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media/image6.jpg" ContentType="image/png"/>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hidePivotFieldList="1"/>
  <mc:AlternateContent xmlns:mc="http://schemas.openxmlformats.org/markup-compatibility/2006">
    <mc:Choice Requires="x15">
      <x15ac:absPath xmlns:x15ac="http://schemas.microsoft.com/office/spreadsheetml/2010/11/ac" url="/Users/alexmacdougall/Google Drive/Academic work, paid work and job applications/Paid work/Nuffield project/Comms and admin work (Jan-Feb 2021)/"/>
    </mc:Choice>
  </mc:AlternateContent>
  <xr:revisionPtr revIDLastSave="0" documentId="13_ncr:1_{853DD409-4AFC-1143-8974-8E898EF894DF}" xr6:coauthVersionLast="45" xr6:coauthVersionMax="45" xr10:uidLastSave="{00000000-0000-0000-0000-000000000000}"/>
  <bookViews>
    <workbookView xWindow="0" yWindow="460" windowWidth="25600" windowHeight="15540" xr2:uid="{00000000-000D-0000-FFFF-FFFF00000000}"/>
  </bookViews>
  <sheets>
    <sheet name="Information" sheetId="18" r:id="rId1"/>
    <sheet name="Dashboard" sheetId="13" r:id="rId2"/>
    <sheet name="More guidance" sheetId="24" r:id="rId3"/>
    <sheet name="Stacked bar pivot" sheetId="17" state="hidden" r:id="rId4"/>
    <sheet name="Stacked column pivot 1" sheetId="22" state="hidden" r:id="rId5"/>
    <sheet name="Stacked column pivot 2" sheetId="14" state="hidden" r:id="rId6"/>
    <sheet name="Line chart pivot" sheetId="20" state="hidden" r:id="rId7"/>
    <sheet name="Bar chart pivot" sheetId="16" state="hidden" r:id="rId8"/>
    <sheet name="Radar pivot" sheetId="12" state="hidden" r:id="rId9"/>
    <sheet name="Full dataset" sheetId="7" state="hidden" r:id="rId10"/>
    <sheet name="Note on full dataset" sheetId="25" state="hidden" r:id="rId11"/>
    <sheet name="+ Add new data" sheetId="23" state="hidden" r:id="rId12"/>
  </sheets>
  <definedNames>
    <definedName name="_xlnm._FilterDatabase" localSheetId="9" hidden="1">'Full dataset'!$A$1:$AA$861</definedName>
    <definedName name="Line_chart_dynamic_range">OFFSET('Line chart pivot'!$A$4, 0, 0, COUNTA('Line chart pivot'!$A$4:$A$171), COUNTA('Line chart pivot'!$M$9:$W$9))</definedName>
    <definedName name="Line_chart_year_range">OFFSET('Line chart pivot'!#REF!, 0, 0, 1,COUNTA('Line chart pivot'!$G$7:$K$7)-COUNTBLANK('Line chart pivot'!$G$7:$K$7))</definedName>
    <definedName name="Slicer_area_name">#N/A</definedName>
    <definedName name="Slicer_area_type">#N/A</definedName>
    <definedName name="Slicer_year">#N/A</definedName>
  </definedNames>
  <calcPr calcId="191029"/>
  <pivotCaches>
    <pivotCache cacheId="0" r:id="rId13"/>
  </pivotCaches>
  <extLst>
    <ext xmlns:x14="http://schemas.microsoft.com/office/spreadsheetml/2009/9/main" uri="{BBE1A952-AA13-448e-AADC-164F8A28A991}">
      <x14:slicerCaches>
        <x14:slicerCache r:id="rId14"/>
        <x14:slicerCache r:id="rId15"/>
        <x14:slicerCache r:id="rId1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2" i="7" l="1"/>
  <c r="AG3" i="7"/>
  <c r="AG4" i="7"/>
  <c r="AG5" i="7"/>
  <c r="AG6"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6" i="7"/>
  <c r="AG187" i="7"/>
  <c r="AG188" i="7"/>
  <c r="AG189" i="7"/>
  <c r="AG190" i="7"/>
  <c r="AG191" i="7"/>
  <c r="AG192" i="7"/>
  <c r="AG193" i="7"/>
  <c r="AG194" i="7"/>
  <c r="AG195" i="7"/>
  <c r="AG196" i="7"/>
  <c r="AG197" i="7"/>
  <c r="AG198" i="7"/>
  <c r="AG199" i="7"/>
  <c r="AG200" i="7"/>
  <c r="AG201" i="7"/>
  <c r="AG202" i="7"/>
  <c r="AG203" i="7"/>
  <c r="AG204" i="7"/>
  <c r="AG205" i="7"/>
  <c r="AG206" i="7"/>
  <c r="AG207" i="7"/>
  <c r="AG208" i="7"/>
  <c r="AG209" i="7"/>
  <c r="AG210" i="7"/>
  <c r="AG211" i="7"/>
  <c r="AG212" i="7"/>
  <c r="AG213" i="7"/>
  <c r="AG214" i="7"/>
  <c r="AG215" i="7"/>
  <c r="AG216" i="7"/>
  <c r="AG217" i="7"/>
  <c r="AG218" i="7"/>
  <c r="AG219" i="7"/>
  <c r="AG220" i="7"/>
  <c r="AG221" i="7"/>
  <c r="AG222" i="7"/>
  <c r="AG223" i="7"/>
  <c r="AG224" i="7"/>
  <c r="AG225" i="7"/>
  <c r="AG226" i="7"/>
  <c r="AG227" i="7"/>
  <c r="AG228" i="7"/>
  <c r="AG229" i="7"/>
  <c r="AG230" i="7"/>
  <c r="AG231" i="7"/>
  <c r="AG232" i="7"/>
  <c r="AG233" i="7"/>
  <c r="AG234" i="7"/>
  <c r="AG235" i="7"/>
  <c r="AG236" i="7"/>
  <c r="AG237" i="7"/>
  <c r="AG238" i="7"/>
  <c r="AG239" i="7"/>
  <c r="AG240" i="7"/>
  <c r="AG241" i="7"/>
  <c r="AG242" i="7"/>
  <c r="AG243" i="7"/>
  <c r="AG244" i="7"/>
  <c r="AG245" i="7"/>
  <c r="AG246" i="7"/>
  <c r="AG247" i="7"/>
  <c r="AG248" i="7"/>
  <c r="AG249" i="7"/>
  <c r="AG250" i="7"/>
  <c r="AG251" i="7"/>
  <c r="AG252" i="7"/>
  <c r="AG253" i="7"/>
  <c r="AG254" i="7"/>
  <c r="AG255" i="7"/>
  <c r="AG256" i="7"/>
  <c r="AG257" i="7"/>
  <c r="AG258" i="7"/>
  <c r="AG259" i="7"/>
  <c r="AG260" i="7"/>
  <c r="AG261" i="7"/>
  <c r="AG262" i="7"/>
  <c r="AG263" i="7"/>
  <c r="AG264" i="7"/>
  <c r="AG265" i="7"/>
  <c r="AG266" i="7"/>
  <c r="AG267" i="7"/>
  <c r="AG268" i="7"/>
  <c r="AG269" i="7"/>
  <c r="AG270" i="7"/>
  <c r="AG271" i="7"/>
  <c r="AG272" i="7"/>
  <c r="AG273" i="7"/>
  <c r="AG274" i="7"/>
  <c r="AG275" i="7"/>
  <c r="AG276" i="7"/>
  <c r="AG277" i="7"/>
  <c r="AG278" i="7"/>
  <c r="AG279" i="7"/>
  <c r="AG280" i="7"/>
  <c r="AG281" i="7"/>
  <c r="AG282" i="7"/>
  <c r="AG283" i="7"/>
  <c r="AG284" i="7"/>
  <c r="AG285" i="7"/>
  <c r="AG286" i="7"/>
  <c r="AG287" i="7"/>
  <c r="AG288" i="7"/>
  <c r="AG289" i="7"/>
  <c r="AG290" i="7"/>
  <c r="AG291" i="7"/>
  <c r="AG292" i="7"/>
  <c r="AG293" i="7"/>
  <c r="AG294" i="7"/>
  <c r="AG295" i="7"/>
  <c r="AG296" i="7"/>
  <c r="AG297" i="7"/>
  <c r="AG298" i="7"/>
  <c r="AG299" i="7"/>
  <c r="AG300" i="7"/>
  <c r="AG301" i="7"/>
  <c r="AG302" i="7"/>
  <c r="AG303" i="7"/>
  <c r="AG304" i="7"/>
  <c r="AG305" i="7"/>
  <c r="AG306" i="7"/>
  <c r="AG307" i="7"/>
  <c r="AG308" i="7"/>
  <c r="AG309" i="7"/>
  <c r="AG310" i="7"/>
  <c r="AG311" i="7"/>
  <c r="AG312" i="7"/>
  <c r="AG313" i="7"/>
  <c r="AG314" i="7"/>
  <c r="AG315" i="7"/>
  <c r="AG316" i="7"/>
  <c r="AG317" i="7"/>
  <c r="AG318" i="7"/>
  <c r="AG319" i="7"/>
  <c r="AG320" i="7"/>
  <c r="AG321" i="7"/>
  <c r="AG322" i="7"/>
  <c r="AG323" i="7"/>
  <c r="AG324" i="7"/>
  <c r="AG325" i="7"/>
  <c r="AG326" i="7"/>
  <c r="AG327" i="7"/>
  <c r="AG328" i="7"/>
  <c r="AG329" i="7"/>
  <c r="AG330" i="7"/>
  <c r="AG331" i="7"/>
  <c r="AG332" i="7"/>
  <c r="AG333" i="7"/>
  <c r="AG334" i="7"/>
  <c r="AG335" i="7"/>
  <c r="AG336" i="7"/>
  <c r="AG337" i="7"/>
  <c r="AG338" i="7"/>
  <c r="AG339" i="7"/>
  <c r="AG340" i="7"/>
  <c r="AG341" i="7"/>
  <c r="AG342" i="7"/>
  <c r="AG343" i="7"/>
  <c r="AG344" i="7"/>
  <c r="AG345" i="7"/>
  <c r="AG346" i="7"/>
  <c r="AG347" i="7"/>
  <c r="AG348" i="7"/>
  <c r="AG349" i="7"/>
  <c r="AG350" i="7"/>
  <c r="AG351" i="7"/>
  <c r="AG352" i="7"/>
  <c r="AG353" i="7"/>
  <c r="AG354" i="7"/>
  <c r="AG355" i="7"/>
  <c r="AG356" i="7"/>
  <c r="AG357" i="7"/>
  <c r="AG358" i="7"/>
  <c r="AG359" i="7"/>
  <c r="AG360" i="7"/>
  <c r="AG361" i="7"/>
  <c r="AG362" i="7"/>
  <c r="AG363" i="7"/>
  <c r="AG364" i="7"/>
  <c r="AG365" i="7"/>
  <c r="AG366" i="7"/>
  <c r="AG367" i="7"/>
  <c r="AG368" i="7"/>
  <c r="AG369" i="7"/>
  <c r="AG370" i="7"/>
  <c r="AG371" i="7"/>
  <c r="AG372" i="7"/>
  <c r="AG373" i="7"/>
  <c r="AG374" i="7"/>
  <c r="AG375" i="7"/>
  <c r="AG376" i="7"/>
  <c r="AG377" i="7"/>
  <c r="AG378" i="7"/>
  <c r="AG379" i="7"/>
  <c r="AG380" i="7"/>
  <c r="AG381" i="7"/>
  <c r="AG382" i="7"/>
  <c r="AG383" i="7"/>
  <c r="AG384" i="7"/>
  <c r="AG385" i="7"/>
  <c r="AG386" i="7"/>
  <c r="AG387" i="7"/>
  <c r="AG388" i="7"/>
  <c r="AG389" i="7"/>
  <c r="AG390" i="7"/>
  <c r="AG391" i="7"/>
  <c r="AG392" i="7"/>
  <c r="AG393" i="7"/>
  <c r="AG394" i="7"/>
  <c r="AG395" i="7"/>
  <c r="AG396" i="7"/>
  <c r="AG397" i="7"/>
  <c r="AG398" i="7"/>
  <c r="AG399" i="7"/>
  <c r="AG400" i="7"/>
  <c r="AG401" i="7"/>
  <c r="AG402" i="7"/>
  <c r="AG403" i="7"/>
  <c r="AG404" i="7"/>
  <c r="AG405" i="7"/>
  <c r="AG406" i="7"/>
  <c r="AG407" i="7"/>
  <c r="AG408" i="7"/>
  <c r="AG409" i="7"/>
  <c r="AG410" i="7"/>
  <c r="AG411" i="7"/>
  <c r="AG412" i="7"/>
  <c r="AG413" i="7"/>
  <c r="AG414" i="7"/>
  <c r="AG415" i="7"/>
  <c r="AG416" i="7"/>
  <c r="AG417" i="7"/>
  <c r="AG418" i="7"/>
  <c r="AG419" i="7"/>
  <c r="AG420" i="7"/>
  <c r="AG421" i="7"/>
  <c r="AG422" i="7"/>
  <c r="AG423" i="7"/>
  <c r="AG424" i="7"/>
  <c r="AG425" i="7"/>
  <c r="AG426" i="7"/>
  <c r="AG427" i="7"/>
  <c r="AG428" i="7"/>
  <c r="AG429" i="7"/>
  <c r="AG430" i="7"/>
  <c r="AG431" i="7"/>
  <c r="AG432" i="7"/>
  <c r="AG433" i="7"/>
  <c r="AG434" i="7"/>
  <c r="AG435" i="7"/>
  <c r="AG436" i="7"/>
  <c r="AG437" i="7"/>
  <c r="AG438" i="7"/>
  <c r="AG439" i="7"/>
  <c r="AG440" i="7"/>
  <c r="AG441" i="7"/>
  <c r="AG442" i="7"/>
  <c r="AG443" i="7"/>
  <c r="AG444" i="7"/>
  <c r="AG445" i="7"/>
  <c r="AG446" i="7"/>
  <c r="AG447" i="7"/>
  <c r="AG448" i="7"/>
  <c r="AG449" i="7"/>
  <c r="AG450" i="7"/>
  <c r="AG451" i="7"/>
  <c r="AG452" i="7"/>
  <c r="AG453" i="7"/>
  <c r="AG454" i="7"/>
  <c r="AG455" i="7"/>
  <c r="AG456" i="7"/>
  <c r="AG457" i="7"/>
  <c r="AG458" i="7"/>
  <c r="AG459" i="7"/>
  <c r="AG460" i="7"/>
  <c r="AG461" i="7"/>
  <c r="AG462" i="7"/>
  <c r="AG463" i="7"/>
  <c r="AG464" i="7"/>
  <c r="AG465" i="7"/>
  <c r="AG466" i="7"/>
  <c r="AG467" i="7"/>
  <c r="AG468" i="7"/>
  <c r="AG469" i="7"/>
  <c r="AG470" i="7"/>
  <c r="AG471" i="7"/>
  <c r="AG472" i="7"/>
  <c r="AG473" i="7"/>
  <c r="AG474" i="7"/>
  <c r="AG475" i="7"/>
  <c r="AG476" i="7"/>
  <c r="AG477" i="7"/>
  <c r="AG478" i="7"/>
  <c r="AG479" i="7"/>
  <c r="AG480" i="7"/>
  <c r="AG481" i="7"/>
  <c r="AG482" i="7"/>
  <c r="AG483" i="7"/>
  <c r="AG484" i="7"/>
  <c r="AG485" i="7"/>
  <c r="AG486" i="7"/>
  <c r="AG487" i="7"/>
  <c r="AG488" i="7"/>
  <c r="AG489" i="7"/>
  <c r="AG490" i="7"/>
  <c r="AG491" i="7"/>
  <c r="AG492" i="7"/>
  <c r="AG493" i="7"/>
  <c r="AG494" i="7"/>
  <c r="AG495" i="7"/>
  <c r="AG496" i="7"/>
  <c r="AG497" i="7"/>
  <c r="AG498" i="7"/>
  <c r="AG499" i="7"/>
  <c r="AG500" i="7"/>
  <c r="AG501" i="7"/>
  <c r="AG502" i="7"/>
  <c r="AG503" i="7"/>
  <c r="AG504" i="7"/>
  <c r="AG505" i="7"/>
  <c r="AG506" i="7"/>
  <c r="AG507" i="7"/>
  <c r="AG508" i="7"/>
  <c r="AG509" i="7"/>
  <c r="AG510" i="7"/>
  <c r="AG511" i="7"/>
  <c r="AG512" i="7"/>
  <c r="AG513" i="7"/>
  <c r="AG514" i="7"/>
  <c r="AG515" i="7"/>
  <c r="AG516" i="7"/>
  <c r="AG517" i="7"/>
  <c r="AG518" i="7"/>
  <c r="AG519" i="7"/>
  <c r="AG520" i="7"/>
  <c r="AG521" i="7"/>
  <c r="AG522" i="7"/>
  <c r="AG523" i="7"/>
  <c r="AG524" i="7"/>
  <c r="AG525" i="7"/>
  <c r="AG526" i="7"/>
  <c r="AG527" i="7"/>
  <c r="AG528" i="7"/>
  <c r="AG529" i="7"/>
  <c r="AG530" i="7"/>
  <c r="AG531" i="7"/>
  <c r="AG532" i="7"/>
  <c r="AG533" i="7"/>
  <c r="AG534" i="7"/>
  <c r="AG535" i="7"/>
  <c r="AG536" i="7"/>
  <c r="AG537" i="7"/>
  <c r="AG538" i="7"/>
  <c r="AG539" i="7"/>
  <c r="AG540" i="7"/>
  <c r="AG541" i="7"/>
  <c r="AG542" i="7"/>
  <c r="AG543" i="7"/>
  <c r="AG544" i="7"/>
  <c r="AG545" i="7"/>
  <c r="AG546" i="7"/>
  <c r="AG547" i="7"/>
  <c r="AG548" i="7"/>
  <c r="AG549" i="7"/>
  <c r="AG550" i="7"/>
  <c r="AG551" i="7"/>
  <c r="AG552" i="7"/>
  <c r="AG553" i="7"/>
  <c r="AG554" i="7"/>
  <c r="AG555" i="7"/>
  <c r="AG556" i="7"/>
  <c r="AG557" i="7"/>
  <c r="AG558" i="7"/>
  <c r="AG559" i="7"/>
  <c r="AG560" i="7"/>
  <c r="AG561" i="7"/>
  <c r="AG562" i="7"/>
  <c r="AG563" i="7"/>
  <c r="AG564" i="7"/>
  <c r="AG565" i="7"/>
  <c r="AG566" i="7"/>
  <c r="AG567" i="7"/>
  <c r="AG568" i="7"/>
  <c r="AG569" i="7"/>
  <c r="AG570" i="7"/>
  <c r="AG571" i="7"/>
  <c r="AG572" i="7"/>
  <c r="AG573" i="7"/>
  <c r="AG574" i="7"/>
  <c r="AG575" i="7"/>
  <c r="AG576" i="7"/>
  <c r="AG577" i="7"/>
  <c r="AG578" i="7"/>
  <c r="AG579" i="7"/>
  <c r="AG580" i="7"/>
  <c r="AG581" i="7"/>
  <c r="AG582" i="7"/>
  <c r="AG583" i="7"/>
  <c r="AG584" i="7"/>
  <c r="AG585" i="7"/>
  <c r="AG586" i="7"/>
  <c r="AG587" i="7"/>
  <c r="AG588" i="7"/>
  <c r="AG589" i="7"/>
  <c r="AG590" i="7"/>
  <c r="AG591" i="7"/>
  <c r="AG592" i="7"/>
  <c r="AG593" i="7"/>
  <c r="AG594" i="7"/>
  <c r="AG595" i="7"/>
  <c r="AG596" i="7"/>
  <c r="AG597" i="7"/>
  <c r="AG598" i="7"/>
  <c r="AG599" i="7"/>
  <c r="AG600" i="7"/>
  <c r="AG601" i="7"/>
  <c r="AG602" i="7"/>
  <c r="AG603" i="7"/>
  <c r="AG604" i="7"/>
  <c r="AG605" i="7"/>
  <c r="AG606" i="7"/>
  <c r="AG607" i="7"/>
  <c r="AG608" i="7"/>
  <c r="AG609" i="7"/>
  <c r="AG610" i="7"/>
  <c r="AG611" i="7"/>
  <c r="AG612" i="7"/>
  <c r="AG613" i="7"/>
  <c r="AG614" i="7"/>
  <c r="AG615" i="7"/>
  <c r="AG616" i="7"/>
  <c r="AG617" i="7"/>
  <c r="AG618" i="7"/>
  <c r="AG619" i="7"/>
  <c r="AG620" i="7"/>
  <c r="AG621" i="7"/>
  <c r="AG622" i="7"/>
  <c r="AG623" i="7"/>
  <c r="AG624" i="7"/>
  <c r="AG625" i="7"/>
  <c r="AG626" i="7"/>
  <c r="AG627" i="7"/>
  <c r="AG628" i="7"/>
  <c r="AG629" i="7"/>
  <c r="AG630" i="7"/>
  <c r="AG631" i="7"/>
  <c r="AG632" i="7"/>
  <c r="AG633" i="7"/>
  <c r="AG634" i="7"/>
  <c r="AG635" i="7"/>
  <c r="AG636" i="7"/>
  <c r="AG637" i="7"/>
  <c r="AG638" i="7"/>
  <c r="AG639" i="7"/>
  <c r="AG640" i="7"/>
  <c r="AG641" i="7"/>
  <c r="AG642" i="7"/>
  <c r="AG643" i="7"/>
  <c r="AG644" i="7"/>
  <c r="AG645" i="7"/>
  <c r="AG646" i="7"/>
  <c r="AG647" i="7"/>
  <c r="AG648" i="7"/>
  <c r="AG649" i="7"/>
  <c r="AG650" i="7"/>
  <c r="AG651" i="7"/>
  <c r="AG652" i="7"/>
  <c r="AG653" i="7"/>
  <c r="AG654" i="7"/>
  <c r="AG655" i="7"/>
  <c r="AG656" i="7"/>
  <c r="AG657" i="7"/>
  <c r="AG658" i="7"/>
  <c r="AG659" i="7"/>
  <c r="AG660" i="7"/>
  <c r="AG661" i="7"/>
  <c r="AG662" i="7"/>
  <c r="AG663" i="7"/>
  <c r="AG664" i="7"/>
  <c r="AG665" i="7"/>
  <c r="AG666" i="7"/>
  <c r="AG667" i="7"/>
  <c r="AG668" i="7"/>
  <c r="AG669" i="7"/>
  <c r="AG670" i="7"/>
  <c r="AG671" i="7"/>
  <c r="AG672" i="7"/>
  <c r="AG673" i="7"/>
  <c r="AG674" i="7"/>
  <c r="AG675" i="7"/>
  <c r="AG676" i="7"/>
  <c r="AG677" i="7"/>
  <c r="AG678" i="7"/>
  <c r="AG679" i="7"/>
  <c r="AG680" i="7"/>
  <c r="AG681" i="7"/>
  <c r="AG682" i="7"/>
  <c r="AG683" i="7"/>
  <c r="AG684" i="7"/>
  <c r="AG685" i="7"/>
  <c r="AG686" i="7"/>
  <c r="AG687" i="7"/>
  <c r="AG688" i="7"/>
  <c r="AG689" i="7"/>
  <c r="AG690" i="7"/>
  <c r="AG691" i="7"/>
  <c r="AG692" i="7"/>
  <c r="AG693" i="7"/>
  <c r="AG694" i="7"/>
  <c r="AG695" i="7"/>
  <c r="AG696" i="7"/>
  <c r="AG697" i="7"/>
  <c r="AG698" i="7"/>
  <c r="AG699" i="7"/>
  <c r="AG700" i="7"/>
  <c r="AG701" i="7"/>
  <c r="AG702" i="7"/>
  <c r="AG703" i="7"/>
  <c r="AG704" i="7"/>
  <c r="AG705" i="7"/>
  <c r="AG706" i="7"/>
  <c r="AG707" i="7"/>
  <c r="AG708" i="7"/>
  <c r="AG709" i="7"/>
  <c r="AG710" i="7"/>
  <c r="AG711" i="7"/>
  <c r="AG712" i="7"/>
  <c r="AG713" i="7"/>
  <c r="AG714" i="7"/>
  <c r="AG715" i="7"/>
  <c r="AG716" i="7"/>
  <c r="AG717" i="7"/>
  <c r="AG718" i="7"/>
  <c r="AG719" i="7"/>
  <c r="AG720" i="7"/>
  <c r="AG721" i="7"/>
  <c r="AG722" i="7"/>
  <c r="AG723" i="7"/>
  <c r="AG724" i="7"/>
  <c r="AG725" i="7"/>
  <c r="AG726" i="7"/>
  <c r="AG727" i="7"/>
  <c r="AG728" i="7"/>
  <c r="AG729" i="7"/>
  <c r="AG730" i="7"/>
  <c r="AG731" i="7"/>
  <c r="AG732" i="7"/>
  <c r="AG733" i="7"/>
  <c r="AG734" i="7"/>
  <c r="AG735" i="7"/>
  <c r="AG736" i="7"/>
  <c r="AG737" i="7"/>
  <c r="AG738" i="7"/>
  <c r="AG739" i="7"/>
  <c r="AG740" i="7"/>
  <c r="AG741" i="7"/>
  <c r="AG742" i="7"/>
  <c r="AG743" i="7"/>
  <c r="AG744" i="7"/>
  <c r="AG745" i="7"/>
  <c r="AG746" i="7"/>
  <c r="AG747" i="7"/>
  <c r="AG748" i="7"/>
  <c r="AG749" i="7"/>
  <c r="AG750" i="7"/>
  <c r="AG751" i="7"/>
  <c r="AG752" i="7"/>
  <c r="AG753" i="7"/>
  <c r="AG754" i="7"/>
  <c r="AG755" i="7"/>
  <c r="AG756" i="7"/>
  <c r="AG757" i="7"/>
  <c r="AG758" i="7"/>
  <c r="AG759" i="7"/>
  <c r="AG760" i="7"/>
  <c r="AG761" i="7"/>
  <c r="AG762" i="7"/>
  <c r="AG763" i="7"/>
  <c r="AG764" i="7"/>
  <c r="AG765" i="7"/>
  <c r="AG766" i="7"/>
  <c r="AG767" i="7"/>
  <c r="AG768" i="7"/>
  <c r="AG769" i="7"/>
  <c r="AG770" i="7"/>
  <c r="AG771" i="7"/>
  <c r="AG772" i="7"/>
  <c r="AG773" i="7"/>
  <c r="AG774" i="7"/>
  <c r="AG775" i="7"/>
  <c r="AG776" i="7"/>
  <c r="AG777" i="7"/>
  <c r="AG778" i="7"/>
  <c r="AG779" i="7"/>
  <c r="AG780" i="7"/>
  <c r="AG781" i="7"/>
  <c r="AG782" i="7"/>
  <c r="AG783" i="7"/>
  <c r="AG784" i="7"/>
  <c r="AG785" i="7"/>
  <c r="AG786" i="7"/>
  <c r="AG787" i="7"/>
  <c r="AG788" i="7"/>
  <c r="AG789" i="7"/>
  <c r="AG790" i="7"/>
  <c r="AG791" i="7"/>
  <c r="AG792" i="7"/>
  <c r="AG793" i="7"/>
  <c r="AG794" i="7"/>
  <c r="AG795" i="7"/>
  <c r="AG796" i="7"/>
  <c r="AG797" i="7"/>
  <c r="AG798" i="7"/>
  <c r="AG799" i="7"/>
  <c r="AG800" i="7"/>
  <c r="AG801" i="7"/>
  <c r="AG802" i="7"/>
  <c r="AG803" i="7"/>
  <c r="AG804" i="7"/>
  <c r="AG805" i="7"/>
  <c r="AG806" i="7"/>
  <c r="AG807" i="7"/>
  <c r="AG808" i="7"/>
  <c r="AG809" i="7"/>
  <c r="AG810" i="7"/>
  <c r="AG811" i="7"/>
  <c r="AG812" i="7"/>
  <c r="AG813" i="7"/>
  <c r="AG814" i="7"/>
  <c r="AG815" i="7"/>
  <c r="AG816" i="7"/>
  <c r="AG817" i="7"/>
  <c r="AG818" i="7"/>
  <c r="AG819" i="7"/>
  <c r="AG820" i="7"/>
  <c r="AG821" i="7"/>
  <c r="AG822" i="7"/>
  <c r="AG823" i="7"/>
  <c r="AG824" i="7"/>
  <c r="AG825" i="7"/>
  <c r="AG826" i="7"/>
  <c r="AG827" i="7"/>
  <c r="AG828" i="7"/>
  <c r="AG829" i="7"/>
  <c r="AG830" i="7"/>
  <c r="AG831" i="7"/>
  <c r="AG832" i="7"/>
  <c r="AG833" i="7"/>
  <c r="AG834" i="7"/>
  <c r="AG835" i="7"/>
  <c r="AG836" i="7"/>
  <c r="AG837" i="7"/>
  <c r="AG838" i="7"/>
  <c r="AG839" i="7"/>
  <c r="AG840" i="7"/>
  <c r="AG841" i="7"/>
  <c r="AG842" i="7"/>
  <c r="AG843" i="7"/>
  <c r="AG844" i="7"/>
  <c r="AG845" i="7"/>
  <c r="AG846" i="7"/>
  <c r="AG847" i="7"/>
  <c r="AG848" i="7"/>
  <c r="AG849" i="7"/>
  <c r="AG850" i="7"/>
  <c r="AG851" i="7"/>
  <c r="AG852" i="7"/>
  <c r="AG853" i="7"/>
  <c r="AG854" i="7"/>
  <c r="AG855" i="7"/>
  <c r="AG856" i="7"/>
  <c r="AG857" i="7"/>
  <c r="AG858" i="7"/>
  <c r="AG859" i="7"/>
  <c r="AG860" i="7"/>
  <c r="AG861" i="7"/>
  <c r="AF2" i="7"/>
  <c r="AF3" i="7"/>
  <c r="AF4" i="7"/>
  <c r="AF5" i="7"/>
  <c r="AF6" i="7"/>
  <c r="AF7" i="7"/>
  <c r="AF8" i="7"/>
  <c r="AF9" i="7"/>
  <c r="AF10" i="7"/>
  <c r="AF11" i="7"/>
  <c r="AF12" i="7"/>
  <c r="AF13" i="7"/>
  <c r="AF14" i="7"/>
  <c r="AF15" i="7"/>
  <c r="AF16" i="7"/>
  <c r="AF17" i="7"/>
  <c r="AF18" i="7"/>
  <c r="AF19" i="7"/>
  <c r="AF20" i="7"/>
  <c r="AF21" i="7"/>
  <c r="AF22" i="7"/>
  <c r="AF23" i="7"/>
  <c r="AF24"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E2" i="7"/>
  <c r="AE3" i="7"/>
  <c r="AE4" i="7"/>
  <c r="AE5" i="7"/>
  <c r="AE6" i="7"/>
  <c r="AE7" i="7"/>
  <c r="AE8" i="7"/>
  <c r="AE9" i="7"/>
  <c r="AE10" i="7"/>
  <c r="AE11" i="7"/>
  <c r="AE12" i="7"/>
  <c r="AE13" i="7"/>
  <c r="AE14" i="7"/>
  <c r="AE15" i="7"/>
  <c r="AE16" i="7"/>
  <c r="AE17" i="7"/>
  <c r="AE18" i="7"/>
  <c r="AE19" i="7"/>
  <c r="AE20" i="7"/>
  <c r="AE21" i="7"/>
  <c r="AE22" i="7"/>
  <c r="AE23" i="7"/>
  <c r="AE24"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O174" i="7" l="1"/>
  <c r="O346" i="7"/>
  <c r="O518" i="7"/>
  <c r="O690" i="7"/>
  <c r="O3" i="7"/>
  <c r="O175" i="7"/>
  <c r="O347" i="7"/>
  <c r="O519" i="7"/>
  <c r="O691" i="7"/>
  <c r="O4" i="7"/>
  <c r="O176" i="7"/>
  <c r="O348" i="7"/>
  <c r="O520" i="7"/>
  <c r="O692" i="7"/>
  <c r="O5" i="7"/>
  <c r="O177" i="7"/>
  <c r="O349" i="7"/>
  <c r="O521" i="7"/>
  <c r="O693" i="7"/>
  <c r="O6" i="7"/>
  <c r="O178" i="7"/>
  <c r="O350" i="7"/>
  <c r="O522" i="7"/>
  <c r="O694" i="7"/>
  <c r="O7" i="7"/>
  <c r="O179" i="7"/>
  <c r="O351" i="7"/>
  <c r="O523" i="7"/>
  <c r="O695" i="7"/>
  <c r="O8" i="7"/>
  <c r="O180" i="7"/>
  <c r="O352" i="7"/>
  <c r="O524" i="7"/>
  <c r="O696" i="7"/>
  <c r="O9" i="7"/>
  <c r="O181" i="7"/>
  <c r="O353" i="7"/>
  <c r="O525" i="7"/>
  <c r="O697" i="7"/>
  <c r="O10" i="7"/>
  <c r="O182" i="7"/>
  <c r="O354" i="7"/>
  <c r="O526" i="7"/>
  <c r="O698" i="7"/>
  <c r="O11" i="7"/>
  <c r="O183" i="7"/>
  <c r="O355" i="7"/>
  <c r="O527" i="7"/>
  <c r="O699" i="7"/>
  <c r="O12" i="7"/>
  <c r="O184" i="7"/>
  <c r="O356" i="7"/>
  <c r="O528" i="7"/>
  <c r="O700" i="7"/>
  <c r="O13" i="7"/>
  <c r="O185" i="7"/>
  <c r="O357" i="7"/>
  <c r="O529" i="7"/>
  <c r="O701" i="7"/>
  <c r="O14" i="7"/>
  <c r="O186" i="7"/>
  <c r="O358" i="7"/>
  <c r="O530" i="7"/>
  <c r="O702" i="7"/>
  <c r="O15" i="7"/>
  <c r="O187" i="7"/>
  <c r="O359" i="7"/>
  <c r="O531" i="7"/>
  <c r="O703" i="7"/>
  <c r="O16" i="7"/>
  <c r="O188" i="7"/>
  <c r="O360" i="7"/>
  <c r="O532" i="7"/>
  <c r="O704" i="7"/>
  <c r="O17" i="7"/>
  <c r="O189" i="7"/>
  <c r="O361" i="7"/>
  <c r="O533" i="7"/>
  <c r="O705" i="7"/>
  <c r="O18" i="7"/>
  <c r="O190" i="7"/>
  <c r="O362" i="7"/>
  <c r="O534" i="7"/>
  <c r="O706" i="7"/>
  <c r="O19" i="7"/>
  <c r="O191" i="7"/>
  <c r="O363" i="7"/>
  <c r="O535" i="7"/>
  <c r="O707" i="7"/>
  <c r="O20" i="7"/>
  <c r="O192" i="7"/>
  <c r="O364" i="7"/>
  <c r="O536" i="7"/>
  <c r="O708" i="7"/>
  <c r="O21" i="7"/>
  <c r="O193" i="7"/>
  <c r="O365" i="7"/>
  <c r="O537" i="7"/>
  <c r="O709" i="7"/>
  <c r="O22" i="7"/>
  <c r="O194" i="7"/>
  <c r="O366" i="7"/>
  <c r="O538" i="7"/>
  <c r="O710" i="7"/>
  <c r="O23" i="7"/>
  <c r="O195" i="7"/>
  <c r="O367" i="7"/>
  <c r="O539" i="7"/>
  <c r="O711" i="7"/>
  <c r="O24" i="7"/>
  <c r="O196" i="7"/>
  <c r="O368" i="7"/>
  <c r="O540" i="7"/>
  <c r="O712" i="7"/>
  <c r="O25" i="7"/>
  <c r="O197" i="7"/>
  <c r="O369" i="7"/>
  <c r="O541" i="7"/>
  <c r="O713" i="7"/>
  <c r="O26" i="7"/>
  <c r="O198" i="7"/>
  <c r="O370" i="7"/>
  <c r="O542" i="7"/>
  <c r="O714" i="7"/>
  <c r="O27" i="7"/>
  <c r="O199" i="7"/>
  <c r="O371" i="7"/>
  <c r="O543" i="7"/>
  <c r="O715" i="7"/>
  <c r="O28" i="7"/>
  <c r="O29" i="7"/>
  <c r="O200" i="7"/>
  <c r="O201" i="7"/>
  <c r="O372" i="7"/>
  <c r="O373" i="7"/>
  <c r="O544" i="7"/>
  <c r="O545" i="7"/>
  <c r="O716" i="7"/>
  <c r="O717" i="7"/>
  <c r="O30" i="7"/>
  <c r="O202" i="7"/>
  <c r="O374" i="7"/>
  <c r="O546" i="7"/>
  <c r="O718" i="7"/>
  <c r="O31" i="7"/>
  <c r="O203" i="7"/>
  <c r="O375" i="7"/>
  <c r="O547" i="7"/>
  <c r="O719" i="7"/>
  <c r="O32" i="7"/>
  <c r="O204" i="7"/>
  <c r="O376" i="7"/>
  <c r="O548" i="7"/>
  <c r="O720" i="7"/>
  <c r="O33" i="7"/>
  <c r="O205" i="7"/>
  <c r="O377" i="7"/>
  <c r="O549" i="7"/>
  <c r="O721" i="7"/>
  <c r="O34" i="7"/>
  <c r="O206" i="7"/>
  <c r="O378" i="7"/>
  <c r="O550" i="7"/>
  <c r="O722" i="7"/>
  <c r="O35" i="7"/>
  <c r="O207" i="7"/>
  <c r="O379" i="7"/>
  <c r="O551" i="7"/>
  <c r="O723" i="7"/>
  <c r="O36" i="7"/>
  <c r="O208" i="7"/>
  <c r="O380" i="7"/>
  <c r="O552" i="7"/>
  <c r="O724" i="7"/>
  <c r="O37" i="7"/>
  <c r="O209" i="7"/>
  <c r="O381" i="7"/>
  <c r="O553" i="7"/>
  <c r="O725" i="7"/>
  <c r="O38" i="7"/>
  <c r="O210" i="7"/>
  <c r="O382" i="7"/>
  <c r="O554" i="7"/>
  <c r="O726" i="7"/>
  <c r="O39" i="7"/>
  <c r="O211" i="7"/>
  <c r="O383" i="7"/>
  <c r="O555" i="7"/>
  <c r="O727" i="7"/>
  <c r="O40" i="7"/>
  <c r="O212" i="7"/>
  <c r="O384" i="7"/>
  <c r="O556" i="7"/>
  <c r="O728" i="7"/>
  <c r="O41" i="7"/>
  <c r="O213" i="7"/>
  <c r="O385" i="7"/>
  <c r="O557" i="7"/>
  <c r="O729" i="7"/>
  <c r="O42" i="7"/>
  <c r="O214" i="7"/>
  <c r="O386" i="7"/>
  <c r="O558" i="7"/>
  <c r="O730" i="7"/>
  <c r="O43" i="7"/>
  <c r="O215" i="7"/>
  <c r="O387" i="7"/>
  <c r="O559" i="7"/>
  <c r="O731" i="7"/>
  <c r="O44" i="7"/>
  <c r="O216" i="7"/>
  <c r="O388" i="7"/>
  <c r="O560" i="7"/>
  <c r="O732" i="7"/>
  <c r="O45" i="7"/>
  <c r="O217" i="7"/>
  <c r="O389" i="7"/>
  <c r="O561" i="7"/>
  <c r="O733" i="7"/>
  <c r="O46" i="7"/>
  <c r="O218" i="7"/>
  <c r="O390" i="7"/>
  <c r="O562" i="7"/>
  <c r="O734" i="7"/>
  <c r="O47" i="7"/>
  <c r="O219" i="7"/>
  <c r="O391" i="7"/>
  <c r="O563" i="7"/>
  <c r="O735" i="7"/>
  <c r="O48" i="7"/>
  <c r="O220" i="7"/>
  <c r="O392" i="7"/>
  <c r="O564" i="7"/>
  <c r="O736" i="7"/>
  <c r="O49" i="7"/>
  <c r="O221" i="7"/>
  <c r="O393" i="7"/>
  <c r="O565" i="7"/>
  <c r="O737" i="7"/>
  <c r="O50" i="7"/>
  <c r="O222" i="7"/>
  <c r="O394" i="7"/>
  <c r="O566" i="7"/>
  <c r="O738" i="7"/>
  <c r="O51" i="7"/>
  <c r="O223" i="7"/>
  <c r="O395" i="7"/>
  <c r="O567" i="7"/>
  <c r="O739" i="7"/>
  <c r="O52" i="7"/>
  <c r="O224" i="7"/>
  <c r="O396" i="7"/>
  <c r="O568" i="7"/>
  <c r="O740" i="7"/>
  <c r="O53" i="7"/>
  <c r="O225" i="7"/>
  <c r="O397" i="7"/>
  <c r="O569" i="7"/>
  <c r="O741" i="7"/>
  <c r="O54" i="7"/>
  <c r="O226" i="7"/>
  <c r="O398" i="7"/>
  <c r="O570" i="7"/>
  <c r="O742" i="7"/>
  <c r="O55" i="7"/>
  <c r="O227" i="7"/>
  <c r="O399" i="7"/>
  <c r="O571" i="7"/>
  <c r="O743" i="7"/>
  <c r="O56" i="7"/>
  <c r="O228" i="7"/>
  <c r="O400" i="7"/>
  <c r="O572" i="7"/>
  <c r="O744" i="7"/>
  <c r="O57" i="7"/>
  <c r="O229" i="7"/>
  <c r="O401" i="7"/>
  <c r="O573" i="7"/>
  <c r="O745" i="7"/>
  <c r="O58" i="7"/>
  <c r="O230" i="7"/>
  <c r="O402" i="7"/>
  <c r="O574" i="7"/>
  <c r="O746" i="7"/>
  <c r="O59" i="7"/>
  <c r="O231" i="7"/>
  <c r="O403" i="7"/>
  <c r="O575" i="7"/>
  <c r="O747" i="7"/>
  <c r="O60" i="7"/>
  <c r="O232" i="7"/>
  <c r="O404" i="7"/>
  <c r="O576" i="7"/>
  <c r="O748" i="7"/>
  <c r="O61" i="7"/>
  <c r="O233" i="7"/>
  <c r="O405" i="7"/>
  <c r="O577" i="7"/>
  <c r="O749" i="7"/>
  <c r="O62" i="7"/>
  <c r="O234" i="7"/>
  <c r="O406" i="7"/>
  <c r="O578" i="7"/>
  <c r="O750" i="7"/>
  <c r="O63" i="7"/>
  <c r="O235" i="7"/>
  <c r="O407" i="7"/>
  <c r="O579" i="7"/>
  <c r="O751" i="7"/>
  <c r="O64" i="7"/>
  <c r="O236" i="7"/>
  <c r="O408" i="7"/>
  <c r="O580" i="7"/>
  <c r="O752" i="7"/>
  <c r="O65" i="7"/>
  <c r="O237" i="7"/>
  <c r="O409" i="7"/>
  <c r="O581" i="7"/>
  <c r="O753" i="7"/>
  <c r="O66" i="7"/>
  <c r="O238" i="7"/>
  <c r="O410" i="7"/>
  <c r="O582" i="7"/>
  <c r="O754" i="7"/>
  <c r="O67" i="7"/>
  <c r="O239" i="7"/>
  <c r="O411" i="7"/>
  <c r="O583" i="7"/>
  <c r="O755" i="7"/>
  <c r="O68" i="7"/>
  <c r="O240" i="7"/>
  <c r="O412" i="7"/>
  <c r="O584" i="7"/>
  <c r="O756" i="7"/>
  <c r="O69" i="7"/>
  <c r="O241" i="7"/>
  <c r="O413" i="7"/>
  <c r="O585" i="7"/>
  <c r="O757" i="7"/>
  <c r="O70" i="7"/>
  <c r="O242" i="7"/>
  <c r="O414" i="7"/>
  <c r="O586" i="7"/>
  <c r="O758" i="7"/>
  <c r="O71" i="7"/>
  <c r="O243" i="7"/>
  <c r="O415" i="7"/>
  <c r="O587" i="7"/>
  <c r="O759" i="7"/>
  <c r="O72" i="7"/>
  <c r="O244" i="7"/>
  <c r="O416" i="7"/>
  <c r="O588" i="7"/>
  <c r="O760" i="7"/>
  <c r="O73" i="7"/>
  <c r="O245" i="7"/>
  <c r="O417" i="7"/>
  <c r="O589" i="7"/>
  <c r="O761" i="7"/>
  <c r="O74" i="7"/>
  <c r="O246" i="7"/>
  <c r="O418" i="7"/>
  <c r="O590" i="7"/>
  <c r="O762" i="7"/>
  <c r="O75" i="7"/>
  <c r="O247" i="7"/>
  <c r="O419" i="7"/>
  <c r="O591" i="7"/>
  <c r="O763" i="7"/>
  <c r="O76" i="7"/>
  <c r="O248" i="7"/>
  <c r="O420" i="7"/>
  <c r="O592" i="7"/>
  <c r="O764" i="7"/>
  <c r="O77" i="7"/>
  <c r="O249" i="7"/>
  <c r="O421" i="7"/>
  <c r="O593" i="7"/>
  <c r="O765" i="7"/>
  <c r="O78" i="7"/>
  <c r="O250" i="7"/>
  <c r="O422" i="7"/>
  <c r="O594" i="7"/>
  <c r="O766" i="7"/>
  <c r="O79" i="7"/>
  <c r="O251" i="7"/>
  <c r="O423" i="7"/>
  <c r="O595" i="7"/>
  <c r="O767" i="7"/>
  <c r="O80" i="7"/>
  <c r="O252" i="7"/>
  <c r="O424" i="7"/>
  <c r="O596" i="7"/>
  <c r="O768" i="7"/>
  <c r="O81" i="7"/>
  <c r="O253" i="7"/>
  <c r="O425" i="7"/>
  <c r="O597" i="7"/>
  <c r="O769" i="7"/>
  <c r="O82" i="7"/>
  <c r="O254" i="7"/>
  <c r="O426" i="7"/>
  <c r="O598" i="7"/>
  <c r="O770" i="7"/>
  <c r="O83" i="7"/>
  <c r="O255" i="7"/>
  <c r="O427" i="7"/>
  <c r="O599" i="7"/>
  <c r="O771" i="7"/>
  <c r="O84" i="7"/>
  <c r="O256" i="7"/>
  <c r="O428" i="7"/>
  <c r="O600" i="7"/>
  <c r="O772" i="7"/>
  <c r="O85" i="7"/>
  <c r="O257" i="7"/>
  <c r="O429" i="7"/>
  <c r="O601" i="7"/>
  <c r="O773" i="7"/>
  <c r="O86" i="7"/>
  <c r="O258" i="7"/>
  <c r="O430" i="7"/>
  <c r="O602" i="7"/>
  <c r="O774" i="7"/>
  <c r="O87" i="7"/>
  <c r="O259" i="7"/>
  <c r="O431" i="7"/>
  <c r="O603" i="7"/>
  <c r="O775" i="7"/>
  <c r="O88" i="7"/>
  <c r="O260" i="7"/>
  <c r="O432" i="7"/>
  <c r="O604" i="7"/>
  <c r="O776" i="7"/>
  <c r="O89" i="7"/>
  <c r="O261" i="7"/>
  <c r="O433" i="7"/>
  <c r="O605" i="7"/>
  <c r="O777" i="7"/>
  <c r="O90" i="7"/>
  <c r="O262" i="7"/>
  <c r="O434" i="7"/>
  <c r="O606" i="7"/>
  <c r="O778" i="7"/>
  <c r="O91" i="7"/>
  <c r="O263" i="7"/>
  <c r="O435" i="7"/>
  <c r="O607" i="7"/>
  <c r="O779" i="7"/>
  <c r="O92" i="7"/>
  <c r="O264" i="7"/>
  <c r="O436" i="7"/>
  <c r="O608" i="7"/>
  <c r="O780" i="7"/>
  <c r="O93" i="7"/>
  <c r="O265" i="7"/>
  <c r="O437" i="7"/>
  <c r="O609" i="7"/>
  <c r="O781" i="7"/>
  <c r="O94" i="7"/>
  <c r="O266" i="7"/>
  <c r="O438" i="7"/>
  <c r="O610" i="7"/>
  <c r="O782" i="7"/>
  <c r="O95" i="7"/>
  <c r="O267" i="7"/>
  <c r="O439" i="7"/>
  <c r="O611" i="7"/>
  <c r="O783" i="7"/>
  <c r="O96" i="7"/>
  <c r="O268" i="7"/>
  <c r="O440" i="7"/>
  <c r="O612" i="7"/>
  <c r="O784" i="7"/>
  <c r="O97" i="7"/>
  <c r="O269" i="7"/>
  <c r="O441" i="7"/>
  <c r="O613" i="7"/>
  <c r="O785" i="7"/>
  <c r="O98" i="7"/>
  <c r="O270" i="7"/>
  <c r="O442" i="7"/>
  <c r="O614" i="7"/>
  <c r="O786" i="7"/>
  <c r="O99" i="7"/>
  <c r="O271" i="7"/>
  <c r="O443" i="7"/>
  <c r="O615" i="7"/>
  <c r="O787" i="7"/>
  <c r="O100" i="7"/>
  <c r="O272" i="7"/>
  <c r="O444" i="7"/>
  <c r="O616" i="7"/>
  <c r="O788" i="7"/>
  <c r="O101" i="7"/>
  <c r="O273" i="7"/>
  <c r="O445" i="7"/>
  <c r="O617" i="7"/>
  <c r="O789" i="7"/>
  <c r="O102" i="7"/>
  <c r="O274" i="7"/>
  <c r="O446" i="7"/>
  <c r="O618" i="7"/>
  <c r="O790" i="7"/>
  <c r="O103" i="7"/>
  <c r="O275" i="7"/>
  <c r="O447" i="7"/>
  <c r="O619" i="7"/>
  <c r="O791" i="7"/>
  <c r="O104" i="7"/>
  <c r="O276" i="7"/>
  <c r="O448" i="7"/>
  <c r="O620" i="7"/>
  <c r="O792" i="7"/>
  <c r="O105" i="7"/>
  <c r="O277" i="7"/>
  <c r="O449" i="7"/>
  <c r="O621" i="7"/>
  <c r="O793" i="7"/>
  <c r="O106" i="7"/>
  <c r="O278" i="7"/>
  <c r="O450" i="7"/>
  <c r="O622" i="7"/>
  <c r="O794" i="7"/>
  <c r="O107" i="7"/>
  <c r="O279" i="7"/>
  <c r="O451" i="7"/>
  <c r="O623" i="7"/>
  <c r="O795" i="7"/>
  <c r="O108" i="7"/>
  <c r="O280" i="7"/>
  <c r="O452" i="7"/>
  <c r="O624" i="7"/>
  <c r="O796" i="7"/>
  <c r="O109" i="7"/>
  <c r="O281" i="7"/>
  <c r="O453" i="7"/>
  <c r="O625" i="7"/>
  <c r="O797" i="7"/>
  <c r="O110" i="7"/>
  <c r="O282" i="7"/>
  <c r="O454" i="7"/>
  <c r="O626" i="7"/>
  <c r="O798" i="7"/>
  <c r="O111" i="7"/>
  <c r="O283" i="7"/>
  <c r="O455" i="7"/>
  <c r="O627" i="7"/>
  <c r="O799" i="7"/>
  <c r="O112" i="7"/>
  <c r="O284" i="7"/>
  <c r="O456" i="7"/>
  <c r="O628" i="7"/>
  <c r="O800" i="7"/>
  <c r="O113" i="7"/>
  <c r="O285" i="7"/>
  <c r="O457" i="7"/>
  <c r="O629" i="7"/>
  <c r="O801" i="7"/>
  <c r="O114" i="7"/>
  <c r="O286" i="7"/>
  <c r="O458" i="7"/>
  <c r="O630" i="7"/>
  <c r="O802" i="7"/>
  <c r="O115" i="7"/>
  <c r="O287" i="7"/>
  <c r="O459" i="7"/>
  <c r="O631" i="7"/>
  <c r="O803" i="7"/>
  <c r="O116" i="7"/>
  <c r="O288" i="7"/>
  <c r="O460" i="7"/>
  <c r="O632" i="7"/>
  <c r="O804" i="7"/>
  <c r="O117" i="7"/>
  <c r="O289" i="7"/>
  <c r="O461" i="7"/>
  <c r="O633" i="7"/>
  <c r="O805" i="7"/>
  <c r="O118" i="7"/>
  <c r="O290" i="7"/>
  <c r="O462" i="7"/>
  <c r="O634" i="7"/>
  <c r="O806" i="7"/>
  <c r="O119" i="7"/>
  <c r="O291" i="7"/>
  <c r="O463" i="7"/>
  <c r="O635" i="7"/>
  <c r="O807" i="7"/>
  <c r="O120" i="7"/>
  <c r="O292" i="7"/>
  <c r="O464" i="7"/>
  <c r="O636" i="7"/>
  <c r="O808" i="7"/>
  <c r="O121" i="7"/>
  <c r="O293" i="7"/>
  <c r="O465" i="7"/>
  <c r="O637" i="7"/>
  <c r="O809" i="7"/>
  <c r="O122" i="7"/>
  <c r="O294" i="7"/>
  <c r="O466" i="7"/>
  <c r="O638" i="7"/>
  <c r="O810" i="7"/>
  <c r="O123" i="7"/>
  <c r="O295" i="7"/>
  <c r="O467" i="7"/>
  <c r="O639" i="7"/>
  <c r="O811" i="7"/>
  <c r="O124" i="7"/>
  <c r="O296" i="7"/>
  <c r="O468" i="7"/>
  <c r="O640" i="7"/>
  <c r="O812" i="7"/>
  <c r="O125" i="7"/>
  <c r="O297" i="7"/>
  <c r="O469" i="7"/>
  <c r="O641" i="7"/>
  <c r="O813" i="7"/>
  <c r="O126" i="7"/>
  <c r="O298" i="7"/>
  <c r="O470" i="7"/>
  <c r="O642" i="7"/>
  <c r="O814" i="7"/>
  <c r="O127" i="7"/>
  <c r="O299" i="7"/>
  <c r="O471" i="7"/>
  <c r="O643" i="7"/>
  <c r="O815" i="7"/>
  <c r="O128" i="7"/>
  <c r="O300" i="7"/>
  <c r="O472" i="7"/>
  <c r="O644" i="7"/>
  <c r="O816" i="7"/>
  <c r="O129" i="7"/>
  <c r="O301" i="7"/>
  <c r="O473" i="7"/>
  <c r="O645" i="7"/>
  <c r="O817" i="7"/>
  <c r="O130" i="7"/>
  <c r="O302" i="7"/>
  <c r="O474" i="7"/>
  <c r="O646" i="7"/>
  <c r="O818" i="7"/>
  <c r="O131" i="7"/>
  <c r="O303" i="7"/>
  <c r="O475" i="7"/>
  <c r="O647" i="7"/>
  <c r="O819" i="7"/>
  <c r="O132" i="7"/>
  <c r="O304" i="7"/>
  <c r="O476" i="7"/>
  <c r="O648" i="7"/>
  <c r="O820" i="7"/>
  <c r="O133" i="7"/>
  <c r="O305" i="7"/>
  <c r="O477" i="7"/>
  <c r="O649" i="7"/>
  <c r="O821" i="7"/>
  <c r="O134" i="7"/>
  <c r="O306" i="7"/>
  <c r="O478" i="7"/>
  <c r="O650" i="7"/>
  <c r="O822" i="7"/>
  <c r="O135" i="7"/>
  <c r="O307" i="7"/>
  <c r="O479" i="7"/>
  <c r="O651" i="7"/>
  <c r="O823" i="7"/>
  <c r="O136" i="7"/>
  <c r="O308" i="7"/>
  <c r="O480" i="7"/>
  <c r="O652" i="7"/>
  <c r="O824" i="7"/>
  <c r="O137" i="7"/>
  <c r="O309" i="7"/>
  <c r="O481" i="7"/>
  <c r="O653" i="7"/>
  <c r="O825" i="7"/>
  <c r="O138" i="7"/>
  <c r="O310" i="7"/>
  <c r="O482" i="7"/>
  <c r="O654" i="7"/>
  <c r="O826" i="7"/>
  <c r="O139" i="7"/>
  <c r="O311" i="7"/>
  <c r="O483" i="7"/>
  <c r="O655" i="7"/>
  <c r="O827" i="7"/>
  <c r="O140" i="7"/>
  <c r="O312" i="7"/>
  <c r="O484" i="7"/>
  <c r="O656" i="7"/>
  <c r="O828" i="7"/>
  <c r="O141" i="7"/>
  <c r="O313" i="7"/>
  <c r="O485" i="7"/>
  <c r="O657" i="7"/>
  <c r="O829" i="7"/>
  <c r="O142" i="7"/>
  <c r="O314" i="7"/>
  <c r="O486" i="7"/>
  <c r="O658" i="7"/>
  <c r="O830" i="7"/>
  <c r="O143" i="7"/>
  <c r="O315" i="7"/>
  <c r="O487" i="7"/>
  <c r="O659" i="7"/>
  <c r="O831" i="7"/>
  <c r="O144" i="7"/>
  <c r="O316" i="7"/>
  <c r="O488" i="7"/>
  <c r="O660" i="7"/>
  <c r="O832" i="7"/>
  <c r="O145" i="7"/>
  <c r="O317" i="7"/>
  <c r="O489" i="7"/>
  <c r="O661" i="7"/>
  <c r="O833" i="7"/>
  <c r="O146" i="7"/>
  <c r="O318" i="7"/>
  <c r="O490" i="7"/>
  <c r="O662" i="7"/>
  <c r="O834" i="7"/>
  <c r="O147" i="7"/>
  <c r="O319" i="7"/>
  <c r="O491" i="7"/>
  <c r="O663" i="7"/>
  <c r="O835" i="7"/>
  <c r="O148" i="7"/>
  <c r="O320" i="7"/>
  <c r="O492" i="7"/>
  <c r="O664" i="7"/>
  <c r="O836" i="7"/>
  <c r="O149" i="7"/>
  <c r="O321" i="7"/>
  <c r="O493" i="7"/>
  <c r="O665" i="7"/>
  <c r="O837" i="7"/>
  <c r="O150" i="7"/>
  <c r="O322" i="7"/>
  <c r="O494" i="7"/>
  <c r="O666" i="7"/>
  <c r="O838" i="7"/>
  <c r="O151" i="7"/>
  <c r="O323" i="7"/>
  <c r="O495" i="7"/>
  <c r="O667" i="7"/>
  <c r="O839" i="7"/>
  <c r="O152" i="7"/>
  <c r="O324" i="7"/>
  <c r="O496" i="7"/>
  <c r="O668" i="7"/>
  <c r="O840" i="7"/>
  <c r="O153" i="7"/>
  <c r="O325" i="7"/>
  <c r="O497" i="7"/>
  <c r="O669" i="7"/>
  <c r="O841" i="7"/>
  <c r="O154" i="7"/>
  <c r="O326" i="7"/>
  <c r="O498" i="7"/>
  <c r="O670" i="7"/>
  <c r="O842" i="7"/>
  <c r="O155" i="7"/>
  <c r="O327" i="7"/>
  <c r="O499" i="7"/>
  <c r="O671" i="7"/>
  <c r="O843" i="7"/>
  <c r="O156" i="7"/>
  <c r="O328" i="7"/>
  <c r="O500" i="7"/>
  <c r="O672" i="7"/>
  <c r="O844" i="7"/>
  <c r="O157" i="7"/>
  <c r="O329" i="7"/>
  <c r="O501" i="7"/>
  <c r="O673" i="7"/>
  <c r="O845" i="7"/>
  <c r="O158" i="7"/>
  <c r="O330" i="7"/>
  <c r="O502" i="7"/>
  <c r="O674" i="7"/>
  <c r="O846" i="7"/>
  <c r="O159" i="7"/>
  <c r="O331" i="7"/>
  <c r="O503" i="7"/>
  <c r="O675" i="7"/>
  <c r="O847" i="7"/>
  <c r="O160" i="7"/>
  <c r="O332" i="7"/>
  <c r="O504" i="7"/>
  <c r="O676" i="7"/>
  <c r="O848" i="7"/>
  <c r="O161" i="7"/>
  <c r="O333" i="7"/>
  <c r="O505" i="7"/>
  <c r="O677" i="7"/>
  <c r="O849" i="7"/>
  <c r="O162" i="7"/>
  <c r="O334" i="7"/>
  <c r="O506" i="7"/>
  <c r="O678" i="7"/>
  <c r="O850" i="7"/>
  <c r="O163" i="7"/>
  <c r="O335" i="7"/>
  <c r="O507" i="7"/>
  <c r="O679" i="7"/>
  <c r="O851" i="7"/>
  <c r="O164" i="7"/>
  <c r="O336" i="7"/>
  <c r="O508" i="7"/>
  <c r="O680" i="7"/>
  <c r="O852" i="7"/>
  <c r="O165" i="7"/>
  <c r="O337" i="7"/>
  <c r="O509" i="7"/>
  <c r="O681" i="7"/>
  <c r="O853" i="7"/>
  <c r="O166" i="7"/>
  <c r="O338" i="7"/>
  <c r="O510" i="7"/>
  <c r="O682" i="7"/>
  <c r="O854" i="7"/>
  <c r="O167" i="7"/>
  <c r="O339" i="7"/>
  <c r="O511" i="7"/>
  <c r="O683" i="7"/>
  <c r="O855" i="7"/>
  <c r="O168" i="7"/>
  <c r="O340" i="7"/>
  <c r="O512" i="7"/>
  <c r="O684" i="7"/>
  <c r="O856" i="7"/>
  <c r="O169" i="7"/>
  <c r="O341" i="7"/>
  <c r="O513" i="7"/>
  <c r="O685" i="7"/>
  <c r="O857" i="7"/>
  <c r="O170" i="7"/>
  <c r="O342" i="7"/>
  <c r="O514" i="7"/>
  <c r="O686" i="7"/>
  <c r="O858" i="7"/>
  <c r="O171" i="7"/>
  <c r="O343" i="7"/>
  <c r="O515" i="7"/>
  <c r="O687" i="7"/>
  <c r="O859" i="7"/>
  <c r="O172" i="7"/>
  <c r="O344" i="7"/>
  <c r="O516" i="7"/>
  <c r="O688" i="7"/>
  <c r="O860" i="7"/>
  <c r="O173" i="7"/>
  <c r="O345" i="7"/>
  <c r="O517" i="7"/>
  <c r="O689" i="7"/>
  <c r="O861" i="7"/>
  <c r="O2" i="7"/>
  <c r="AA2" i="7" s="1"/>
  <c r="Z517" i="7" l="1"/>
  <c r="AA517" i="7"/>
  <c r="Z171" i="7"/>
  <c r="AA171" i="7"/>
  <c r="Z858" i="7"/>
  <c r="AA858" i="7"/>
  <c r="Z512" i="7"/>
  <c r="AA512" i="7"/>
  <c r="Z683" i="7"/>
  <c r="AA683" i="7"/>
  <c r="Z854" i="7"/>
  <c r="AA854" i="7"/>
  <c r="Z166" i="7"/>
  <c r="AA166" i="7"/>
  <c r="Z337" i="7"/>
  <c r="AA337" i="7"/>
  <c r="Z508" i="7"/>
  <c r="AA508" i="7"/>
  <c r="Z679" i="7"/>
  <c r="AA679" i="7"/>
  <c r="Z850" i="7"/>
  <c r="AA850" i="7"/>
  <c r="Z162" i="7"/>
  <c r="AA162" i="7"/>
  <c r="Z333" i="7"/>
  <c r="AA333" i="7"/>
  <c r="Z504" i="7"/>
  <c r="AA504" i="7"/>
  <c r="Z675" i="7"/>
  <c r="AA675" i="7"/>
  <c r="Z846" i="7"/>
  <c r="AA846" i="7"/>
  <c r="Z158" i="7"/>
  <c r="AA158" i="7"/>
  <c r="Z329" i="7"/>
  <c r="AA329" i="7"/>
  <c r="Z500" i="7"/>
  <c r="AA500" i="7"/>
  <c r="Z671" i="7"/>
  <c r="AA671" i="7"/>
  <c r="Z842" i="7"/>
  <c r="AA842" i="7"/>
  <c r="Z154" i="7"/>
  <c r="AA154" i="7"/>
  <c r="Z325" i="7"/>
  <c r="AA325" i="7"/>
  <c r="Z496" i="7"/>
  <c r="AA496" i="7"/>
  <c r="Z667" i="7"/>
  <c r="AA667" i="7"/>
  <c r="Z838" i="7"/>
  <c r="AA838" i="7"/>
  <c r="Z150" i="7"/>
  <c r="AA150" i="7"/>
  <c r="Z321" i="7"/>
  <c r="AA321" i="7"/>
  <c r="Z492" i="7"/>
  <c r="AA492" i="7"/>
  <c r="Z663" i="7"/>
  <c r="AA663" i="7"/>
  <c r="Z834" i="7"/>
  <c r="AA834" i="7"/>
  <c r="Z146" i="7"/>
  <c r="AA146" i="7"/>
  <c r="Z317" i="7"/>
  <c r="AA317" i="7"/>
  <c r="Z488" i="7"/>
  <c r="AA488" i="7"/>
  <c r="Z659" i="7"/>
  <c r="AA659" i="7"/>
  <c r="Z830" i="7"/>
  <c r="AA830" i="7"/>
  <c r="Z142" i="7"/>
  <c r="AA142" i="7"/>
  <c r="Z313" i="7"/>
  <c r="AA313" i="7"/>
  <c r="Z484" i="7"/>
  <c r="AA484" i="7"/>
  <c r="Z655" i="7"/>
  <c r="AA655" i="7"/>
  <c r="Z826" i="7"/>
  <c r="AA826" i="7"/>
  <c r="Z138" i="7"/>
  <c r="AA138" i="7"/>
  <c r="Z309" i="7"/>
  <c r="AA309" i="7"/>
  <c r="Z480" i="7"/>
  <c r="AA480" i="7"/>
  <c r="Z651" i="7"/>
  <c r="AA651" i="7"/>
  <c r="Z822" i="7"/>
  <c r="AA822" i="7"/>
  <c r="Z134" i="7"/>
  <c r="AA134" i="7"/>
  <c r="Z305" i="7"/>
  <c r="AA305" i="7"/>
  <c r="Z476" i="7"/>
  <c r="AA476" i="7"/>
  <c r="Z647" i="7"/>
  <c r="AA647" i="7"/>
  <c r="Z818" i="7"/>
  <c r="AA818" i="7"/>
  <c r="Z130" i="7"/>
  <c r="AA130" i="7"/>
  <c r="Z301" i="7"/>
  <c r="AA301" i="7"/>
  <c r="Z472" i="7"/>
  <c r="AA472" i="7"/>
  <c r="Z643" i="7"/>
  <c r="AA643" i="7"/>
  <c r="Z814" i="7"/>
  <c r="AA814" i="7"/>
  <c r="Z126" i="7"/>
  <c r="AA126" i="7"/>
  <c r="Z297" i="7"/>
  <c r="AA297" i="7"/>
  <c r="Z468" i="7"/>
  <c r="AA468" i="7"/>
  <c r="Z639" i="7"/>
  <c r="AA639" i="7"/>
  <c r="Z810" i="7"/>
  <c r="AA810" i="7"/>
  <c r="Z122" i="7"/>
  <c r="AA122" i="7"/>
  <c r="Z293" i="7"/>
  <c r="AA293" i="7"/>
  <c r="Z464" i="7"/>
  <c r="AA464" i="7"/>
  <c r="Z635" i="7"/>
  <c r="AA635" i="7"/>
  <c r="Z806" i="7"/>
  <c r="AA806" i="7"/>
  <c r="Z118" i="7"/>
  <c r="AA118" i="7"/>
  <c r="Z289" i="7"/>
  <c r="AA289" i="7"/>
  <c r="Z460" i="7"/>
  <c r="AA460" i="7"/>
  <c r="Z631" i="7"/>
  <c r="AA631" i="7"/>
  <c r="Z802" i="7"/>
  <c r="AA802" i="7"/>
  <c r="Z114" i="7"/>
  <c r="AA114" i="7"/>
  <c r="Z285" i="7"/>
  <c r="AA285" i="7"/>
  <c r="Z456" i="7"/>
  <c r="AA456" i="7"/>
  <c r="Z627" i="7"/>
  <c r="AA627" i="7"/>
  <c r="Z798" i="7"/>
  <c r="AA798" i="7"/>
  <c r="Z110" i="7"/>
  <c r="AA110" i="7"/>
  <c r="Z281" i="7"/>
  <c r="AA281" i="7"/>
  <c r="Z452" i="7"/>
  <c r="AA452" i="7"/>
  <c r="Z623" i="7"/>
  <c r="AA623" i="7"/>
  <c r="Z794" i="7"/>
  <c r="AA794" i="7"/>
  <c r="Z106" i="7"/>
  <c r="AA106" i="7"/>
  <c r="Z277" i="7"/>
  <c r="AA277" i="7"/>
  <c r="Z448" i="7"/>
  <c r="AA448" i="7"/>
  <c r="Z619" i="7"/>
  <c r="AA619" i="7"/>
  <c r="Z790" i="7"/>
  <c r="AA790" i="7"/>
  <c r="Z102" i="7"/>
  <c r="AA102" i="7"/>
  <c r="Z273" i="7"/>
  <c r="AA273" i="7"/>
  <c r="Z444" i="7"/>
  <c r="AA444" i="7"/>
  <c r="Z615" i="7"/>
  <c r="AA615" i="7"/>
  <c r="Z786" i="7"/>
  <c r="AA786" i="7"/>
  <c r="Z98" i="7"/>
  <c r="AA98" i="7"/>
  <c r="Z269" i="7"/>
  <c r="AA269" i="7"/>
  <c r="Z440" i="7"/>
  <c r="AA440" i="7"/>
  <c r="Z611" i="7"/>
  <c r="AA611" i="7"/>
  <c r="Z782" i="7"/>
  <c r="AA782" i="7"/>
  <c r="Z94" i="7"/>
  <c r="AA94" i="7"/>
  <c r="Z265" i="7"/>
  <c r="AA265" i="7"/>
  <c r="Z436" i="7"/>
  <c r="AA436" i="7"/>
  <c r="Z607" i="7"/>
  <c r="AA607" i="7"/>
  <c r="Z778" i="7"/>
  <c r="AA778" i="7"/>
  <c r="Z90" i="7"/>
  <c r="AA90" i="7"/>
  <c r="Z261" i="7"/>
  <c r="AA261" i="7"/>
  <c r="Z432" i="7"/>
  <c r="AA432" i="7"/>
  <c r="Z603" i="7"/>
  <c r="AA603" i="7"/>
  <c r="Z774" i="7"/>
  <c r="AA774" i="7"/>
  <c r="Z86" i="7"/>
  <c r="AA86" i="7"/>
  <c r="Z257" i="7"/>
  <c r="AA257" i="7"/>
  <c r="Z428" i="7"/>
  <c r="AA428" i="7"/>
  <c r="Z599" i="7"/>
  <c r="AA599" i="7"/>
  <c r="Z770" i="7"/>
  <c r="AA770" i="7"/>
  <c r="Z82" i="7"/>
  <c r="AA82" i="7"/>
  <c r="Z253" i="7"/>
  <c r="AA253" i="7"/>
  <c r="Z424" i="7"/>
  <c r="AA424" i="7"/>
  <c r="Z595" i="7"/>
  <c r="AA595" i="7"/>
  <c r="Z766" i="7"/>
  <c r="AA766" i="7"/>
  <c r="Z78" i="7"/>
  <c r="AA78" i="7"/>
  <c r="Z249" i="7"/>
  <c r="AA249" i="7"/>
  <c r="Z420" i="7"/>
  <c r="AA420" i="7"/>
  <c r="Z591" i="7"/>
  <c r="AA591" i="7"/>
  <c r="Z762" i="7"/>
  <c r="AA762" i="7"/>
  <c r="Z74" i="7"/>
  <c r="AA74" i="7"/>
  <c r="Z245" i="7"/>
  <c r="AA245" i="7"/>
  <c r="Z416" i="7"/>
  <c r="AA416" i="7"/>
  <c r="Z587" i="7"/>
  <c r="AA587" i="7"/>
  <c r="Z758" i="7"/>
  <c r="AA758" i="7"/>
  <c r="Z70" i="7"/>
  <c r="AA70" i="7"/>
  <c r="Z241" i="7"/>
  <c r="AA241" i="7"/>
  <c r="Z412" i="7"/>
  <c r="AA412" i="7"/>
  <c r="Z583" i="7"/>
  <c r="AA583" i="7"/>
  <c r="Z754" i="7"/>
  <c r="AA754" i="7"/>
  <c r="Z66" i="7"/>
  <c r="AA66" i="7"/>
  <c r="Z237" i="7"/>
  <c r="AA237" i="7"/>
  <c r="Z408" i="7"/>
  <c r="AA408" i="7"/>
  <c r="Z579" i="7"/>
  <c r="AA579" i="7"/>
  <c r="Z750" i="7"/>
  <c r="AA750" i="7"/>
  <c r="Z62" i="7"/>
  <c r="AA62" i="7"/>
  <c r="Z233" i="7"/>
  <c r="AA233" i="7"/>
  <c r="Z404" i="7"/>
  <c r="AA404" i="7"/>
  <c r="Z575" i="7"/>
  <c r="AA575" i="7"/>
  <c r="Z746" i="7"/>
  <c r="AA746" i="7"/>
  <c r="Z58" i="7"/>
  <c r="AA58" i="7"/>
  <c r="Z229" i="7"/>
  <c r="AA229" i="7"/>
  <c r="Z400" i="7"/>
  <c r="AA400" i="7"/>
  <c r="Z571" i="7"/>
  <c r="AA571" i="7"/>
  <c r="Z742" i="7"/>
  <c r="AA742" i="7"/>
  <c r="Z54" i="7"/>
  <c r="AA54" i="7"/>
  <c r="Z225" i="7"/>
  <c r="AA225" i="7"/>
  <c r="Z396" i="7"/>
  <c r="AA396" i="7"/>
  <c r="Z567" i="7"/>
  <c r="AA567" i="7"/>
  <c r="Z738" i="7"/>
  <c r="AA738" i="7"/>
  <c r="Z50" i="7"/>
  <c r="AA50" i="7"/>
  <c r="Z221" i="7"/>
  <c r="AA221" i="7"/>
  <c r="Z392" i="7"/>
  <c r="AA392" i="7"/>
  <c r="Z563" i="7"/>
  <c r="AA563" i="7"/>
  <c r="Z734" i="7"/>
  <c r="AA734" i="7"/>
  <c r="Z46" i="7"/>
  <c r="AA46" i="7"/>
  <c r="Z217" i="7"/>
  <c r="AA217" i="7"/>
  <c r="Z388" i="7"/>
  <c r="AA388" i="7"/>
  <c r="Z559" i="7"/>
  <c r="AA559" i="7"/>
  <c r="Z730" i="7"/>
  <c r="AA730" i="7"/>
  <c r="Z42" i="7"/>
  <c r="AA42" i="7"/>
  <c r="Z213" i="7"/>
  <c r="AA213" i="7"/>
  <c r="Z384" i="7"/>
  <c r="AA384" i="7"/>
  <c r="Z555" i="7"/>
  <c r="AA555" i="7"/>
  <c r="Z726" i="7"/>
  <c r="AA726" i="7"/>
  <c r="Z38" i="7"/>
  <c r="AA38" i="7"/>
  <c r="Z209" i="7"/>
  <c r="AA209" i="7"/>
  <c r="Z380" i="7"/>
  <c r="AA380" i="7"/>
  <c r="Z551" i="7"/>
  <c r="AA551" i="7"/>
  <c r="Z722" i="7"/>
  <c r="AA722" i="7"/>
  <c r="Z34" i="7"/>
  <c r="AA34" i="7"/>
  <c r="Z205" i="7"/>
  <c r="AA205" i="7"/>
  <c r="Z376" i="7"/>
  <c r="AA376" i="7"/>
  <c r="Z547" i="7"/>
  <c r="AA547" i="7"/>
  <c r="Z718" i="7"/>
  <c r="AA718" i="7"/>
  <c r="Z30" i="7"/>
  <c r="AA30" i="7"/>
  <c r="Z544" i="7"/>
  <c r="AA544" i="7"/>
  <c r="Z200" i="7"/>
  <c r="AA200" i="7"/>
  <c r="Z543" i="7"/>
  <c r="AA543" i="7"/>
  <c r="Z714" i="7"/>
  <c r="AA714" i="7"/>
  <c r="Z26" i="7"/>
  <c r="AA26" i="7"/>
  <c r="Z197" i="7"/>
  <c r="AA197" i="7"/>
  <c r="Z368" i="7"/>
  <c r="AA368" i="7"/>
  <c r="Z539" i="7"/>
  <c r="AA539" i="7"/>
  <c r="Z710" i="7"/>
  <c r="AA710" i="7"/>
  <c r="Z22" i="7"/>
  <c r="AA22" i="7"/>
  <c r="Z193" i="7"/>
  <c r="AA193" i="7"/>
  <c r="Z364" i="7"/>
  <c r="AA364" i="7"/>
  <c r="Z535" i="7"/>
  <c r="AA535" i="7"/>
  <c r="Z706" i="7"/>
  <c r="AA706" i="7"/>
  <c r="Z18" i="7"/>
  <c r="AA18" i="7"/>
  <c r="Z189" i="7"/>
  <c r="AA189" i="7"/>
  <c r="Z360" i="7"/>
  <c r="AA360" i="7"/>
  <c r="Z531" i="7"/>
  <c r="AA531" i="7"/>
  <c r="Z702" i="7"/>
  <c r="AA702" i="7"/>
  <c r="Z14" i="7"/>
  <c r="AA14" i="7"/>
  <c r="Z185" i="7"/>
  <c r="AA185" i="7"/>
  <c r="Z356" i="7"/>
  <c r="AA356" i="7"/>
  <c r="Z527" i="7"/>
  <c r="AA527" i="7"/>
  <c r="Z698" i="7"/>
  <c r="AA698" i="7"/>
  <c r="Z10" i="7"/>
  <c r="AA10" i="7"/>
  <c r="Z181" i="7"/>
  <c r="AA181" i="7"/>
  <c r="Z352" i="7"/>
  <c r="AA352" i="7"/>
  <c r="Z523" i="7"/>
  <c r="AA523" i="7"/>
  <c r="Z694" i="7"/>
  <c r="AA694" i="7"/>
  <c r="Z6" i="7"/>
  <c r="AA6" i="7"/>
  <c r="Z177" i="7"/>
  <c r="AA177" i="7"/>
  <c r="Z348" i="7"/>
  <c r="AA348" i="7"/>
  <c r="Z519" i="7"/>
  <c r="AA519" i="7"/>
  <c r="Z690" i="7"/>
  <c r="AA690" i="7"/>
  <c r="Z516" i="7"/>
  <c r="AA516" i="7"/>
  <c r="Z341" i="7"/>
  <c r="AA341" i="7"/>
  <c r="Z861" i="7"/>
  <c r="AA861" i="7"/>
  <c r="Z173" i="7"/>
  <c r="AA173" i="7"/>
  <c r="Z344" i="7"/>
  <c r="AA344" i="7"/>
  <c r="Z515" i="7"/>
  <c r="AA515" i="7"/>
  <c r="Z686" i="7"/>
  <c r="AA686" i="7"/>
  <c r="Z857" i="7"/>
  <c r="AA857" i="7"/>
  <c r="Z169" i="7"/>
  <c r="AA169" i="7"/>
  <c r="Z340" i="7"/>
  <c r="AA340" i="7"/>
  <c r="Z511" i="7"/>
  <c r="AA511" i="7"/>
  <c r="Z682" i="7"/>
  <c r="AA682" i="7"/>
  <c r="Z853" i="7"/>
  <c r="AA853" i="7"/>
  <c r="Z165" i="7"/>
  <c r="AA165" i="7"/>
  <c r="Z336" i="7"/>
  <c r="AA336" i="7"/>
  <c r="Z507" i="7"/>
  <c r="AA507" i="7"/>
  <c r="Z678" i="7"/>
  <c r="AA678" i="7"/>
  <c r="Z849" i="7"/>
  <c r="AA849" i="7"/>
  <c r="Z161" i="7"/>
  <c r="AA161" i="7"/>
  <c r="Z332" i="7"/>
  <c r="AA332" i="7"/>
  <c r="Z503" i="7"/>
  <c r="AA503" i="7"/>
  <c r="Z674" i="7"/>
  <c r="AA674" i="7"/>
  <c r="Z845" i="7"/>
  <c r="AA845" i="7"/>
  <c r="Z157" i="7"/>
  <c r="AA157" i="7"/>
  <c r="Z328" i="7"/>
  <c r="AA328" i="7"/>
  <c r="Z499" i="7"/>
  <c r="AA499" i="7"/>
  <c r="Z670" i="7"/>
  <c r="AA670" i="7"/>
  <c r="Z841" i="7"/>
  <c r="AA841" i="7"/>
  <c r="Z153" i="7"/>
  <c r="AA153" i="7"/>
  <c r="Z324" i="7"/>
  <c r="AA324" i="7"/>
  <c r="Z495" i="7"/>
  <c r="AA495" i="7"/>
  <c r="Z666" i="7"/>
  <c r="AA666" i="7"/>
  <c r="Z837" i="7"/>
  <c r="AA837" i="7"/>
  <c r="Z149" i="7"/>
  <c r="AA149" i="7"/>
  <c r="Z320" i="7"/>
  <c r="AA320" i="7"/>
  <c r="Z491" i="7"/>
  <c r="AA491" i="7"/>
  <c r="Z662" i="7"/>
  <c r="AA662" i="7"/>
  <c r="Z833" i="7"/>
  <c r="AA833" i="7"/>
  <c r="Z145" i="7"/>
  <c r="AA145" i="7"/>
  <c r="Z316" i="7"/>
  <c r="AA316" i="7"/>
  <c r="Z487" i="7"/>
  <c r="AA487" i="7"/>
  <c r="Z658" i="7"/>
  <c r="AA658" i="7"/>
  <c r="Z829" i="7"/>
  <c r="AA829" i="7"/>
  <c r="Z141" i="7"/>
  <c r="AA141" i="7"/>
  <c r="Z312" i="7"/>
  <c r="AA312" i="7"/>
  <c r="Z483" i="7"/>
  <c r="AA483" i="7"/>
  <c r="Z654" i="7"/>
  <c r="AA654" i="7"/>
  <c r="Z825" i="7"/>
  <c r="AA825" i="7"/>
  <c r="Z137" i="7"/>
  <c r="AA137" i="7"/>
  <c r="Z308" i="7"/>
  <c r="AA308" i="7"/>
  <c r="Z479" i="7"/>
  <c r="AA479" i="7"/>
  <c r="Z650" i="7"/>
  <c r="AA650" i="7"/>
  <c r="Z821" i="7"/>
  <c r="AA821" i="7"/>
  <c r="Z133" i="7"/>
  <c r="AA133" i="7"/>
  <c r="Z304" i="7"/>
  <c r="AA304" i="7"/>
  <c r="Z475" i="7"/>
  <c r="AA475" i="7"/>
  <c r="Z646" i="7"/>
  <c r="AA646" i="7"/>
  <c r="Z817" i="7"/>
  <c r="AA817" i="7"/>
  <c r="Z129" i="7"/>
  <c r="AA129" i="7"/>
  <c r="Z300" i="7"/>
  <c r="AA300" i="7"/>
  <c r="Z471" i="7"/>
  <c r="AA471" i="7"/>
  <c r="Z642" i="7"/>
  <c r="AA642" i="7"/>
  <c r="Z813" i="7"/>
  <c r="AA813" i="7"/>
  <c r="Z125" i="7"/>
  <c r="AA125" i="7"/>
  <c r="Z296" i="7"/>
  <c r="AA296" i="7"/>
  <c r="Z467" i="7"/>
  <c r="AA467" i="7"/>
  <c r="Z638" i="7"/>
  <c r="AA638" i="7"/>
  <c r="Z809" i="7"/>
  <c r="AA809" i="7"/>
  <c r="Z121" i="7"/>
  <c r="AA121" i="7"/>
  <c r="Z292" i="7"/>
  <c r="AA292" i="7"/>
  <c r="Z463" i="7"/>
  <c r="AA463" i="7"/>
  <c r="Z634" i="7"/>
  <c r="AA634" i="7"/>
  <c r="Z805" i="7"/>
  <c r="AA805" i="7"/>
  <c r="Z117" i="7"/>
  <c r="AA117" i="7"/>
  <c r="Z288" i="7"/>
  <c r="AA288" i="7"/>
  <c r="Z459" i="7"/>
  <c r="AA459" i="7"/>
  <c r="Z630" i="7"/>
  <c r="AA630" i="7"/>
  <c r="Z801" i="7"/>
  <c r="AA801" i="7"/>
  <c r="Z113" i="7"/>
  <c r="AA113" i="7"/>
  <c r="Z284" i="7"/>
  <c r="AA284" i="7"/>
  <c r="Z455" i="7"/>
  <c r="AA455" i="7"/>
  <c r="Z626" i="7"/>
  <c r="AA626" i="7"/>
  <c r="Z797" i="7"/>
  <c r="AA797" i="7"/>
  <c r="Z109" i="7"/>
  <c r="AA109" i="7"/>
  <c r="Z280" i="7"/>
  <c r="AA280" i="7"/>
  <c r="Z451" i="7"/>
  <c r="AA451" i="7"/>
  <c r="Z622" i="7"/>
  <c r="AA622" i="7"/>
  <c r="Z793" i="7"/>
  <c r="AA793" i="7"/>
  <c r="Z105" i="7"/>
  <c r="AA105" i="7"/>
  <c r="Z276" i="7"/>
  <c r="AA276" i="7"/>
  <c r="Z447" i="7"/>
  <c r="AA447" i="7"/>
  <c r="Z618" i="7"/>
  <c r="AA618" i="7"/>
  <c r="Z789" i="7"/>
  <c r="AA789" i="7"/>
  <c r="Z101" i="7"/>
  <c r="AA101" i="7"/>
  <c r="Z272" i="7"/>
  <c r="AA272" i="7"/>
  <c r="Z443" i="7"/>
  <c r="AA443" i="7"/>
  <c r="Z614" i="7"/>
  <c r="AA614" i="7"/>
  <c r="Z785" i="7"/>
  <c r="AA785" i="7"/>
  <c r="Z97" i="7"/>
  <c r="AA97" i="7"/>
  <c r="Z268" i="7"/>
  <c r="AA268" i="7"/>
  <c r="Z439" i="7"/>
  <c r="AA439" i="7"/>
  <c r="Z610" i="7"/>
  <c r="AA610" i="7"/>
  <c r="Z781" i="7"/>
  <c r="AA781" i="7"/>
  <c r="Z93" i="7"/>
  <c r="AA93" i="7"/>
  <c r="Z264" i="7"/>
  <c r="AA264" i="7"/>
  <c r="Z435" i="7"/>
  <c r="AA435" i="7"/>
  <c r="Z606" i="7"/>
  <c r="AA606" i="7"/>
  <c r="Z777" i="7"/>
  <c r="AA777" i="7"/>
  <c r="Z89" i="7"/>
  <c r="AA89" i="7"/>
  <c r="Z260" i="7"/>
  <c r="AA260" i="7"/>
  <c r="Z431" i="7"/>
  <c r="AA431" i="7"/>
  <c r="Z602" i="7"/>
  <c r="AA602" i="7"/>
  <c r="Z773" i="7"/>
  <c r="AA773" i="7"/>
  <c r="Z85" i="7"/>
  <c r="AA85" i="7"/>
  <c r="Z256" i="7"/>
  <c r="AA256" i="7"/>
  <c r="Z427" i="7"/>
  <c r="AA427" i="7"/>
  <c r="Z598" i="7"/>
  <c r="AA598" i="7"/>
  <c r="Z769" i="7"/>
  <c r="AA769" i="7"/>
  <c r="Z81" i="7"/>
  <c r="AA81" i="7"/>
  <c r="Z252" i="7"/>
  <c r="AA252" i="7"/>
  <c r="Z423" i="7"/>
  <c r="AA423" i="7"/>
  <c r="Z594" i="7"/>
  <c r="AA594" i="7"/>
  <c r="Z765" i="7"/>
  <c r="AA765" i="7"/>
  <c r="Z77" i="7"/>
  <c r="AA77" i="7"/>
  <c r="Z248" i="7"/>
  <c r="AA248" i="7"/>
  <c r="Z419" i="7"/>
  <c r="AA419" i="7"/>
  <c r="Z590" i="7"/>
  <c r="AA590" i="7"/>
  <c r="Z761" i="7"/>
  <c r="AA761" i="7"/>
  <c r="Z73" i="7"/>
  <c r="AA73" i="7"/>
  <c r="Z244" i="7"/>
  <c r="AA244" i="7"/>
  <c r="Z415" i="7"/>
  <c r="AA415" i="7"/>
  <c r="Z586" i="7"/>
  <c r="AA586" i="7"/>
  <c r="Z757" i="7"/>
  <c r="AA757" i="7"/>
  <c r="Z69" i="7"/>
  <c r="AA69" i="7"/>
  <c r="Z240" i="7"/>
  <c r="AA240" i="7"/>
  <c r="Z411" i="7"/>
  <c r="AA411" i="7"/>
  <c r="Z582" i="7"/>
  <c r="AA582" i="7"/>
  <c r="Z753" i="7"/>
  <c r="AA753" i="7"/>
  <c r="Z65" i="7"/>
  <c r="AA65" i="7"/>
  <c r="Z236" i="7"/>
  <c r="AA236" i="7"/>
  <c r="Z407" i="7"/>
  <c r="AA407" i="7"/>
  <c r="Z578" i="7"/>
  <c r="AA578" i="7"/>
  <c r="Z749" i="7"/>
  <c r="AA749" i="7"/>
  <c r="Z61" i="7"/>
  <c r="AA61" i="7"/>
  <c r="Z232" i="7"/>
  <c r="AA232" i="7"/>
  <c r="Z403" i="7"/>
  <c r="AA403" i="7"/>
  <c r="Z574" i="7"/>
  <c r="AA574" i="7"/>
  <c r="Z745" i="7"/>
  <c r="AA745" i="7"/>
  <c r="Z57" i="7"/>
  <c r="AA57" i="7"/>
  <c r="Z228" i="7"/>
  <c r="AA228" i="7"/>
  <c r="Z399" i="7"/>
  <c r="AA399" i="7"/>
  <c r="Z570" i="7"/>
  <c r="AA570" i="7"/>
  <c r="Z741" i="7"/>
  <c r="AA741" i="7"/>
  <c r="Z53" i="7"/>
  <c r="AA53" i="7"/>
  <c r="Z224" i="7"/>
  <c r="AA224" i="7"/>
  <c r="Z395" i="7"/>
  <c r="AA395" i="7"/>
  <c r="Z566" i="7"/>
  <c r="AA566" i="7"/>
  <c r="Z737" i="7"/>
  <c r="AA737" i="7"/>
  <c r="Z49" i="7"/>
  <c r="AA49" i="7"/>
  <c r="Z220" i="7"/>
  <c r="AA220" i="7"/>
  <c r="Z391" i="7"/>
  <c r="AA391" i="7"/>
  <c r="Z562" i="7"/>
  <c r="AA562" i="7"/>
  <c r="Z733" i="7"/>
  <c r="AA733" i="7"/>
  <c r="Z45" i="7"/>
  <c r="AA45" i="7"/>
  <c r="Z216" i="7"/>
  <c r="AA216" i="7"/>
  <c r="Z387" i="7"/>
  <c r="AA387" i="7"/>
  <c r="Z558" i="7"/>
  <c r="AA558" i="7"/>
  <c r="Z729" i="7"/>
  <c r="AA729" i="7"/>
  <c r="Z41" i="7"/>
  <c r="AA41" i="7"/>
  <c r="Z212" i="7"/>
  <c r="AA212" i="7"/>
  <c r="Z383" i="7"/>
  <c r="AA383" i="7"/>
  <c r="Z554" i="7"/>
  <c r="AA554" i="7"/>
  <c r="Z725" i="7"/>
  <c r="AA725" i="7"/>
  <c r="Z37" i="7"/>
  <c r="AA37" i="7"/>
  <c r="Z208" i="7"/>
  <c r="AA208" i="7"/>
  <c r="Z379" i="7"/>
  <c r="AA379" i="7"/>
  <c r="Z550" i="7"/>
  <c r="AA550" i="7"/>
  <c r="Z721" i="7"/>
  <c r="AA721" i="7"/>
  <c r="Z33" i="7"/>
  <c r="AA33" i="7"/>
  <c r="Z204" i="7"/>
  <c r="AA204" i="7"/>
  <c r="Z375" i="7"/>
  <c r="AA375" i="7"/>
  <c r="Z546" i="7"/>
  <c r="AA546" i="7"/>
  <c r="Z717" i="7"/>
  <c r="AA717" i="7"/>
  <c r="Z373" i="7"/>
  <c r="AA373" i="7"/>
  <c r="Z29" i="7"/>
  <c r="AA29" i="7"/>
  <c r="Z371" i="7"/>
  <c r="AA371" i="7"/>
  <c r="Z542" i="7"/>
  <c r="AA542" i="7"/>
  <c r="Z713" i="7"/>
  <c r="AA713" i="7"/>
  <c r="Z25" i="7"/>
  <c r="AA25" i="7"/>
  <c r="Z196" i="7"/>
  <c r="AA196" i="7"/>
  <c r="Z367" i="7"/>
  <c r="AA367" i="7"/>
  <c r="Z538" i="7"/>
  <c r="AA538" i="7"/>
  <c r="Z709" i="7"/>
  <c r="AA709" i="7"/>
  <c r="Z21" i="7"/>
  <c r="AA21" i="7"/>
  <c r="Z192" i="7"/>
  <c r="AA192" i="7"/>
  <c r="Z363" i="7"/>
  <c r="AA363" i="7"/>
  <c r="Z534" i="7"/>
  <c r="AA534" i="7"/>
  <c r="Z705" i="7"/>
  <c r="AA705" i="7"/>
  <c r="Z17" i="7"/>
  <c r="AA17" i="7"/>
  <c r="Z188" i="7"/>
  <c r="AA188" i="7"/>
  <c r="Z359" i="7"/>
  <c r="AA359" i="7"/>
  <c r="Z530" i="7"/>
  <c r="AA530" i="7"/>
  <c r="Z701" i="7"/>
  <c r="AA701" i="7"/>
  <c r="Z13" i="7"/>
  <c r="AA13" i="7"/>
  <c r="Z184" i="7"/>
  <c r="AA184" i="7"/>
  <c r="Z355" i="7"/>
  <c r="AA355" i="7"/>
  <c r="Z526" i="7"/>
  <c r="AA526" i="7"/>
  <c r="Z697" i="7"/>
  <c r="AA697" i="7"/>
  <c r="Z9" i="7"/>
  <c r="AA9" i="7"/>
  <c r="Z180" i="7"/>
  <c r="AA180" i="7"/>
  <c r="Z351" i="7"/>
  <c r="AA351" i="7"/>
  <c r="Z522" i="7"/>
  <c r="AA522" i="7"/>
  <c r="Z693" i="7"/>
  <c r="AA693" i="7"/>
  <c r="Z5" i="7"/>
  <c r="AA5" i="7"/>
  <c r="Z176" i="7"/>
  <c r="AA176" i="7"/>
  <c r="Z347" i="7"/>
  <c r="AA347" i="7"/>
  <c r="Z518" i="7"/>
  <c r="AA518" i="7"/>
  <c r="Z688" i="7"/>
  <c r="AA688" i="7"/>
  <c r="Z345" i="7"/>
  <c r="AA345" i="7"/>
  <c r="Z687" i="7"/>
  <c r="AA687" i="7"/>
  <c r="Z170" i="7"/>
  <c r="AA170" i="7"/>
  <c r="Z689" i="7"/>
  <c r="AA689" i="7"/>
  <c r="Z860" i="7"/>
  <c r="AA860" i="7"/>
  <c r="Z172" i="7"/>
  <c r="AA172" i="7"/>
  <c r="Z343" i="7"/>
  <c r="AA343" i="7"/>
  <c r="Z514" i="7"/>
  <c r="AA514" i="7"/>
  <c r="Z685" i="7"/>
  <c r="AA685" i="7"/>
  <c r="Z856" i="7"/>
  <c r="AA856" i="7"/>
  <c r="Z168" i="7"/>
  <c r="AA168" i="7"/>
  <c r="Z339" i="7"/>
  <c r="AA339" i="7"/>
  <c r="Z510" i="7"/>
  <c r="AA510" i="7"/>
  <c r="Z681" i="7"/>
  <c r="AA681" i="7"/>
  <c r="Z852" i="7"/>
  <c r="AA852" i="7"/>
  <c r="Z164" i="7"/>
  <c r="AA164" i="7"/>
  <c r="Z335" i="7"/>
  <c r="AA335" i="7"/>
  <c r="Z506" i="7"/>
  <c r="AA506" i="7"/>
  <c r="Z677" i="7"/>
  <c r="AA677" i="7"/>
  <c r="Z848" i="7"/>
  <c r="AA848" i="7"/>
  <c r="Z160" i="7"/>
  <c r="AA160" i="7"/>
  <c r="Z331" i="7"/>
  <c r="AA331" i="7"/>
  <c r="Z502" i="7"/>
  <c r="AA502" i="7"/>
  <c r="Z673" i="7"/>
  <c r="AA673" i="7"/>
  <c r="Z844" i="7"/>
  <c r="AA844" i="7"/>
  <c r="Z156" i="7"/>
  <c r="AA156" i="7"/>
  <c r="Z327" i="7"/>
  <c r="AA327" i="7"/>
  <c r="Z498" i="7"/>
  <c r="AA498" i="7"/>
  <c r="Z669" i="7"/>
  <c r="AA669" i="7"/>
  <c r="Z840" i="7"/>
  <c r="AA840" i="7"/>
  <c r="Z152" i="7"/>
  <c r="AA152" i="7"/>
  <c r="Z323" i="7"/>
  <c r="AA323" i="7"/>
  <c r="Z494" i="7"/>
  <c r="AA494" i="7"/>
  <c r="Z665" i="7"/>
  <c r="AA665" i="7"/>
  <c r="Z836" i="7"/>
  <c r="AA836" i="7"/>
  <c r="Z148" i="7"/>
  <c r="AA148" i="7"/>
  <c r="Z319" i="7"/>
  <c r="AA319" i="7"/>
  <c r="Z490" i="7"/>
  <c r="AA490" i="7"/>
  <c r="Z661" i="7"/>
  <c r="AA661" i="7"/>
  <c r="Z832" i="7"/>
  <c r="AA832" i="7"/>
  <c r="Z144" i="7"/>
  <c r="AA144" i="7"/>
  <c r="Z315" i="7"/>
  <c r="AA315" i="7"/>
  <c r="Z486" i="7"/>
  <c r="AA486" i="7"/>
  <c r="Z657" i="7"/>
  <c r="AA657" i="7"/>
  <c r="Z828" i="7"/>
  <c r="AA828" i="7"/>
  <c r="Z140" i="7"/>
  <c r="AA140" i="7"/>
  <c r="Z311" i="7"/>
  <c r="AA311" i="7"/>
  <c r="Z482" i="7"/>
  <c r="AA482" i="7"/>
  <c r="Z653" i="7"/>
  <c r="AA653" i="7"/>
  <c r="Z824" i="7"/>
  <c r="AA824" i="7"/>
  <c r="Z136" i="7"/>
  <c r="AA136" i="7"/>
  <c r="Z307" i="7"/>
  <c r="AA307" i="7"/>
  <c r="Z478" i="7"/>
  <c r="AA478" i="7"/>
  <c r="Z649" i="7"/>
  <c r="AA649" i="7"/>
  <c r="Z820" i="7"/>
  <c r="AA820" i="7"/>
  <c r="Z132" i="7"/>
  <c r="AA132" i="7"/>
  <c r="Z303" i="7"/>
  <c r="AA303" i="7"/>
  <c r="Z474" i="7"/>
  <c r="AA474" i="7"/>
  <c r="Z645" i="7"/>
  <c r="AA645" i="7"/>
  <c r="Z816" i="7"/>
  <c r="AA816" i="7"/>
  <c r="Z128" i="7"/>
  <c r="AA128" i="7"/>
  <c r="Z299" i="7"/>
  <c r="AA299" i="7"/>
  <c r="Z470" i="7"/>
  <c r="AA470" i="7"/>
  <c r="Z641" i="7"/>
  <c r="AA641" i="7"/>
  <c r="Z812" i="7"/>
  <c r="AA812" i="7"/>
  <c r="Z124" i="7"/>
  <c r="AA124" i="7"/>
  <c r="Z295" i="7"/>
  <c r="AA295" i="7"/>
  <c r="Z466" i="7"/>
  <c r="AA466" i="7"/>
  <c r="Z637" i="7"/>
  <c r="AA637" i="7"/>
  <c r="Z808" i="7"/>
  <c r="AA808" i="7"/>
  <c r="Z120" i="7"/>
  <c r="AA120" i="7"/>
  <c r="Z291" i="7"/>
  <c r="AA291" i="7"/>
  <c r="Z462" i="7"/>
  <c r="AA462" i="7"/>
  <c r="Z633" i="7"/>
  <c r="AA633" i="7"/>
  <c r="Z804" i="7"/>
  <c r="AA804" i="7"/>
  <c r="Z116" i="7"/>
  <c r="AA116" i="7"/>
  <c r="Z287" i="7"/>
  <c r="AA287" i="7"/>
  <c r="Z458" i="7"/>
  <c r="AA458" i="7"/>
  <c r="Z629" i="7"/>
  <c r="AA629" i="7"/>
  <c r="Z800" i="7"/>
  <c r="AA800" i="7"/>
  <c r="Z112" i="7"/>
  <c r="AA112" i="7"/>
  <c r="Z283" i="7"/>
  <c r="AA283" i="7"/>
  <c r="Z454" i="7"/>
  <c r="AA454" i="7"/>
  <c r="Z625" i="7"/>
  <c r="AA625" i="7"/>
  <c r="Z796" i="7"/>
  <c r="AA796" i="7"/>
  <c r="Z108" i="7"/>
  <c r="AA108" i="7"/>
  <c r="Z279" i="7"/>
  <c r="AA279" i="7"/>
  <c r="Z450" i="7"/>
  <c r="AA450" i="7"/>
  <c r="Z621" i="7"/>
  <c r="AA621" i="7"/>
  <c r="Z792" i="7"/>
  <c r="AA792" i="7"/>
  <c r="Z104" i="7"/>
  <c r="AA104" i="7"/>
  <c r="Z275" i="7"/>
  <c r="AA275" i="7"/>
  <c r="Z446" i="7"/>
  <c r="AA446" i="7"/>
  <c r="Z617" i="7"/>
  <c r="AA617" i="7"/>
  <c r="Z788" i="7"/>
  <c r="AA788" i="7"/>
  <c r="Z100" i="7"/>
  <c r="AA100" i="7"/>
  <c r="Z271" i="7"/>
  <c r="AA271" i="7"/>
  <c r="Z442" i="7"/>
  <c r="AA442" i="7"/>
  <c r="Z613" i="7"/>
  <c r="AA613" i="7"/>
  <c r="Z784" i="7"/>
  <c r="AA784" i="7"/>
  <c r="Z96" i="7"/>
  <c r="AA96" i="7"/>
  <c r="Z267" i="7"/>
  <c r="AA267" i="7"/>
  <c r="Z438" i="7"/>
  <c r="AA438" i="7"/>
  <c r="Z609" i="7"/>
  <c r="AA609" i="7"/>
  <c r="Z780" i="7"/>
  <c r="AA780" i="7"/>
  <c r="Z92" i="7"/>
  <c r="AA92" i="7"/>
  <c r="Z263" i="7"/>
  <c r="AA263" i="7"/>
  <c r="Z434" i="7"/>
  <c r="AA434" i="7"/>
  <c r="Z605" i="7"/>
  <c r="AA605" i="7"/>
  <c r="Z776" i="7"/>
  <c r="AA776" i="7"/>
  <c r="Z88" i="7"/>
  <c r="AA88" i="7"/>
  <c r="Z259" i="7"/>
  <c r="AA259" i="7"/>
  <c r="Z430" i="7"/>
  <c r="AA430" i="7"/>
  <c r="Z601" i="7"/>
  <c r="AA601" i="7"/>
  <c r="Z772" i="7"/>
  <c r="AA772" i="7"/>
  <c r="Z84" i="7"/>
  <c r="AA84" i="7"/>
  <c r="Z255" i="7"/>
  <c r="AA255" i="7"/>
  <c r="Z426" i="7"/>
  <c r="AA426" i="7"/>
  <c r="Z597" i="7"/>
  <c r="AA597" i="7"/>
  <c r="Z768" i="7"/>
  <c r="AA768" i="7"/>
  <c r="Z80" i="7"/>
  <c r="AA80" i="7"/>
  <c r="Z251" i="7"/>
  <c r="AA251" i="7"/>
  <c r="Z422" i="7"/>
  <c r="AA422" i="7"/>
  <c r="Z593" i="7"/>
  <c r="AA593" i="7"/>
  <c r="Z764" i="7"/>
  <c r="AA764" i="7"/>
  <c r="Z76" i="7"/>
  <c r="AA76" i="7"/>
  <c r="Z247" i="7"/>
  <c r="AA247" i="7"/>
  <c r="Z418" i="7"/>
  <c r="AA418" i="7"/>
  <c r="Z589" i="7"/>
  <c r="AA589" i="7"/>
  <c r="Z760" i="7"/>
  <c r="AA760" i="7"/>
  <c r="Z72" i="7"/>
  <c r="AA72" i="7"/>
  <c r="Z243" i="7"/>
  <c r="AA243" i="7"/>
  <c r="Z414" i="7"/>
  <c r="AA414" i="7"/>
  <c r="Z585" i="7"/>
  <c r="AA585" i="7"/>
  <c r="Z756" i="7"/>
  <c r="AA756" i="7"/>
  <c r="Z68" i="7"/>
  <c r="AA68" i="7"/>
  <c r="Z239" i="7"/>
  <c r="AA239" i="7"/>
  <c r="Z410" i="7"/>
  <c r="AA410" i="7"/>
  <c r="Z581" i="7"/>
  <c r="AA581" i="7"/>
  <c r="Z752" i="7"/>
  <c r="AA752" i="7"/>
  <c r="Z64" i="7"/>
  <c r="AA64" i="7"/>
  <c r="Z235" i="7"/>
  <c r="AA235" i="7"/>
  <c r="Z406" i="7"/>
  <c r="AA406" i="7"/>
  <c r="Z577" i="7"/>
  <c r="AA577" i="7"/>
  <c r="Z748" i="7"/>
  <c r="AA748" i="7"/>
  <c r="Z60" i="7"/>
  <c r="AA60" i="7"/>
  <c r="Z231" i="7"/>
  <c r="AA231" i="7"/>
  <c r="Z402" i="7"/>
  <c r="AA402" i="7"/>
  <c r="Z573" i="7"/>
  <c r="AA573" i="7"/>
  <c r="Z744" i="7"/>
  <c r="AA744" i="7"/>
  <c r="Z56" i="7"/>
  <c r="AA56" i="7"/>
  <c r="Z227" i="7"/>
  <c r="AA227" i="7"/>
  <c r="Z398" i="7"/>
  <c r="AA398" i="7"/>
  <c r="Z569" i="7"/>
  <c r="AA569" i="7"/>
  <c r="Z740" i="7"/>
  <c r="AA740" i="7"/>
  <c r="Z52" i="7"/>
  <c r="AA52" i="7"/>
  <c r="Z223" i="7"/>
  <c r="AA223" i="7"/>
  <c r="Z394" i="7"/>
  <c r="AA394" i="7"/>
  <c r="Z565" i="7"/>
  <c r="AA565" i="7"/>
  <c r="Z736" i="7"/>
  <c r="AA736" i="7"/>
  <c r="Z48" i="7"/>
  <c r="AA48" i="7"/>
  <c r="Z219" i="7"/>
  <c r="AA219" i="7"/>
  <c r="Z390" i="7"/>
  <c r="AA390" i="7"/>
  <c r="Z561" i="7"/>
  <c r="AA561" i="7"/>
  <c r="Z732" i="7"/>
  <c r="AA732" i="7"/>
  <c r="Z44" i="7"/>
  <c r="AA44" i="7"/>
  <c r="Z215" i="7"/>
  <c r="AA215" i="7"/>
  <c r="Z386" i="7"/>
  <c r="AA386" i="7"/>
  <c r="Z557" i="7"/>
  <c r="AA557" i="7"/>
  <c r="Z728" i="7"/>
  <c r="AA728" i="7"/>
  <c r="Z40" i="7"/>
  <c r="AA40" i="7"/>
  <c r="Z211" i="7"/>
  <c r="AA211" i="7"/>
  <c r="Z382" i="7"/>
  <c r="AA382" i="7"/>
  <c r="Z553" i="7"/>
  <c r="AA553" i="7"/>
  <c r="Z724" i="7"/>
  <c r="AA724" i="7"/>
  <c r="Z36" i="7"/>
  <c r="AA36" i="7"/>
  <c r="Z207" i="7"/>
  <c r="AA207" i="7"/>
  <c r="Z378" i="7"/>
  <c r="AA378" i="7"/>
  <c r="Z549" i="7"/>
  <c r="AA549" i="7"/>
  <c r="Z720" i="7"/>
  <c r="AA720" i="7"/>
  <c r="Z32" i="7"/>
  <c r="AA32" i="7"/>
  <c r="Z203" i="7"/>
  <c r="AA203" i="7"/>
  <c r="Z374" i="7"/>
  <c r="AA374" i="7"/>
  <c r="Z716" i="7"/>
  <c r="AA716" i="7"/>
  <c r="Z372" i="7"/>
  <c r="AA372" i="7"/>
  <c r="Z28" i="7"/>
  <c r="AA28" i="7"/>
  <c r="Z199" i="7"/>
  <c r="AA199" i="7"/>
  <c r="Z370" i="7"/>
  <c r="AA370" i="7"/>
  <c r="Z541" i="7"/>
  <c r="AA541" i="7"/>
  <c r="Z712" i="7"/>
  <c r="AA712" i="7"/>
  <c r="Z24" i="7"/>
  <c r="AA24" i="7"/>
  <c r="Z195" i="7"/>
  <c r="AA195" i="7"/>
  <c r="Z366" i="7"/>
  <c r="AA366" i="7"/>
  <c r="Z537" i="7"/>
  <c r="AA537" i="7"/>
  <c r="Z708" i="7"/>
  <c r="AA708" i="7"/>
  <c r="Z20" i="7"/>
  <c r="AA20" i="7"/>
  <c r="Z191" i="7"/>
  <c r="AA191" i="7"/>
  <c r="Z362" i="7"/>
  <c r="AA362" i="7"/>
  <c r="Z533" i="7"/>
  <c r="AA533" i="7"/>
  <c r="Z704" i="7"/>
  <c r="AA704" i="7"/>
  <c r="Z16" i="7"/>
  <c r="AA16" i="7"/>
  <c r="Z187" i="7"/>
  <c r="AA187" i="7"/>
  <c r="Z358" i="7"/>
  <c r="AA358" i="7"/>
  <c r="Z529" i="7"/>
  <c r="AA529" i="7"/>
  <c r="Z700" i="7"/>
  <c r="AA700" i="7"/>
  <c r="Z12" i="7"/>
  <c r="AA12" i="7"/>
  <c r="Z183" i="7"/>
  <c r="AA183" i="7"/>
  <c r="Z354" i="7"/>
  <c r="AA354" i="7"/>
  <c r="Z525" i="7"/>
  <c r="AA525" i="7"/>
  <c r="Z696" i="7"/>
  <c r="AA696" i="7"/>
  <c r="Z8" i="7"/>
  <c r="AA8" i="7"/>
  <c r="Z179" i="7"/>
  <c r="AA179" i="7"/>
  <c r="Z350" i="7"/>
  <c r="AA350" i="7"/>
  <c r="Z521" i="7"/>
  <c r="AA521" i="7"/>
  <c r="Z692" i="7"/>
  <c r="AA692" i="7"/>
  <c r="Z4" i="7"/>
  <c r="AA4" i="7"/>
  <c r="Z175" i="7"/>
  <c r="AA175" i="7"/>
  <c r="Z346" i="7"/>
  <c r="AA346" i="7"/>
  <c r="Z859" i="7"/>
  <c r="AA859" i="7"/>
  <c r="Z342" i="7"/>
  <c r="AA342" i="7"/>
  <c r="Z513" i="7"/>
  <c r="AA513" i="7"/>
  <c r="Z684" i="7"/>
  <c r="AA684" i="7"/>
  <c r="Z855" i="7"/>
  <c r="AA855" i="7"/>
  <c r="Z167" i="7"/>
  <c r="AA167" i="7"/>
  <c r="Z338" i="7"/>
  <c r="AA338" i="7"/>
  <c r="Z509" i="7"/>
  <c r="AA509" i="7"/>
  <c r="Z680" i="7"/>
  <c r="AA680" i="7"/>
  <c r="Z851" i="7"/>
  <c r="AA851" i="7"/>
  <c r="Z163" i="7"/>
  <c r="AA163" i="7"/>
  <c r="Z334" i="7"/>
  <c r="AA334" i="7"/>
  <c r="Z505" i="7"/>
  <c r="AA505" i="7"/>
  <c r="Z676" i="7"/>
  <c r="AA676" i="7"/>
  <c r="Z847" i="7"/>
  <c r="AA847" i="7"/>
  <c r="Z159" i="7"/>
  <c r="AA159" i="7"/>
  <c r="Z330" i="7"/>
  <c r="AA330" i="7"/>
  <c r="Z501" i="7"/>
  <c r="AA501" i="7"/>
  <c r="Z672" i="7"/>
  <c r="AA672" i="7"/>
  <c r="Z843" i="7"/>
  <c r="AA843" i="7"/>
  <c r="Z155" i="7"/>
  <c r="AA155" i="7"/>
  <c r="Z326" i="7"/>
  <c r="AA326" i="7"/>
  <c r="Z497" i="7"/>
  <c r="AA497" i="7"/>
  <c r="Z668" i="7"/>
  <c r="AA668" i="7"/>
  <c r="Z839" i="7"/>
  <c r="AA839" i="7"/>
  <c r="Z151" i="7"/>
  <c r="AA151" i="7"/>
  <c r="Z322" i="7"/>
  <c r="AA322" i="7"/>
  <c r="Z493" i="7"/>
  <c r="AA493" i="7"/>
  <c r="Z664" i="7"/>
  <c r="AA664" i="7"/>
  <c r="Z835" i="7"/>
  <c r="AA835" i="7"/>
  <c r="Z147" i="7"/>
  <c r="AA147" i="7"/>
  <c r="Z318" i="7"/>
  <c r="AA318" i="7"/>
  <c r="Z489" i="7"/>
  <c r="AA489" i="7"/>
  <c r="Z660" i="7"/>
  <c r="AA660" i="7"/>
  <c r="Z831" i="7"/>
  <c r="AA831" i="7"/>
  <c r="Z143" i="7"/>
  <c r="AA143" i="7"/>
  <c r="Z314" i="7"/>
  <c r="AA314" i="7"/>
  <c r="Z485" i="7"/>
  <c r="AA485" i="7"/>
  <c r="Z656" i="7"/>
  <c r="AA656" i="7"/>
  <c r="Z827" i="7"/>
  <c r="AA827" i="7"/>
  <c r="Z139" i="7"/>
  <c r="AA139" i="7"/>
  <c r="Z310" i="7"/>
  <c r="AA310" i="7"/>
  <c r="Z481" i="7"/>
  <c r="AA481" i="7"/>
  <c r="Z652" i="7"/>
  <c r="AA652" i="7"/>
  <c r="Z823" i="7"/>
  <c r="AA823" i="7"/>
  <c r="Z135" i="7"/>
  <c r="AA135" i="7"/>
  <c r="Z306" i="7"/>
  <c r="AA306" i="7"/>
  <c r="Z477" i="7"/>
  <c r="AA477" i="7"/>
  <c r="Z648" i="7"/>
  <c r="AA648" i="7"/>
  <c r="Z819" i="7"/>
  <c r="AA819" i="7"/>
  <c r="Z131" i="7"/>
  <c r="AA131" i="7"/>
  <c r="Z302" i="7"/>
  <c r="AA302" i="7"/>
  <c r="Z473" i="7"/>
  <c r="AA473" i="7"/>
  <c r="Z644" i="7"/>
  <c r="AA644" i="7"/>
  <c r="Z815" i="7"/>
  <c r="AA815" i="7"/>
  <c r="Z127" i="7"/>
  <c r="AA127" i="7"/>
  <c r="Z298" i="7"/>
  <c r="AA298" i="7"/>
  <c r="Z469" i="7"/>
  <c r="AA469" i="7"/>
  <c r="Z640" i="7"/>
  <c r="AA640" i="7"/>
  <c r="Z811" i="7"/>
  <c r="AA811" i="7"/>
  <c r="Z123" i="7"/>
  <c r="AA123" i="7"/>
  <c r="Z294" i="7"/>
  <c r="AA294" i="7"/>
  <c r="Z465" i="7"/>
  <c r="AA465" i="7"/>
  <c r="Z636" i="7"/>
  <c r="AA636" i="7"/>
  <c r="Z807" i="7"/>
  <c r="AA807" i="7"/>
  <c r="Z119" i="7"/>
  <c r="AA119" i="7"/>
  <c r="Z290" i="7"/>
  <c r="AA290" i="7"/>
  <c r="Z461" i="7"/>
  <c r="AA461" i="7"/>
  <c r="Z632" i="7"/>
  <c r="AA632" i="7"/>
  <c r="Z803" i="7"/>
  <c r="AA803" i="7"/>
  <c r="Z115" i="7"/>
  <c r="AA115" i="7"/>
  <c r="Z286" i="7"/>
  <c r="AA286" i="7"/>
  <c r="Z457" i="7"/>
  <c r="AA457" i="7"/>
  <c r="Z628" i="7"/>
  <c r="AA628" i="7"/>
  <c r="Z799" i="7"/>
  <c r="AA799" i="7"/>
  <c r="Z111" i="7"/>
  <c r="AA111" i="7"/>
  <c r="Z282" i="7"/>
  <c r="AA282" i="7"/>
  <c r="Z453" i="7"/>
  <c r="AA453" i="7"/>
  <c r="Z624" i="7"/>
  <c r="AA624" i="7"/>
  <c r="Z795" i="7"/>
  <c r="AA795" i="7"/>
  <c r="Z107" i="7"/>
  <c r="AA107" i="7"/>
  <c r="Z278" i="7"/>
  <c r="AA278" i="7"/>
  <c r="Z449" i="7"/>
  <c r="AA449" i="7"/>
  <c r="Z620" i="7"/>
  <c r="AA620" i="7"/>
  <c r="Z791" i="7"/>
  <c r="AA791" i="7"/>
  <c r="Z103" i="7"/>
  <c r="AA103" i="7"/>
  <c r="Z274" i="7"/>
  <c r="AA274" i="7"/>
  <c r="Z445" i="7"/>
  <c r="AA445" i="7"/>
  <c r="Z616" i="7"/>
  <c r="AA616" i="7"/>
  <c r="Z787" i="7"/>
  <c r="AA787" i="7"/>
  <c r="Z99" i="7"/>
  <c r="AA99" i="7"/>
  <c r="Z270" i="7"/>
  <c r="AA270" i="7"/>
  <c r="Z441" i="7"/>
  <c r="AA441" i="7"/>
  <c r="Z612" i="7"/>
  <c r="AA612" i="7"/>
  <c r="Z783" i="7"/>
  <c r="AA783" i="7"/>
  <c r="Z95" i="7"/>
  <c r="AA95" i="7"/>
  <c r="Z266" i="7"/>
  <c r="AA266" i="7"/>
  <c r="Z437" i="7"/>
  <c r="AA437" i="7"/>
  <c r="Z608" i="7"/>
  <c r="AA608" i="7"/>
  <c r="Z779" i="7"/>
  <c r="AA779" i="7"/>
  <c r="Z91" i="7"/>
  <c r="AA91" i="7"/>
  <c r="Z262" i="7"/>
  <c r="AA262" i="7"/>
  <c r="Z433" i="7"/>
  <c r="AA433" i="7"/>
  <c r="Z604" i="7"/>
  <c r="AA604" i="7"/>
  <c r="Z775" i="7"/>
  <c r="AA775" i="7"/>
  <c r="Z87" i="7"/>
  <c r="AA87" i="7"/>
  <c r="Z258" i="7"/>
  <c r="AA258" i="7"/>
  <c r="Z429" i="7"/>
  <c r="AA429" i="7"/>
  <c r="Z600" i="7"/>
  <c r="AA600" i="7"/>
  <c r="Z771" i="7"/>
  <c r="AA771" i="7"/>
  <c r="Z83" i="7"/>
  <c r="AA83" i="7"/>
  <c r="Z254" i="7"/>
  <c r="AA254" i="7"/>
  <c r="Z425" i="7"/>
  <c r="AA425" i="7"/>
  <c r="Z596" i="7"/>
  <c r="AA596" i="7"/>
  <c r="Z767" i="7"/>
  <c r="AA767" i="7"/>
  <c r="Z79" i="7"/>
  <c r="AA79" i="7"/>
  <c r="Z250" i="7"/>
  <c r="AA250" i="7"/>
  <c r="Z421" i="7"/>
  <c r="AA421" i="7"/>
  <c r="Z592" i="7"/>
  <c r="AA592" i="7"/>
  <c r="Z763" i="7"/>
  <c r="AA763" i="7"/>
  <c r="Z75" i="7"/>
  <c r="AA75" i="7"/>
  <c r="Z246" i="7"/>
  <c r="AA246" i="7"/>
  <c r="Z417" i="7"/>
  <c r="AA417" i="7"/>
  <c r="Z588" i="7"/>
  <c r="AA588" i="7"/>
  <c r="Z759" i="7"/>
  <c r="AA759" i="7"/>
  <c r="Z71" i="7"/>
  <c r="AA71" i="7"/>
  <c r="Z242" i="7"/>
  <c r="AA242" i="7"/>
  <c r="Z413" i="7"/>
  <c r="AA413" i="7"/>
  <c r="Z584" i="7"/>
  <c r="AA584" i="7"/>
  <c r="Z755" i="7"/>
  <c r="AA755" i="7"/>
  <c r="Z67" i="7"/>
  <c r="AA67" i="7"/>
  <c r="Z238" i="7"/>
  <c r="AA238" i="7"/>
  <c r="Z409" i="7"/>
  <c r="AA409" i="7"/>
  <c r="Z580" i="7"/>
  <c r="AA580" i="7"/>
  <c r="Z751" i="7"/>
  <c r="AA751" i="7"/>
  <c r="Z63" i="7"/>
  <c r="AA63" i="7"/>
  <c r="Z234" i="7"/>
  <c r="AA234" i="7"/>
  <c r="Z405" i="7"/>
  <c r="AA405" i="7"/>
  <c r="Z576" i="7"/>
  <c r="AA576" i="7"/>
  <c r="Z747" i="7"/>
  <c r="AA747" i="7"/>
  <c r="Z59" i="7"/>
  <c r="AA59" i="7"/>
  <c r="Z230" i="7"/>
  <c r="AA230" i="7"/>
  <c r="Z401" i="7"/>
  <c r="AA401" i="7"/>
  <c r="Z572" i="7"/>
  <c r="AA572" i="7"/>
  <c r="Z743" i="7"/>
  <c r="AA743" i="7"/>
  <c r="Z55" i="7"/>
  <c r="AA55" i="7"/>
  <c r="Z226" i="7"/>
  <c r="AA226" i="7"/>
  <c r="Z397" i="7"/>
  <c r="AA397" i="7"/>
  <c r="Z568" i="7"/>
  <c r="AA568" i="7"/>
  <c r="Z739" i="7"/>
  <c r="AA739" i="7"/>
  <c r="Z51" i="7"/>
  <c r="AA51" i="7"/>
  <c r="Z222" i="7"/>
  <c r="AA222" i="7"/>
  <c r="Z393" i="7"/>
  <c r="AA393" i="7"/>
  <c r="Z564" i="7"/>
  <c r="AA564" i="7"/>
  <c r="Z735" i="7"/>
  <c r="AA735" i="7"/>
  <c r="Z47" i="7"/>
  <c r="AA47" i="7"/>
  <c r="Z218" i="7"/>
  <c r="AA218" i="7"/>
  <c r="Z389" i="7"/>
  <c r="AA389" i="7"/>
  <c r="Z560" i="7"/>
  <c r="AA560" i="7"/>
  <c r="Z731" i="7"/>
  <c r="AA731" i="7"/>
  <c r="Z43" i="7"/>
  <c r="AA43" i="7"/>
  <c r="Z214" i="7"/>
  <c r="AA214" i="7"/>
  <c r="Z385" i="7"/>
  <c r="AA385" i="7"/>
  <c r="Z556" i="7"/>
  <c r="AA556" i="7"/>
  <c r="Z727" i="7"/>
  <c r="AA727" i="7"/>
  <c r="Z39" i="7"/>
  <c r="AA39" i="7"/>
  <c r="Z210" i="7"/>
  <c r="AA210" i="7"/>
  <c r="Z381" i="7"/>
  <c r="AA381" i="7"/>
  <c r="Z552" i="7"/>
  <c r="AA552" i="7"/>
  <c r="Z723" i="7"/>
  <c r="AA723" i="7"/>
  <c r="Z35" i="7"/>
  <c r="AA35" i="7"/>
  <c r="Z206" i="7"/>
  <c r="AA206" i="7"/>
  <c r="Z377" i="7"/>
  <c r="AA377" i="7"/>
  <c r="Z548" i="7"/>
  <c r="AA548" i="7"/>
  <c r="Z719" i="7"/>
  <c r="AA719" i="7"/>
  <c r="Z31" i="7"/>
  <c r="AA31" i="7"/>
  <c r="Z202" i="7"/>
  <c r="AA202" i="7"/>
  <c r="Z545" i="7"/>
  <c r="AA545" i="7"/>
  <c r="Z201" i="7"/>
  <c r="AA201" i="7"/>
  <c r="Z715" i="7"/>
  <c r="AA715" i="7"/>
  <c r="Z27" i="7"/>
  <c r="AA27" i="7"/>
  <c r="Z198" i="7"/>
  <c r="AA198" i="7"/>
  <c r="Z369" i="7"/>
  <c r="AA369" i="7"/>
  <c r="Z540" i="7"/>
  <c r="AA540" i="7"/>
  <c r="Z711" i="7"/>
  <c r="AA711" i="7"/>
  <c r="Z23" i="7"/>
  <c r="AA23" i="7"/>
  <c r="Z194" i="7"/>
  <c r="AA194" i="7"/>
  <c r="Z365" i="7"/>
  <c r="AA365" i="7"/>
  <c r="Z536" i="7"/>
  <c r="AA536" i="7"/>
  <c r="Z707" i="7"/>
  <c r="AA707" i="7"/>
  <c r="Z19" i="7"/>
  <c r="AA19" i="7"/>
  <c r="Z190" i="7"/>
  <c r="AA190" i="7"/>
  <c r="Z361" i="7"/>
  <c r="AA361" i="7"/>
  <c r="Z532" i="7"/>
  <c r="AA532" i="7"/>
  <c r="Z703" i="7"/>
  <c r="AA703" i="7"/>
  <c r="Z15" i="7"/>
  <c r="AA15" i="7"/>
  <c r="Z186" i="7"/>
  <c r="AA186" i="7"/>
  <c r="Z357" i="7"/>
  <c r="AA357" i="7"/>
  <c r="Z528" i="7"/>
  <c r="AA528" i="7"/>
  <c r="Z699" i="7"/>
  <c r="AA699" i="7"/>
  <c r="Z11" i="7"/>
  <c r="AA11" i="7"/>
  <c r="Z182" i="7"/>
  <c r="AA182" i="7"/>
  <c r="Z353" i="7"/>
  <c r="AA353" i="7"/>
  <c r="Z524" i="7"/>
  <c r="AA524" i="7"/>
  <c r="Z695" i="7"/>
  <c r="AA695" i="7"/>
  <c r="Z7" i="7"/>
  <c r="AA7" i="7"/>
  <c r="Z178" i="7"/>
  <c r="AA178" i="7"/>
  <c r="Z349" i="7"/>
  <c r="AA349" i="7"/>
  <c r="Z520" i="7"/>
  <c r="AA520" i="7"/>
  <c r="Z691" i="7"/>
  <c r="AA691" i="7"/>
  <c r="Z3" i="7"/>
  <c r="AA3" i="7"/>
  <c r="Z174" i="7"/>
  <c r="AA174" i="7"/>
  <c r="Z2" i="7"/>
  <c r="Y2" i="7"/>
  <c r="X516" i="7"/>
  <c r="Y516" i="7"/>
  <c r="X170" i="7"/>
  <c r="Y170" i="7"/>
  <c r="X512" i="7"/>
  <c r="Y512" i="7"/>
  <c r="X166" i="7"/>
  <c r="Y166" i="7"/>
  <c r="X850" i="7"/>
  <c r="Y850" i="7"/>
  <c r="X504" i="7"/>
  <c r="Y504" i="7"/>
  <c r="X329" i="7"/>
  <c r="Y329" i="7"/>
  <c r="X842" i="7"/>
  <c r="Y842" i="7"/>
  <c r="X667" i="7"/>
  <c r="Y667" i="7"/>
  <c r="X492" i="7"/>
  <c r="Y492" i="7"/>
  <c r="X146" i="7"/>
  <c r="Y146" i="7"/>
  <c r="X659" i="7"/>
  <c r="Y659" i="7"/>
  <c r="X313" i="7"/>
  <c r="Y313" i="7"/>
  <c r="X826" i="7"/>
  <c r="Y826" i="7"/>
  <c r="X480" i="7"/>
  <c r="Y480" i="7"/>
  <c r="X134" i="7"/>
  <c r="Y134" i="7"/>
  <c r="X647" i="7"/>
  <c r="Y647" i="7"/>
  <c r="X301" i="7"/>
  <c r="Y301" i="7"/>
  <c r="X814" i="7"/>
  <c r="Y814" i="7"/>
  <c r="X468" i="7"/>
  <c r="Y468" i="7"/>
  <c r="X122" i="7"/>
  <c r="Y122" i="7"/>
  <c r="X635" i="7"/>
  <c r="Y635" i="7"/>
  <c r="X289" i="7"/>
  <c r="Y289" i="7"/>
  <c r="X802" i="7"/>
  <c r="Y802" i="7"/>
  <c r="X456" i="7"/>
  <c r="Y456" i="7"/>
  <c r="X281" i="7"/>
  <c r="Y281" i="7"/>
  <c r="X106" i="7"/>
  <c r="Y106" i="7"/>
  <c r="X790" i="7"/>
  <c r="Y790" i="7"/>
  <c r="X444" i="7"/>
  <c r="Y444" i="7"/>
  <c r="X98" i="7"/>
  <c r="Y98" i="7"/>
  <c r="X440" i="7"/>
  <c r="Y440" i="7"/>
  <c r="X94" i="7"/>
  <c r="Y94" i="7"/>
  <c r="X607" i="7"/>
  <c r="Y607" i="7"/>
  <c r="X261" i="7"/>
  <c r="Y261" i="7"/>
  <c r="X86" i="7"/>
  <c r="Y86" i="7"/>
  <c r="X770" i="7"/>
  <c r="Y770" i="7"/>
  <c r="X424" i="7"/>
  <c r="Y424" i="7"/>
  <c r="X78" i="7"/>
  <c r="Y78" i="7"/>
  <c r="X420" i="7"/>
  <c r="Y420" i="7"/>
  <c r="X762" i="7"/>
  <c r="Y762" i="7"/>
  <c r="X416" i="7"/>
  <c r="Y416" i="7"/>
  <c r="X70" i="7"/>
  <c r="Y70" i="7"/>
  <c r="X583" i="7"/>
  <c r="Y583" i="7"/>
  <c r="X237" i="7"/>
  <c r="Y237" i="7"/>
  <c r="X750" i="7"/>
  <c r="Y750" i="7"/>
  <c r="X404" i="7"/>
  <c r="Y404" i="7"/>
  <c r="X229" i="7"/>
  <c r="Y229" i="7"/>
  <c r="X742" i="7"/>
  <c r="Y742" i="7"/>
  <c r="X567" i="7"/>
  <c r="Y567" i="7"/>
  <c r="X392" i="7"/>
  <c r="Y392" i="7"/>
  <c r="X46" i="7"/>
  <c r="Y46" i="7"/>
  <c r="X559" i="7"/>
  <c r="Y559" i="7"/>
  <c r="X213" i="7"/>
  <c r="Y213" i="7"/>
  <c r="X726" i="7"/>
  <c r="Y726" i="7"/>
  <c r="X380" i="7"/>
  <c r="Y380" i="7"/>
  <c r="X205" i="7"/>
  <c r="Y205" i="7"/>
  <c r="X30" i="7"/>
  <c r="Y30" i="7"/>
  <c r="X543" i="7"/>
  <c r="Y543" i="7"/>
  <c r="X197" i="7"/>
  <c r="Y197" i="7"/>
  <c r="X710" i="7"/>
  <c r="Y710" i="7"/>
  <c r="X364" i="7"/>
  <c r="Y364" i="7"/>
  <c r="X18" i="7"/>
  <c r="Y18" i="7"/>
  <c r="X702" i="7"/>
  <c r="Y702" i="7"/>
  <c r="X356" i="7"/>
  <c r="Y356" i="7"/>
  <c r="X10" i="7"/>
  <c r="Y10" i="7"/>
  <c r="X694" i="7"/>
  <c r="Y694" i="7"/>
  <c r="X348" i="7"/>
  <c r="Y348" i="7"/>
  <c r="X861" i="7"/>
  <c r="Y861" i="7"/>
  <c r="X515" i="7"/>
  <c r="Y515" i="7"/>
  <c r="X169" i="7"/>
  <c r="Y169" i="7"/>
  <c r="X682" i="7"/>
  <c r="Y682" i="7"/>
  <c r="X336" i="7"/>
  <c r="Y336" i="7"/>
  <c r="X507" i="7"/>
  <c r="Y507" i="7"/>
  <c r="X678" i="7"/>
  <c r="Y678" i="7"/>
  <c r="X849" i="7"/>
  <c r="Y849" i="7"/>
  <c r="X161" i="7"/>
  <c r="Y161" i="7"/>
  <c r="X332" i="7"/>
  <c r="Y332" i="7"/>
  <c r="X503" i="7"/>
  <c r="Y503" i="7"/>
  <c r="X674" i="7"/>
  <c r="Y674" i="7"/>
  <c r="X845" i="7"/>
  <c r="Y845" i="7"/>
  <c r="X157" i="7"/>
  <c r="Y157" i="7"/>
  <c r="X328" i="7"/>
  <c r="Y328" i="7"/>
  <c r="X499" i="7"/>
  <c r="Y499" i="7"/>
  <c r="X670" i="7"/>
  <c r="Y670" i="7"/>
  <c r="X841" i="7"/>
  <c r="Y841" i="7"/>
  <c r="X153" i="7"/>
  <c r="Y153" i="7"/>
  <c r="X324" i="7"/>
  <c r="Y324" i="7"/>
  <c r="X495" i="7"/>
  <c r="Y495" i="7"/>
  <c r="X666" i="7"/>
  <c r="Y666" i="7"/>
  <c r="X837" i="7"/>
  <c r="Y837" i="7"/>
  <c r="X149" i="7"/>
  <c r="Y149" i="7"/>
  <c r="X320" i="7"/>
  <c r="Y320" i="7"/>
  <c r="X491" i="7"/>
  <c r="Y491" i="7"/>
  <c r="X662" i="7"/>
  <c r="Y662" i="7"/>
  <c r="X833" i="7"/>
  <c r="Y833" i="7"/>
  <c r="X145" i="7"/>
  <c r="Y145" i="7"/>
  <c r="X316" i="7"/>
  <c r="Y316" i="7"/>
  <c r="X487" i="7"/>
  <c r="Y487" i="7"/>
  <c r="X658" i="7"/>
  <c r="Y658" i="7"/>
  <c r="X829" i="7"/>
  <c r="Y829" i="7"/>
  <c r="X141" i="7"/>
  <c r="Y141" i="7"/>
  <c r="X312" i="7"/>
  <c r="Y312" i="7"/>
  <c r="X483" i="7"/>
  <c r="Y483" i="7"/>
  <c r="X654" i="7"/>
  <c r="Y654" i="7"/>
  <c r="X825" i="7"/>
  <c r="Y825" i="7"/>
  <c r="X137" i="7"/>
  <c r="Y137" i="7"/>
  <c r="X308" i="7"/>
  <c r="Y308" i="7"/>
  <c r="X479" i="7"/>
  <c r="Y479" i="7"/>
  <c r="X650" i="7"/>
  <c r="Y650" i="7"/>
  <c r="X821" i="7"/>
  <c r="Y821" i="7"/>
  <c r="X133" i="7"/>
  <c r="Y133" i="7"/>
  <c r="X304" i="7"/>
  <c r="Y304" i="7"/>
  <c r="X475" i="7"/>
  <c r="Y475" i="7"/>
  <c r="X646" i="7"/>
  <c r="Y646" i="7"/>
  <c r="X817" i="7"/>
  <c r="Y817" i="7"/>
  <c r="X129" i="7"/>
  <c r="Y129" i="7"/>
  <c r="X300" i="7"/>
  <c r="Y300" i="7"/>
  <c r="X471" i="7"/>
  <c r="Y471" i="7"/>
  <c r="X642" i="7"/>
  <c r="Y642" i="7"/>
  <c r="X813" i="7"/>
  <c r="Y813" i="7"/>
  <c r="X125" i="7"/>
  <c r="Y125" i="7"/>
  <c r="X296" i="7"/>
  <c r="Y296" i="7"/>
  <c r="X467" i="7"/>
  <c r="Y467" i="7"/>
  <c r="X638" i="7"/>
  <c r="Y638" i="7"/>
  <c r="X809" i="7"/>
  <c r="Y809" i="7"/>
  <c r="X121" i="7"/>
  <c r="Y121" i="7"/>
  <c r="X292" i="7"/>
  <c r="Y292" i="7"/>
  <c r="X463" i="7"/>
  <c r="Y463" i="7"/>
  <c r="X634" i="7"/>
  <c r="Y634" i="7"/>
  <c r="X805" i="7"/>
  <c r="Y805" i="7"/>
  <c r="X117" i="7"/>
  <c r="Y117" i="7"/>
  <c r="X288" i="7"/>
  <c r="Y288" i="7"/>
  <c r="X459" i="7"/>
  <c r="Y459" i="7"/>
  <c r="X630" i="7"/>
  <c r="Y630" i="7"/>
  <c r="X801" i="7"/>
  <c r="Y801" i="7"/>
  <c r="X113" i="7"/>
  <c r="Y113" i="7"/>
  <c r="X284" i="7"/>
  <c r="Y284" i="7"/>
  <c r="X455" i="7"/>
  <c r="Y455" i="7"/>
  <c r="X626" i="7"/>
  <c r="Y626" i="7"/>
  <c r="X797" i="7"/>
  <c r="Y797" i="7"/>
  <c r="X109" i="7"/>
  <c r="Y109" i="7"/>
  <c r="X280" i="7"/>
  <c r="Y280" i="7"/>
  <c r="X451" i="7"/>
  <c r="Y451" i="7"/>
  <c r="X622" i="7"/>
  <c r="Y622" i="7"/>
  <c r="X793" i="7"/>
  <c r="Y793" i="7"/>
  <c r="X105" i="7"/>
  <c r="Y105" i="7"/>
  <c r="X276" i="7"/>
  <c r="Y276" i="7"/>
  <c r="X447" i="7"/>
  <c r="Y447" i="7"/>
  <c r="X618" i="7"/>
  <c r="Y618" i="7"/>
  <c r="X789" i="7"/>
  <c r="Y789" i="7"/>
  <c r="X101" i="7"/>
  <c r="Y101" i="7"/>
  <c r="X272" i="7"/>
  <c r="Y272" i="7"/>
  <c r="X443" i="7"/>
  <c r="Y443" i="7"/>
  <c r="X614" i="7"/>
  <c r="Y614" i="7"/>
  <c r="X785" i="7"/>
  <c r="Y785" i="7"/>
  <c r="X97" i="7"/>
  <c r="Y97" i="7"/>
  <c r="X268" i="7"/>
  <c r="Y268" i="7"/>
  <c r="X439" i="7"/>
  <c r="Y439" i="7"/>
  <c r="X610" i="7"/>
  <c r="Y610" i="7"/>
  <c r="X781" i="7"/>
  <c r="Y781" i="7"/>
  <c r="X93" i="7"/>
  <c r="Y93" i="7"/>
  <c r="X264" i="7"/>
  <c r="Y264" i="7"/>
  <c r="X435" i="7"/>
  <c r="Y435" i="7"/>
  <c r="X606" i="7"/>
  <c r="Y606" i="7"/>
  <c r="X777" i="7"/>
  <c r="Y777" i="7"/>
  <c r="X89" i="7"/>
  <c r="Y89" i="7"/>
  <c r="X260" i="7"/>
  <c r="Y260" i="7"/>
  <c r="X431" i="7"/>
  <c r="Y431" i="7"/>
  <c r="X602" i="7"/>
  <c r="Y602" i="7"/>
  <c r="X773" i="7"/>
  <c r="Y773" i="7"/>
  <c r="X85" i="7"/>
  <c r="Y85" i="7"/>
  <c r="X256" i="7"/>
  <c r="Y256" i="7"/>
  <c r="X427" i="7"/>
  <c r="Y427" i="7"/>
  <c r="X598" i="7"/>
  <c r="Y598" i="7"/>
  <c r="X769" i="7"/>
  <c r="Y769" i="7"/>
  <c r="X81" i="7"/>
  <c r="Y81" i="7"/>
  <c r="X252" i="7"/>
  <c r="Y252" i="7"/>
  <c r="X423" i="7"/>
  <c r="Y423" i="7"/>
  <c r="X594" i="7"/>
  <c r="Y594" i="7"/>
  <c r="X765" i="7"/>
  <c r="Y765" i="7"/>
  <c r="X77" i="7"/>
  <c r="Y77" i="7"/>
  <c r="X248" i="7"/>
  <c r="Y248" i="7"/>
  <c r="X419" i="7"/>
  <c r="Y419" i="7"/>
  <c r="X590" i="7"/>
  <c r="Y590" i="7"/>
  <c r="X761" i="7"/>
  <c r="Y761" i="7"/>
  <c r="X73" i="7"/>
  <c r="Y73" i="7"/>
  <c r="X244" i="7"/>
  <c r="Y244" i="7"/>
  <c r="X415" i="7"/>
  <c r="Y415" i="7"/>
  <c r="X586" i="7"/>
  <c r="Y586" i="7"/>
  <c r="X757" i="7"/>
  <c r="Y757" i="7"/>
  <c r="X69" i="7"/>
  <c r="Y69" i="7"/>
  <c r="X240" i="7"/>
  <c r="Y240" i="7"/>
  <c r="X411" i="7"/>
  <c r="Y411" i="7"/>
  <c r="X582" i="7"/>
  <c r="Y582" i="7"/>
  <c r="X753" i="7"/>
  <c r="Y753" i="7"/>
  <c r="X65" i="7"/>
  <c r="Y65" i="7"/>
  <c r="X236" i="7"/>
  <c r="Y236" i="7"/>
  <c r="X407" i="7"/>
  <c r="Y407" i="7"/>
  <c r="X578" i="7"/>
  <c r="Y578" i="7"/>
  <c r="X749" i="7"/>
  <c r="Y749" i="7"/>
  <c r="X61" i="7"/>
  <c r="Y61" i="7"/>
  <c r="X232" i="7"/>
  <c r="Y232" i="7"/>
  <c r="X403" i="7"/>
  <c r="Y403" i="7"/>
  <c r="X574" i="7"/>
  <c r="Y574" i="7"/>
  <c r="X745" i="7"/>
  <c r="Y745" i="7"/>
  <c r="X57" i="7"/>
  <c r="Y57" i="7"/>
  <c r="X228" i="7"/>
  <c r="Y228" i="7"/>
  <c r="X399" i="7"/>
  <c r="Y399" i="7"/>
  <c r="X570" i="7"/>
  <c r="Y570" i="7"/>
  <c r="X741" i="7"/>
  <c r="Y741" i="7"/>
  <c r="X53" i="7"/>
  <c r="Y53" i="7"/>
  <c r="X224" i="7"/>
  <c r="Y224" i="7"/>
  <c r="X395" i="7"/>
  <c r="Y395" i="7"/>
  <c r="X566" i="7"/>
  <c r="Y566" i="7"/>
  <c r="X737" i="7"/>
  <c r="Y737" i="7"/>
  <c r="X49" i="7"/>
  <c r="Y49" i="7"/>
  <c r="X220" i="7"/>
  <c r="Y220" i="7"/>
  <c r="X391" i="7"/>
  <c r="Y391" i="7"/>
  <c r="X562" i="7"/>
  <c r="Y562" i="7"/>
  <c r="X733" i="7"/>
  <c r="Y733" i="7"/>
  <c r="X45" i="7"/>
  <c r="Y45" i="7"/>
  <c r="X216" i="7"/>
  <c r="Y216" i="7"/>
  <c r="X387" i="7"/>
  <c r="Y387" i="7"/>
  <c r="X558" i="7"/>
  <c r="Y558" i="7"/>
  <c r="X729" i="7"/>
  <c r="Y729" i="7"/>
  <c r="X41" i="7"/>
  <c r="Y41" i="7"/>
  <c r="X212" i="7"/>
  <c r="Y212" i="7"/>
  <c r="X383" i="7"/>
  <c r="Y383" i="7"/>
  <c r="X554" i="7"/>
  <c r="Y554" i="7"/>
  <c r="X725" i="7"/>
  <c r="Y725" i="7"/>
  <c r="X37" i="7"/>
  <c r="Y37" i="7"/>
  <c r="X208" i="7"/>
  <c r="Y208" i="7"/>
  <c r="X379" i="7"/>
  <c r="Y379" i="7"/>
  <c r="X550" i="7"/>
  <c r="Y550" i="7"/>
  <c r="X721" i="7"/>
  <c r="Y721" i="7"/>
  <c r="X33" i="7"/>
  <c r="Y33" i="7"/>
  <c r="X204" i="7"/>
  <c r="Y204" i="7"/>
  <c r="X375" i="7"/>
  <c r="Y375" i="7"/>
  <c r="X546" i="7"/>
  <c r="Y546" i="7"/>
  <c r="X717" i="7"/>
  <c r="Y717" i="7"/>
  <c r="X373" i="7"/>
  <c r="Y373" i="7"/>
  <c r="X29" i="7"/>
  <c r="Y29" i="7"/>
  <c r="X371" i="7"/>
  <c r="Y371" i="7"/>
  <c r="X542" i="7"/>
  <c r="Y542" i="7"/>
  <c r="X713" i="7"/>
  <c r="Y713" i="7"/>
  <c r="X25" i="7"/>
  <c r="Y25" i="7"/>
  <c r="X196" i="7"/>
  <c r="Y196" i="7"/>
  <c r="X367" i="7"/>
  <c r="Y367" i="7"/>
  <c r="X538" i="7"/>
  <c r="Y538" i="7"/>
  <c r="X709" i="7"/>
  <c r="Y709" i="7"/>
  <c r="X21" i="7"/>
  <c r="Y21" i="7"/>
  <c r="X192" i="7"/>
  <c r="Y192" i="7"/>
  <c r="X363" i="7"/>
  <c r="Y363" i="7"/>
  <c r="X534" i="7"/>
  <c r="Y534" i="7"/>
  <c r="X705" i="7"/>
  <c r="Y705" i="7"/>
  <c r="X17" i="7"/>
  <c r="Y17" i="7"/>
  <c r="X188" i="7"/>
  <c r="Y188" i="7"/>
  <c r="X359" i="7"/>
  <c r="Y359" i="7"/>
  <c r="X530" i="7"/>
  <c r="Y530" i="7"/>
  <c r="X701" i="7"/>
  <c r="Y701" i="7"/>
  <c r="X13" i="7"/>
  <c r="Y13" i="7"/>
  <c r="X184" i="7"/>
  <c r="Y184" i="7"/>
  <c r="X355" i="7"/>
  <c r="Y355" i="7"/>
  <c r="X526" i="7"/>
  <c r="Y526" i="7"/>
  <c r="X697" i="7"/>
  <c r="Y697" i="7"/>
  <c r="X9" i="7"/>
  <c r="Y9" i="7"/>
  <c r="X180" i="7"/>
  <c r="Y180" i="7"/>
  <c r="X351" i="7"/>
  <c r="Y351" i="7"/>
  <c r="X522" i="7"/>
  <c r="Y522" i="7"/>
  <c r="X693" i="7"/>
  <c r="Y693" i="7"/>
  <c r="X5" i="7"/>
  <c r="Y5" i="7"/>
  <c r="X176" i="7"/>
  <c r="Y176" i="7"/>
  <c r="X347" i="7"/>
  <c r="Y347" i="7"/>
  <c r="X518" i="7"/>
  <c r="Y518" i="7"/>
  <c r="X345" i="7"/>
  <c r="Y345" i="7"/>
  <c r="X858" i="7"/>
  <c r="Y858" i="7"/>
  <c r="X683" i="7"/>
  <c r="Y683" i="7"/>
  <c r="X337" i="7"/>
  <c r="Y337" i="7"/>
  <c r="X679" i="7"/>
  <c r="Y679" i="7"/>
  <c r="X333" i="7"/>
  <c r="Y333" i="7"/>
  <c r="X846" i="7"/>
  <c r="Y846" i="7"/>
  <c r="X500" i="7"/>
  <c r="Y500" i="7"/>
  <c r="X154" i="7"/>
  <c r="Y154" i="7"/>
  <c r="X496" i="7"/>
  <c r="Y496" i="7"/>
  <c r="X321" i="7"/>
  <c r="Y321" i="7"/>
  <c r="X834" i="7"/>
  <c r="Y834" i="7"/>
  <c r="X488" i="7"/>
  <c r="Y488" i="7"/>
  <c r="X830" i="7"/>
  <c r="Y830" i="7"/>
  <c r="X484" i="7"/>
  <c r="Y484" i="7"/>
  <c r="X138" i="7"/>
  <c r="Y138" i="7"/>
  <c r="X651" i="7"/>
  <c r="Y651" i="7"/>
  <c r="X305" i="7"/>
  <c r="Y305" i="7"/>
  <c r="X818" i="7"/>
  <c r="Y818" i="7"/>
  <c r="X643" i="7"/>
  <c r="Y643" i="7"/>
  <c r="X297" i="7"/>
  <c r="Y297" i="7"/>
  <c r="X810" i="7"/>
  <c r="Y810" i="7"/>
  <c r="X464" i="7"/>
  <c r="Y464" i="7"/>
  <c r="X118" i="7"/>
  <c r="Y118" i="7"/>
  <c r="X460" i="7"/>
  <c r="Y460" i="7"/>
  <c r="X114" i="7"/>
  <c r="Y114" i="7"/>
  <c r="X798" i="7"/>
  <c r="Y798" i="7"/>
  <c r="X452" i="7"/>
  <c r="Y452" i="7"/>
  <c r="X794" i="7"/>
  <c r="Y794" i="7"/>
  <c r="X277" i="7"/>
  <c r="Y277" i="7"/>
  <c r="X619" i="7"/>
  <c r="Y619" i="7"/>
  <c r="X273" i="7"/>
  <c r="Y273" i="7"/>
  <c r="X786" i="7"/>
  <c r="Y786" i="7"/>
  <c r="X611" i="7"/>
  <c r="Y611" i="7"/>
  <c r="X265" i="7"/>
  <c r="Y265" i="7"/>
  <c r="X778" i="7"/>
  <c r="Y778" i="7"/>
  <c r="X432" i="7"/>
  <c r="Y432" i="7"/>
  <c r="X774" i="7"/>
  <c r="Y774" i="7"/>
  <c r="X428" i="7"/>
  <c r="Y428" i="7"/>
  <c r="X82" i="7"/>
  <c r="Y82" i="7"/>
  <c r="X766" i="7"/>
  <c r="Y766" i="7"/>
  <c r="X591" i="7"/>
  <c r="Y591" i="7"/>
  <c r="X245" i="7"/>
  <c r="Y245" i="7"/>
  <c r="X758" i="7"/>
  <c r="Y758" i="7"/>
  <c r="X412" i="7"/>
  <c r="Y412" i="7"/>
  <c r="X66" i="7"/>
  <c r="Y66" i="7"/>
  <c r="X579" i="7"/>
  <c r="Y579" i="7"/>
  <c r="X233" i="7"/>
  <c r="Y233" i="7"/>
  <c r="X746" i="7"/>
  <c r="Y746" i="7"/>
  <c r="X400" i="7"/>
  <c r="Y400" i="7"/>
  <c r="X54" i="7"/>
  <c r="Y54" i="7"/>
  <c r="X396" i="7"/>
  <c r="Y396" i="7"/>
  <c r="X50" i="7"/>
  <c r="Y50" i="7"/>
  <c r="X563" i="7"/>
  <c r="Y563" i="7"/>
  <c r="X217" i="7"/>
  <c r="Y217" i="7"/>
  <c r="X42" i="7"/>
  <c r="Y42" i="7"/>
  <c r="X555" i="7"/>
  <c r="Y555" i="7"/>
  <c r="X209" i="7"/>
  <c r="Y209" i="7"/>
  <c r="X722" i="7"/>
  <c r="Y722" i="7"/>
  <c r="X376" i="7"/>
  <c r="Y376" i="7"/>
  <c r="X718" i="7"/>
  <c r="Y718" i="7"/>
  <c r="X200" i="7"/>
  <c r="Y200" i="7"/>
  <c r="X26" i="7"/>
  <c r="Y26" i="7"/>
  <c r="X539" i="7"/>
  <c r="Y539" i="7"/>
  <c r="X193" i="7"/>
  <c r="Y193" i="7"/>
  <c r="X535" i="7"/>
  <c r="Y535" i="7"/>
  <c r="X189" i="7"/>
  <c r="Y189" i="7"/>
  <c r="X531" i="7"/>
  <c r="Y531" i="7"/>
  <c r="X185" i="7"/>
  <c r="Y185" i="7"/>
  <c r="X698" i="7"/>
  <c r="Y698" i="7"/>
  <c r="X352" i="7"/>
  <c r="Y352" i="7"/>
  <c r="X6" i="7"/>
  <c r="Y6" i="7"/>
  <c r="X519" i="7"/>
  <c r="Y519" i="7"/>
  <c r="X173" i="7"/>
  <c r="Y173" i="7"/>
  <c r="X686" i="7"/>
  <c r="Y686" i="7"/>
  <c r="X511" i="7"/>
  <c r="Y511" i="7"/>
  <c r="X165" i="7"/>
  <c r="Y165" i="7"/>
  <c r="X689" i="7"/>
  <c r="Y689" i="7"/>
  <c r="X860" i="7"/>
  <c r="Y860" i="7"/>
  <c r="X172" i="7"/>
  <c r="Y172" i="7"/>
  <c r="X343" i="7"/>
  <c r="Y343" i="7"/>
  <c r="X514" i="7"/>
  <c r="Y514" i="7"/>
  <c r="X685" i="7"/>
  <c r="Y685" i="7"/>
  <c r="X856" i="7"/>
  <c r="Y856" i="7"/>
  <c r="X168" i="7"/>
  <c r="Y168" i="7"/>
  <c r="X339" i="7"/>
  <c r="Y339" i="7"/>
  <c r="X510" i="7"/>
  <c r="Y510" i="7"/>
  <c r="X681" i="7"/>
  <c r="Y681" i="7"/>
  <c r="X852" i="7"/>
  <c r="Y852" i="7"/>
  <c r="X164" i="7"/>
  <c r="Y164" i="7"/>
  <c r="X335" i="7"/>
  <c r="Y335" i="7"/>
  <c r="X506" i="7"/>
  <c r="Y506" i="7"/>
  <c r="X677" i="7"/>
  <c r="Y677" i="7"/>
  <c r="X848" i="7"/>
  <c r="Y848" i="7"/>
  <c r="X160" i="7"/>
  <c r="Y160" i="7"/>
  <c r="X331" i="7"/>
  <c r="Y331" i="7"/>
  <c r="X502" i="7"/>
  <c r="Y502" i="7"/>
  <c r="X673" i="7"/>
  <c r="Y673" i="7"/>
  <c r="X844" i="7"/>
  <c r="Y844" i="7"/>
  <c r="X156" i="7"/>
  <c r="Y156" i="7"/>
  <c r="X327" i="7"/>
  <c r="Y327" i="7"/>
  <c r="X498" i="7"/>
  <c r="Y498" i="7"/>
  <c r="X669" i="7"/>
  <c r="Y669" i="7"/>
  <c r="X840" i="7"/>
  <c r="Y840" i="7"/>
  <c r="X152" i="7"/>
  <c r="Y152" i="7"/>
  <c r="X323" i="7"/>
  <c r="Y323" i="7"/>
  <c r="X494" i="7"/>
  <c r="Y494" i="7"/>
  <c r="X665" i="7"/>
  <c r="Y665" i="7"/>
  <c r="X836" i="7"/>
  <c r="Y836" i="7"/>
  <c r="X148" i="7"/>
  <c r="Y148" i="7"/>
  <c r="X319" i="7"/>
  <c r="Y319" i="7"/>
  <c r="X490" i="7"/>
  <c r="Y490" i="7"/>
  <c r="X661" i="7"/>
  <c r="Y661" i="7"/>
  <c r="X832" i="7"/>
  <c r="Y832" i="7"/>
  <c r="X144" i="7"/>
  <c r="Y144" i="7"/>
  <c r="X315" i="7"/>
  <c r="Y315" i="7"/>
  <c r="X486" i="7"/>
  <c r="Y486" i="7"/>
  <c r="X657" i="7"/>
  <c r="Y657" i="7"/>
  <c r="X828" i="7"/>
  <c r="Y828" i="7"/>
  <c r="X140" i="7"/>
  <c r="Y140" i="7"/>
  <c r="X311" i="7"/>
  <c r="Y311" i="7"/>
  <c r="X482" i="7"/>
  <c r="Y482" i="7"/>
  <c r="X653" i="7"/>
  <c r="Y653" i="7"/>
  <c r="X824" i="7"/>
  <c r="Y824" i="7"/>
  <c r="X136" i="7"/>
  <c r="Y136" i="7"/>
  <c r="X307" i="7"/>
  <c r="Y307" i="7"/>
  <c r="X478" i="7"/>
  <c r="Y478" i="7"/>
  <c r="X649" i="7"/>
  <c r="Y649" i="7"/>
  <c r="X820" i="7"/>
  <c r="Y820" i="7"/>
  <c r="X132" i="7"/>
  <c r="Y132" i="7"/>
  <c r="X303" i="7"/>
  <c r="Y303" i="7"/>
  <c r="X474" i="7"/>
  <c r="Y474" i="7"/>
  <c r="X645" i="7"/>
  <c r="Y645" i="7"/>
  <c r="X816" i="7"/>
  <c r="Y816" i="7"/>
  <c r="X128" i="7"/>
  <c r="Y128" i="7"/>
  <c r="X299" i="7"/>
  <c r="Y299" i="7"/>
  <c r="X470" i="7"/>
  <c r="Y470" i="7"/>
  <c r="X641" i="7"/>
  <c r="Y641" i="7"/>
  <c r="X812" i="7"/>
  <c r="Y812" i="7"/>
  <c r="X124" i="7"/>
  <c r="Y124" i="7"/>
  <c r="X295" i="7"/>
  <c r="Y295" i="7"/>
  <c r="X466" i="7"/>
  <c r="Y466" i="7"/>
  <c r="X637" i="7"/>
  <c r="Y637" i="7"/>
  <c r="X808" i="7"/>
  <c r="Y808" i="7"/>
  <c r="X120" i="7"/>
  <c r="Y120" i="7"/>
  <c r="X291" i="7"/>
  <c r="Y291" i="7"/>
  <c r="X462" i="7"/>
  <c r="Y462" i="7"/>
  <c r="X633" i="7"/>
  <c r="Y633" i="7"/>
  <c r="X804" i="7"/>
  <c r="Y804" i="7"/>
  <c r="X116" i="7"/>
  <c r="Y116" i="7"/>
  <c r="X287" i="7"/>
  <c r="Y287" i="7"/>
  <c r="X458" i="7"/>
  <c r="Y458" i="7"/>
  <c r="X629" i="7"/>
  <c r="Y629" i="7"/>
  <c r="X800" i="7"/>
  <c r="Y800" i="7"/>
  <c r="X112" i="7"/>
  <c r="Y112" i="7"/>
  <c r="X283" i="7"/>
  <c r="Y283" i="7"/>
  <c r="X454" i="7"/>
  <c r="Y454" i="7"/>
  <c r="X625" i="7"/>
  <c r="Y625" i="7"/>
  <c r="X796" i="7"/>
  <c r="Y796" i="7"/>
  <c r="X108" i="7"/>
  <c r="Y108" i="7"/>
  <c r="X279" i="7"/>
  <c r="Y279" i="7"/>
  <c r="X450" i="7"/>
  <c r="Y450" i="7"/>
  <c r="X621" i="7"/>
  <c r="Y621" i="7"/>
  <c r="X792" i="7"/>
  <c r="Y792" i="7"/>
  <c r="X104" i="7"/>
  <c r="Y104" i="7"/>
  <c r="X275" i="7"/>
  <c r="Y275" i="7"/>
  <c r="X446" i="7"/>
  <c r="Y446" i="7"/>
  <c r="X617" i="7"/>
  <c r="Y617" i="7"/>
  <c r="X788" i="7"/>
  <c r="Y788" i="7"/>
  <c r="X100" i="7"/>
  <c r="Y100" i="7"/>
  <c r="X271" i="7"/>
  <c r="Y271" i="7"/>
  <c r="X442" i="7"/>
  <c r="Y442" i="7"/>
  <c r="X613" i="7"/>
  <c r="Y613" i="7"/>
  <c r="X784" i="7"/>
  <c r="Y784" i="7"/>
  <c r="X96" i="7"/>
  <c r="Y96" i="7"/>
  <c r="X267" i="7"/>
  <c r="Y267" i="7"/>
  <c r="X438" i="7"/>
  <c r="Y438" i="7"/>
  <c r="X609" i="7"/>
  <c r="Y609" i="7"/>
  <c r="X780" i="7"/>
  <c r="Y780" i="7"/>
  <c r="X92" i="7"/>
  <c r="Y92" i="7"/>
  <c r="X263" i="7"/>
  <c r="Y263" i="7"/>
  <c r="X434" i="7"/>
  <c r="Y434" i="7"/>
  <c r="X605" i="7"/>
  <c r="Y605" i="7"/>
  <c r="X776" i="7"/>
  <c r="Y776" i="7"/>
  <c r="X88" i="7"/>
  <c r="Y88" i="7"/>
  <c r="X259" i="7"/>
  <c r="Y259" i="7"/>
  <c r="X430" i="7"/>
  <c r="Y430" i="7"/>
  <c r="X601" i="7"/>
  <c r="Y601" i="7"/>
  <c r="X772" i="7"/>
  <c r="Y772" i="7"/>
  <c r="X84" i="7"/>
  <c r="Y84" i="7"/>
  <c r="X255" i="7"/>
  <c r="Y255" i="7"/>
  <c r="X426" i="7"/>
  <c r="Y426" i="7"/>
  <c r="X597" i="7"/>
  <c r="Y597" i="7"/>
  <c r="X768" i="7"/>
  <c r="Y768" i="7"/>
  <c r="X80" i="7"/>
  <c r="Y80" i="7"/>
  <c r="X251" i="7"/>
  <c r="Y251" i="7"/>
  <c r="X422" i="7"/>
  <c r="Y422" i="7"/>
  <c r="X593" i="7"/>
  <c r="Y593" i="7"/>
  <c r="X764" i="7"/>
  <c r="Y764" i="7"/>
  <c r="X76" i="7"/>
  <c r="Y76" i="7"/>
  <c r="X247" i="7"/>
  <c r="Y247" i="7"/>
  <c r="X418" i="7"/>
  <c r="Y418" i="7"/>
  <c r="X589" i="7"/>
  <c r="Y589" i="7"/>
  <c r="X760" i="7"/>
  <c r="Y760" i="7"/>
  <c r="X72" i="7"/>
  <c r="Y72" i="7"/>
  <c r="X243" i="7"/>
  <c r="Y243" i="7"/>
  <c r="X414" i="7"/>
  <c r="Y414" i="7"/>
  <c r="X585" i="7"/>
  <c r="Y585" i="7"/>
  <c r="X756" i="7"/>
  <c r="Y756" i="7"/>
  <c r="X68" i="7"/>
  <c r="Y68" i="7"/>
  <c r="X239" i="7"/>
  <c r="Y239" i="7"/>
  <c r="X410" i="7"/>
  <c r="Y410" i="7"/>
  <c r="X581" i="7"/>
  <c r="Y581" i="7"/>
  <c r="X752" i="7"/>
  <c r="Y752" i="7"/>
  <c r="X64" i="7"/>
  <c r="Y64" i="7"/>
  <c r="X235" i="7"/>
  <c r="Y235" i="7"/>
  <c r="X406" i="7"/>
  <c r="Y406" i="7"/>
  <c r="X577" i="7"/>
  <c r="Y577" i="7"/>
  <c r="X748" i="7"/>
  <c r="Y748" i="7"/>
  <c r="X60" i="7"/>
  <c r="Y60" i="7"/>
  <c r="X231" i="7"/>
  <c r="Y231" i="7"/>
  <c r="X402" i="7"/>
  <c r="Y402" i="7"/>
  <c r="X573" i="7"/>
  <c r="Y573" i="7"/>
  <c r="X744" i="7"/>
  <c r="Y744" i="7"/>
  <c r="X56" i="7"/>
  <c r="Y56" i="7"/>
  <c r="X227" i="7"/>
  <c r="Y227" i="7"/>
  <c r="X398" i="7"/>
  <c r="Y398" i="7"/>
  <c r="X569" i="7"/>
  <c r="Y569" i="7"/>
  <c r="X740" i="7"/>
  <c r="Y740" i="7"/>
  <c r="X52" i="7"/>
  <c r="Y52" i="7"/>
  <c r="X223" i="7"/>
  <c r="Y223" i="7"/>
  <c r="X394" i="7"/>
  <c r="Y394" i="7"/>
  <c r="X565" i="7"/>
  <c r="Y565" i="7"/>
  <c r="X736" i="7"/>
  <c r="Y736" i="7"/>
  <c r="X48" i="7"/>
  <c r="Y48" i="7"/>
  <c r="X219" i="7"/>
  <c r="Y219" i="7"/>
  <c r="X390" i="7"/>
  <c r="Y390" i="7"/>
  <c r="X561" i="7"/>
  <c r="Y561" i="7"/>
  <c r="X732" i="7"/>
  <c r="Y732" i="7"/>
  <c r="X44" i="7"/>
  <c r="Y44" i="7"/>
  <c r="X215" i="7"/>
  <c r="Y215" i="7"/>
  <c r="X386" i="7"/>
  <c r="Y386" i="7"/>
  <c r="X557" i="7"/>
  <c r="Y557" i="7"/>
  <c r="X728" i="7"/>
  <c r="Y728" i="7"/>
  <c r="X40" i="7"/>
  <c r="Y40" i="7"/>
  <c r="X211" i="7"/>
  <c r="Y211" i="7"/>
  <c r="X382" i="7"/>
  <c r="Y382" i="7"/>
  <c r="X553" i="7"/>
  <c r="Y553" i="7"/>
  <c r="X724" i="7"/>
  <c r="Y724" i="7"/>
  <c r="X36" i="7"/>
  <c r="Y36" i="7"/>
  <c r="X207" i="7"/>
  <c r="Y207" i="7"/>
  <c r="X378" i="7"/>
  <c r="Y378" i="7"/>
  <c r="X549" i="7"/>
  <c r="Y549" i="7"/>
  <c r="X720" i="7"/>
  <c r="Y720" i="7"/>
  <c r="X32" i="7"/>
  <c r="Y32" i="7"/>
  <c r="X203" i="7"/>
  <c r="Y203" i="7"/>
  <c r="X374" i="7"/>
  <c r="Y374" i="7"/>
  <c r="X716" i="7"/>
  <c r="Y716" i="7"/>
  <c r="X372" i="7"/>
  <c r="Y372" i="7"/>
  <c r="X28" i="7"/>
  <c r="Y28" i="7"/>
  <c r="X199" i="7"/>
  <c r="Y199" i="7"/>
  <c r="X370" i="7"/>
  <c r="Y370" i="7"/>
  <c r="X541" i="7"/>
  <c r="Y541" i="7"/>
  <c r="X712" i="7"/>
  <c r="Y712" i="7"/>
  <c r="X24" i="7"/>
  <c r="Y24" i="7"/>
  <c r="X195" i="7"/>
  <c r="Y195" i="7"/>
  <c r="X366" i="7"/>
  <c r="Y366" i="7"/>
  <c r="X537" i="7"/>
  <c r="Y537" i="7"/>
  <c r="X708" i="7"/>
  <c r="Y708" i="7"/>
  <c r="X20" i="7"/>
  <c r="Y20" i="7"/>
  <c r="X191" i="7"/>
  <c r="Y191" i="7"/>
  <c r="X362" i="7"/>
  <c r="Y362" i="7"/>
  <c r="X533" i="7"/>
  <c r="Y533" i="7"/>
  <c r="X704" i="7"/>
  <c r="Y704" i="7"/>
  <c r="X16" i="7"/>
  <c r="Y16" i="7"/>
  <c r="X187" i="7"/>
  <c r="Y187" i="7"/>
  <c r="X358" i="7"/>
  <c r="Y358" i="7"/>
  <c r="X529" i="7"/>
  <c r="Y529" i="7"/>
  <c r="X700" i="7"/>
  <c r="Y700" i="7"/>
  <c r="X12" i="7"/>
  <c r="Y12" i="7"/>
  <c r="X183" i="7"/>
  <c r="Y183" i="7"/>
  <c r="X354" i="7"/>
  <c r="Y354" i="7"/>
  <c r="X525" i="7"/>
  <c r="Y525" i="7"/>
  <c r="X696" i="7"/>
  <c r="Y696" i="7"/>
  <c r="X8" i="7"/>
  <c r="Y8" i="7"/>
  <c r="X179" i="7"/>
  <c r="Y179" i="7"/>
  <c r="X350" i="7"/>
  <c r="Y350" i="7"/>
  <c r="X521" i="7"/>
  <c r="Y521" i="7"/>
  <c r="X692" i="7"/>
  <c r="Y692" i="7"/>
  <c r="X4" i="7"/>
  <c r="Y4" i="7"/>
  <c r="X175" i="7"/>
  <c r="Y175" i="7"/>
  <c r="X346" i="7"/>
  <c r="Y346" i="7"/>
  <c r="X687" i="7"/>
  <c r="Y687" i="7"/>
  <c r="X341" i="7"/>
  <c r="Y341" i="7"/>
  <c r="X854" i="7"/>
  <c r="Y854" i="7"/>
  <c r="X508" i="7"/>
  <c r="Y508" i="7"/>
  <c r="X162" i="7"/>
  <c r="Y162" i="7"/>
  <c r="X675" i="7"/>
  <c r="Y675" i="7"/>
  <c r="X158" i="7"/>
  <c r="Y158" i="7"/>
  <c r="X671" i="7"/>
  <c r="Y671" i="7"/>
  <c r="X325" i="7"/>
  <c r="Y325" i="7"/>
  <c r="X838" i="7"/>
  <c r="Y838" i="7"/>
  <c r="X150" i="7"/>
  <c r="Y150" i="7"/>
  <c r="X663" i="7"/>
  <c r="Y663" i="7"/>
  <c r="X317" i="7"/>
  <c r="Y317" i="7"/>
  <c r="X142" i="7"/>
  <c r="Y142" i="7"/>
  <c r="X655" i="7"/>
  <c r="Y655" i="7"/>
  <c r="X309" i="7"/>
  <c r="Y309" i="7"/>
  <c r="X822" i="7"/>
  <c r="Y822" i="7"/>
  <c r="X476" i="7"/>
  <c r="Y476" i="7"/>
  <c r="X130" i="7"/>
  <c r="Y130" i="7"/>
  <c r="X472" i="7"/>
  <c r="Y472" i="7"/>
  <c r="X126" i="7"/>
  <c r="Y126" i="7"/>
  <c r="X639" i="7"/>
  <c r="Y639" i="7"/>
  <c r="X293" i="7"/>
  <c r="Y293" i="7"/>
  <c r="X806" i="7"/>
  <c r="Y806" i="7"/>
  <c r="X631" i="7"/>
  <c r="Y631" i="7"/>
  <c r="X285" i="7"/>
  <c r="Y285" i="7"/>
  <c r="X627" i="7"/>
  <c r="Y627" i="7"/>
  <c r="X110" i="7"/>
  <c r="Y110" i="7"/>
  <c r="X623" i="7"/>
  <c r="Y623" i="7"/>
  <c r="X448" i="7"/>
  <c r="Y448" i="7"/>
  <c r="X102" i="7"/>
  <c r="Y102" i="7"/>
  <c r="X615" i="7"/>
  <c r="Y615" i="7"/>
  <c r="X269" i="7"/>
  <c r="Y269" i="7"/>
  <c r="X782" i="7"/>
  <c r="Y782" i="7"/>
  <c r="X436" i="7"/>
  <c r="Y436" i="7"/>
  <c r="X90" i="7"/>
  <c r="Y90" i="7"/>
  <c r="X603" i="7"/>
  <c r="Y603" i="7"/>
  <c r="X257" i="7"/>
  <c r="Y257" i="7"/>
  <c r="X599" i="7"/>
  <c r="Y599" i="7"/>
  <c r="X253" i="7"/>
  <c r="Y253" i="7"/>
  <c r="X595" i="7"/>
  <c r="Y595" i="7"/>
  <c r="X249" i="7"/>
  <c r="Y249" i="7"/>
  <c r="X74" i="7"/>
  <c r="Y74" i="7"/>
  <c r="X587" i="7"/>
  <c r="Y587" i="7"/>
  <c r="X241" i="7"/>
  <c r="Y241" i="7"/>
  <c r="X754" i="7"/>
  <c r="Y754" i="7"/>
  <c r="X408" i="7"/>
  <c r="Y408" i="7"/>
  <c r="X62" i="7"/>
  <c r="Y62" i="7"/>
  <c r="X575" i="7"/>
  <c r="Y575" i="7"/>
  <c r="X58" i="7"/>
  <c r="Y58" i="7"/>
  <c r="X571" i="7"/>
  <c r="Y571" i="7"/>
  <c r="X225" i="7"/>
  <c r="Y225" i="7"/>
  <c r="X738" i="7"/>
  <c r="Y738" i="7"/>
  <c r="X221" i="7"/>
  <c r="Y221" i="7"/>
  <c r="X734" i="7"/>
  <c r="Y734" i="7"/>
  <c r="X388" i="7"/>
  <c r="Y388" i="7"/>
  <c r="X730" i="7"/>
  <c r="Y730" i="7"/>
  <c r="X384" i="7"/>
  <c r="Y384" i="7"/>
  <c r="X38" i="7"/>
  <c r="Y38" i="7"/>
  <c r="X551" i="7"/>
  <c r="Y551" i="7"/>
  <c r="X34" i="7"/>
  <c r="Y34" i="7"/>
  <c r="X547" i="7"/>
  <c r="Y547" i="7"/>
  <c r="X544" i="7"/>
  <c r="Y544" i="7"/>
  <c r="X714" i="7"/>
  <c r="Y714" i="7"/>
  <c r="X368" i="7"/>
  <c r="Y368" i="7"/>
  <c r="X22" i="7"/>
  <c r="Y22" i="7"/>
  <c r="X706" i="7"/>
  <c r="Y706" i="7"/>
  <c r="X360" i="7"/>
  <c r="Y360" i="7"/>
  <c r="X14" i="7"/>
  <c r="Y14" i="7"/>
  <c r="X527" i="7"/>
  <c r="Y527" i="7"/>
  <c r="X181" i="7"/>
  <c r="Y181" i="7"/>
  <c r="X523" i="7"/>
  <c r="Y523" i="7"/>
  <c r="X177" i="7"/>
  <c r="Y177" i="7"/>
  <c r="X690" i="7"/>
  <c r="Y690" i="7"/>
  <c r="X344" i="7"/>
  <c r="Y344" i="7"/>
  <c r="X857" i="7"/>
  <c r="Y857" i="7"/>
  <c r="X340" i="7"/>
  <c r="Y340" i="7"/>
  <c r="X853" i="7"/>
  <c r="Y853" i="7"/>
  <c r="X517" i="7"/>
  <c r="Y517" i="7"/>
  <c r="X688" i="7"/>
  <c r="Y688" i="7"/>
  <c r="X859" i="7"/>
  <c r="Y859" i="7"/>
  <c r="X171" i="7"/>
  <c r="Y171" i="7"/>
  <c r="X342" i="7"/>
  <c r="Y342" i="7"/>
  <c r="X513" i="7"/>
  <c r="Y513" i="7"/>
  <c r="X684" i="7"/>
  <c r="Y684" i="7"/>
  <c r="X855" i="7"/>
  <c r="Y855" i="7"/>
  <c r="X167" i="7"/>
  <c r="Y167" i="7"/>
  <c r="X338" i="7"/>
  <c r="Y338" i="7"/>
  <c r="X509" i="7"/>
  <c r="Y509" i="7"/>
  <c r="X680" i="7"/>
  <c r="Y680" i="7"/>
  <c r="X851" i="7"/>
  <c r="Y851" i="7"/>
  <c r="X163" i="7"/>
  <c r="Y163" i="7"/>
  <c r="X334" i="7"/>
  <c r="Y334" i="7"/>
  <c r="X505" i="7"/>
  <c r="Y505" i="7"/>
  <c r="X676" i="7"/>
  <c r="Y676" i="7"/>
  <c r="X847" i="7"/>
  <c r="Y847" i="7"/>
  <c r="X159" i="7"/>
  <c r="Y159" i="7"/>
  <c r="X330" i="7"/>
  <c r="Y330" i="7"/>
  <c r="X501" i="7"/>
  <c r="Y501" i="7"/>
  <c r="X672" i="7"/>
  <c r="Y672" i="7"/>
  <c r="X843" i="7"/>
  <c r="Y843" i="7"/>
  <c r="X155" i="7"/>
  <c r="Y155" i="7"/>
  <c r="X326" i="7"/>
  <c r="Y326" i="7"/>
  <c r="X497" i="7"/>
  <c r="Y497" i="7"/>
  <c r="X668" i="7"/>
  <c r="Y668" i="7"/>
  <c r="X839" i="7"/>
  <c r="Y839" i="7"/>
  <c r="X151" i="7"/>
  <c r="Y151" i="7"/>
  <c r="X322" i="7"/>
  <c r="Y322" i="7"/>
  <c r="X493" i="7"/>
  <c r="Y493" i="7"/>
  <c r="X664" i="7"/>
  <c r="Y664" i="7"/>
  <c r="X835" i="7"/>
  <c r="Y835" i="7"/>
  <c r="X147" i="7"/>
  <c r="Y147" i="7"/>
  <c r="X318" i="7"/>
  <c r="Y318" i="7"/>
  <c r="X489" i="7"/>
  <c r="Y489" i="7"/>
  <c r="X660" i="7"/>
  <c r="Y660" i="7"/>
  <c r="X831" i="7"/>
  <c r="Y831" i="7"/>
  <c r="X143" i="7"/>
  <c r="Y143" i="7"/>
  <c r="X314" i="7"/>
  <c r="Y314" i="7"/>
  <c r="X485" i="7"/>
  <c r="Y485" i="7"/>
  <c r="X656" i="7"/>
  <c r="Y656" i="7"/>
  <c r="X827" i="7"/>
  <c r="Y827" i="7"/>
  <c r="X139" i="7"/>
  <c r="Y139" i="7"/>
  <c r="X310" i="7"/>
  <c r="Y310" i="7"/>
  <c r="X481" i="7"/>
  <c r="Y481" i="7"/>
  <c r="X652" i="7"/>
  <c r="Y652" i="7"/>
  <c r="X823" i="7"/>
  <c r="Y823" i="7"/>
  <c r="X135" i="7"/>
  <c r="Y135" i="7"/>
  <c r="X306" i="7"/>
  <c r="Y306" i="7"/>
  <c r="X477" i="7"/>
  <c r="Y477" i="7"/>
  <c r="X648" i="7"/>
  <c r="Y648" i="7"/>
  <c r="X819" i="7"/>
  <c r="Y819" i="7"/>
  <c r="X131" i="7"/>
  <c r="Y131" i="7"/>
  <c r="X302" i="7"/>
  <c r="Y302" i="7"/>
  <c r="X473" i="7"/>
  <c r="Y473" i="7"/>
  <c r="X644" i="7"/>
  <c r="Y644" i="7"/>
  <c r="X815" i="7"/>
  <c r="Y815" i="7"/>
  <c r="X127" i="7"/>
  <c r="Y127" i="7"/>
  <c r="X298" i="7"/>
  <c r="Y298" i="7"/>
  <c r="X469" i="7"/>
  <c r="Y469" i="7"/>
  <c r="X640" i="7"/>
  <c r="Y640" i="7"/>
  <c r="X811" i="7"/>
  <c r="Y811" i="7"/>
  <c r="X123" i="7"/>
  <c r="Y123" i="7"/>
  <c r="X294" i="7"/>
  <c r="Y294" i="7"/>
  <c r="X465" i="7"/>
  <c r="Y465" i="7"/>
  <c r="X636" i="7"/>
  <c r="Y636" i="7"/>
  <c r="X807" i="7"/>
  <c r="Y807" i="7"/>
  <c r="X119" i="7"/>
  <c r="Y119" i="7"/>
  <c r="X290" i="7"/>
  <c r="Y290" i="7"/>
  <c r="X461" i="7"/>
  <c r="Y461" i="7"/>
  <c r="X632" i="7"/>
  <c r="Y632" i="7"/>
  <c r="X803" i="7"/>
  <c r="Y803" i="7"/>
  <c r="X115" i="7"/>
  <c r="Y115" i="7"/>
  <c r="X286" i="7"/>
  <c r="Y286" i="7"/>
  <c r="X457" i="7"/>
  <c r="Y457" i="7"/>
  <c r="X628" i="7"/>
  <c r="Y628" i="7"/>
  <c r="X799" i="7"/>
  <c r="Y799" i="7"/>
  <c r="X111" i="7"/>
  <c r="Y111" i="7"/>
  <c r="X282" i="7"/>
  <c r="Y282" i="7"/>
  <c r="X453" i="7"/>
  <c r="Y453" i="7"/>
  <c r="X624" i="7"/>
  <c r="Y624" i="7"/>
  <c r="X795" i="7"/>
  <c r="Y795" i="7"/>
  <c r="X107" i="7"/>
  <c r="Y107" i="7"/>
  <c r="X278" i="7"/>
  <c r="Y278" i="7"/>
  <c r="X449" i="7"/>
  <c r="Y449" i="7"/>
  <c r="X620" i="7"/>
  <c r="Y620" i="7"/>
  <c r="X791" i="7"/>
  <c r="Y791" i="7"/>
  <c r="X103" i="7"/>
  <c r="Y103" i="7"/>
  <c r="X274" i="7"/>
  <c r="Y274" i="7"/>
  <c r="X445" i="7"/>
  <c r="Y445" i="7"/>
  <c r="X616" i="7"/>
  <c r="Y616" i="7"/>
  <c r="X787" i="7"/>
  <c r="Y787" i="7"/>
  <c r="X99" i="7"/>
  <c r="Y99" i="7"/>
  <c r="X270" i="7"/>
  <c r="Y270" i="7"/>
  <c r="X441" i="7"/>
  <c r="Y441" i="7"/>
  <c r="X612" i="7"/>
  <c r="Y612" i="7"/>
  <c r="X783" i="7"/>
  <c r="Y783" i="7"/>
  <c r="X95" i="7"/>
  <c r="Y95" i="7"/>
  <c r="X266" i="7"/>
  <c r="Y266" i="7"/>
  <c r="X437" i="7"/>
  <c r="Y437" i="7"/>
  <c r="X608" i="7"/>
  <c r="Y608" i="7"/>
  <c r="X779" i="7"/>
  <c r="Y779" i="7"/>
  <c r="X91" i="7"/>
  <c r="Y91" i="7"/>
  <c r="X262" i="7"/>
  <c r="Y262" i="7"/>
  <c r="X433" i="7"/>
  <c r="Y433" i="7"/>
  <c r="X604" i="7"/>
  <c r="Y604" i="7"/>
  <c r="X775" i="7"/>
  <c r="Y775" i="7"/>
  <c r="X87" i="7"/>
  <c r="Y87" i="7"/>
  <c r="X258" i="7"/>
  <c r="Y258" i="7"/>
  <c r="X429" i="7"/>
  <c r="Y429" i="7"/>
  <c r="X600" i="7"/>
  <c r="Y600" i="7"/>
  <c r="X771" i="7"/>
  <c r="Y771" i="7"/>
  <c r="X83" i="7"/>
  <c r="Y83" i="7"/>
  <c r="X254" i="7"/>
  <c r="Y254" i="7"/>
  <c r="X425" i="7"/>
  <c r="Y425" i="7"/>
  <c r="X596" i="7"/>
  <c r="Y596" i="7"/>
  <c r="X767" i="7"/>
  <c r="Y767" i="7"/>
  <c r="X79" i="7"/>
  <c r="Y79" i="7"/>
  <c r="X250" i="7"/>
  <c r="Y250" i="7"/>
  <c r="X421" i="7"/>
  <c r="Y421" i="7"/>
  <c r="X592" i="7"/>
  <c r="Y592" i="7"/>
  <c r="X763" i="7"/>
  <c r="Y763" i="7"/>
  <c r="X75" i="7"/>
  <c r="Y75" i="7"/>
  <c r="X246" i="7"/>
  <c r="Y246" i="7"/>
  <c r="X417" i="7"/>
  <c r="Y417" i="7"/>
  <c r="X588" i="7"/>
  <c r="Y588" i="7"/>
  <c r="X759" i="7"/>
  <c r="Y759" i="7"/>
  <c r="X71" i="7"/>
  <c r="Y71" i="7"/>
  <c r="X242" i="7"/>
  <c r="Y242" i="7"/>
  <c r="X413" i="7"/>
  <c r="Y413" i="7"/>
  <c r="X584" i="7"/>
  <c r="Y584" i="7"/>
  <c r="X755" i="7"/>
  <c r="Y755" i="7"/>
  <c r="X67" i="7"/>
  <c r="Y67" i="7"/>
  <c r="X238" i="7"/>
  <c r="Y238" i="7"/>
  <c r="X409" i="7"/>
  <c r="Y409" i="7"/>
  <c r="X580" i="7"/>
  <c r="Y580" i="7"/>
  <c r="X751" i="7"/>
  <c r="Y751" i="7"/>
  <c r="X63" i="7"/>
  <c r="Y63" i="7"/>
  <c r="X234" i="7"/>
  <c r="Y234" i="7"/>
  <c r="X405" i="7"/>
  <c r="Y405" i="7"/>
  <c r="X576" i="7"/>
  <c r="Y576" i="7"/>
  <c r="X747" i="7"/>
  <c r="Y747" i="7"/>
  <c r="X59" i="7"/>
  <c r="Y59" i="7"/>
  <c r="X230" i="7"/>
  <c r="Y230" i="7"/>
  <c r="X401" i="7"/>
  <c r="Y401" i="7"/>
  <c r="X572" i="7"/>
  <c r="Y572" i="7"/>
  <c r="X743" i="7"/>
  <c r="Y743" i="7"/>
  <c r="X55" i="7"/>
  <c r="Y55" i="7"/>
  <c r="X226" i="7"/>
  <c r="Y226" i="7"/>
  <c r="X397" i="7"/>
  <c r="Y397" i="7"/>
  <c r="X568" i="7"/>
  <c r="Y568" i="7"/>
  <c r="X739" i="7"/>
  <c r="Y739" i="7"/>
  <c r="X51" i="7"/>
  <c r="Y51" i="7"/>
  <c r="X222" i="7"/>
  <c r="Y222" i="7"/>
  <c r="X393" i="7"/>
  <c r="Y393" i="7"/>
  <c r="X564" i="7"/>
  <c r="Y564" i="7"/>
  <c r="X735" i="7"/>
  <c r="Y735" i="7"/>
  <c r="X47" i="7"/>
  <c r="Y47" i="7"/>
  <c r="X218" i="7"/>
  <c r="Y218" i="7"/>
  <c r="X389" i="7"/>
  <c r="Y389" i="7"/>
  <c r="X560" i="7"/>
  <c r="Y560" i="7"/>
  <c r="X731" i="7"/>
  <c r="Y731" i="7"/>
  <c r="X43" i="7"/>
  <c r="Y43" i="7"/>
  <c r="X214" i="7"/>
  <c r="Y214" i="7"/>
  <c r="X385" i="7"/>
  <c r="Y385" i="7"/>
  <c r="X556" i="7"/>
  <c r="Y556" i="7"/>
  <c r="X727" i="7"/>
  <c r="Y727" i="7"/>
  <c r="X39" i="7"/>
  <c r="Y39" i="7"/>
  <c r="X210" i="7"/>
  <c r="Y210" i="7"/>
  <c r="X381" i="7"/>
  <c r="Y381" i="7"/>
  <c r="X552" i="7"/>
  <c r="Y552" i="7"/>
  <c r="X723" i="7"/>
  <c r="Y723" i="7"/>
  <c r="X35" i="7"/>
  <c r="Y35" i="7"/>
  <c r="X206" i="7"/>
  <c r="Y206" i="7"/>
  <c r="X377" i="7"/>
  <c r="Y377" i="7"/>
  <c r="X548" i="7"/>
  <c r="Y548" i="7"/>
  <c r="X719" i="7"/>
  <c r="Y719" i="7"/>
  <c r="X31" i="7"/>
  <c r="Y31" i="7"/>
  <c r="X202" i="7"/>
  <c r="Y202" i="7"/>
  <c r="X545" i="7"/>
  <c r="Y545" i="7"/>
  <c r="X201" i="7"/>
  <c r="Y201" i="7"/>
  <c r="X715" i="7"/>
  <c r="Y715" i="7"/>
  <c r="X27" i="7"/>
  <c r="Y27" i="7"/>
  <c r="X198" i="7"/>
  <c r="Y198" i="7"/>
  <c r="X369" i="7"/>
  <c r="Y369" i="7"/>
  <c r="X540" i="7"/>
  <c r="Y540" i="7"/>
  <c r="X711" i="7"/>
  <c r="Y711" i="7"/>
  <c r="X23" i="7"/>
  <c r="Y23" i="7"/>
  <c r="X194" i="7"/>
  <c r="Y194" i="7"/>
  <c r="X365" i="7"/>
  <c r="Y365" i="7"/>
  <c r="X536" i="7"/>
  <c r="Y536" i="7"/>
  <c r="X707" i="7"/>
  <c r="Y707" i="7"/>
  <c r="X19" i="7"/>
  <c r="Y19" i="7"/>
  <c r="X190" i="7"/>
  <c r="Y190" i="7"/>
  <c r="X361" i="7"/>
  <c r="Y361" i="7"/>
  <c r="X532" i="7"/>
  <c r="Y532" i="7"/>
  <c r="X703" i="7"/>
  <c r="Y703" i="7"/>
  <c r="X15" i="7"/>
  <c r="Y15" i="7"/>
  <c r="X186" i="7"/>
  <c r="Y186" i="7"/>
  <c r="X357" i="7"/>
  <c r="Y357" i="7"/>
  <c r="X528" i="7"/>
  <c r="Y528" i="7"/>
  <c r="X699" i="7"/>
  <c r="Y699" i="7"/>
  <c r="X11" i="7"/>
  <c r="Y11" i="7"/>
  <c r="X182" i="7"/>
  <c r="Y182" i="7"/>
  <c r="X353" i="7"/>
  <c r="Y353" i="7"/>
  <c r="X524" i="7"/>
  <c r="Y524" i="7"/>
  <c r="X695" i="7"/>
  <c r="Y695" i="7"/>
  <c r="X7" i="7"/>
  <c r="Y7" i="7"/>
  <c r="X178" i="7"/>
  <c r="Y178" i="7"/>
  <c r="X349" i="7"/>
  <c r="Y349" i="7"/>
  <c r="X520" i="7"/>
  <c r="Y520" i="7"/>
  <c r="X691" i="7"/>
  <c r="Y691" i="7"/>
  <c r="X3" i="7"/>
  <c r="Y3" i="7"/>
  <c r="X174" i="7"/>
  <c r="Y174" i="7"/>
  <c r="X2" i="7"/>
  <c r="W2" i="7"/>
  <c r="V168" i="7"/>
  <c r="W168" i="7"/>
  <c r="V172" i="7"/>
  <c r="W172" i="7"/>
  <c r="V343" i="7"/>
  <c r="W343" i="7"/>
  <c r="V685" i="7"/>
  <c r="W685" i="7"/>
  <c r="V856" i="7"/>
  <c r="W856" i="7"/>
  <c r="V339" i="7"/>
  <c r="W339" i="7"/>
  <c r="V860" i="7"/>
  <c r="W860" i="7"/>
  <c r="V510" i="7"/>
  <c r="W510" i="7"/>
  <c r="V689" i="7"/>
  <c r="W689" i="7"/>
  <c r="V514" i="7"/>
  <c r="W514" i="7"/>
  <c r="V681" i="7"/>
  <c r="W681" i="7"/>
  <c r="V679" i="7"/>
  <c r="W679" i="7"/>
  <c r="V162" i="7"/>
  <c r="W162" i="7"/>
  <c r="V504" i="7"/>
  <c r="W504" i="7"/>
  <c r="V846" i="7"/>
  <c r="W846" i="7"/>
  <c r="V329" i="7"/>
  <c r="W329" i="7"/>
  <c r="V671" i="7"/>
  <c r="W671" i="7"/>
  <c r="V154" i="7"/>
  <c r="W154" i="7"/>
  <c r="V496" i="7"/>
  <c r="W496" i="7"/>
  <c r="V838" i="7"/>
  <c r="W838" i="7"/>
  <c r="V321" i="7"/>
  <c r="W321" i="7"/>
  <c r="V663" i="7"/>
  <c r="W663" i="7"/>
  <c r="V146" i="7"/>
  <c r="W146" i="7"/>
  <c r="V488" i="7"/>
  <c r="W488" i="7"/>
  <c r="V659" i="7"/>
  <c r="W659" i="7"/>
  <c r="V830" i="7"/>
  <c r="W830" i="7"/>
  <c r="V142" i="7"/>
  <c r="W142" i="7"/>
  <c r="V484" i="7"/>
  <c r="W484" i="7"/>
  <c r="V826" i="7"/>
  <c r="W826" i="7"/>
  <c r="V480" i="7"/>
  <c r="W480" i="7"/>
  <c r="V476" i="7"/>
  <c r="W476" i="7"/>
  <c r="V130" i="7"/>
  <c r="W130" i="7"/>
  <c r="V472" i="7"/>
  <c r="W472" i="7"/>
  <c r="V468" i="7"/>
  <c r="W468" i="7"/>
  <c r="V806" i="7"/>
  <c r="W806" i="7"/>
  <c r="V118" i="7"/>
  <c r="W118" i="7"/>
  <c r="V289" i="7"/>
  <c r="W289" i="7"/>
  <c r="V460" i="7"/>
  <c r="W460" i="7"/>
  <c r="V631" i="7"/>
  <c r="W631" i="7"/>
  <c r="V802" i="7"/>
  <c r="W802" i="7"/>
  <c r="V114" i="7"/>
  <c r="W114" i="7"/>
  <c r="V285" i="7"/>
  <c r="W285" i="7"/>
  <c r="V456" i="7"/>
  <c r="W456" i="7"/>
  <c r="V627" i="7"/>
  <c r="W627" i="7"/>
  <c r="V798" i="7"/>
  <c r="W798" i="7"/>
  <c r="V110" i="7"/>
  <c r="W110" i="7"/>
  <c r="V281" i="7"/>
  <c r="W281" i="7"/>
  <c r="V452" i="7"/>
  <c r="W452" i="7"/>
  <c r="V623" i="7"/>
  <c r="W623" i="7"/>
  <c r="V794" i="7"/>
  <c r="W794" i="7"/>
  <c r="V106" i="7"/>
  <c r="W106" i="7"/>
  <c r="V277" i="7"/>
  <c r="W277" i="7"/>
  <c r="V448" i="7"/>
  <c r="W448" i="7"/>
  <c r="V619" i="7"/>
  <c r="W619" i="7"/>
  <c r="V790" i="7"/>
  <c r="W790" i="7"/>
  <c r="V102" i="7"/>
  <c r="W102" i="7"/>
  <c r="V273" i="7"/>
  <c r="W273" i="7"/>
  <c r="V444" i="7"/>
  <c r="W444" i="7"/>
  <c r="V615" i="7"/>
  <c r="W615" i="7"/>
  <c r="V786" i="7"/>
  <c r="W786" i="7"/>
  <c r="V98" i="7"/>
  <c r="W98" i="7"/>
  <c r="V269" i="7"/>
  <c r="W269" i="7"/>
  <c r="V440" i="7"/>
  <c r="W440" i="7"/>
  <c r="V611" i="7"/>
  <c r="W611" i="7"/>
  <c r="V782" i="7"/>
  <c r="W782" i="7"/>
  <c r="V94" i="7"/>
  <c r="W94" i="7"/>
  <c r="V265" i="7"/>
  <c r="W265" i="7"/>
  <c r="V436" i="7"/>
  <c r="W436" i="7"/>
  <c r="V607" i="7"/>
  <c r="W607" i="7"/>
  <c r="V778" i="7"/>
  <c r="W778" i="7"/>
  <c r="V90" i="7"/>
  <c r="W90" i="7"/>
  <c r="V261" i="7"/>
  <c r="W261" i="7"/>
  <c r="V432" i="7"/>
  <c r="W432" i="7"/>
  <c r="V603" i="7"/>
  <c r="W603" i="7"/>
  <c r="V774" i="7"/>
  <c r="W774" i="7"/>
  <c r="V86" i="7"/>
  <c r="W86" i="7"/>
  <c r="V257" i="7"/>
  <c r="W257" i="7"/>
  <c r="V428" i="7"/>
  <c r="W428" i="7"/>
  <c r="V599" i="7"/>
  <c r="W599" i="7"/>
  <c r="V770" i="7"/>
  <c r="W770" i="7"/>
  <c r="V82" i="7"/>
  <c r="W82" i="7"/>
  <c r="V253" i="7"/>
  <c r="W253" i="7"/>
  <c r="V424" i="7"/>
  <c r="W424" i="7"/>
  <c r="V595" i="7"/>
  <c r="W595" i="7"/>
  <c r="V766" i="7"/>
  <c r="W766" i="7"/>
  <c r="V78" i="7"/>
  <c r="W78" i="7"/>
  <c r="V249" i="7"/>
  <c r="W249" i="7"/>
  <c r="V420" i="7"/>
  <c r="W420" i="7"/>
  <c r="V591" i="7"/>
  <c r="W591" i="7"/>
  <c r="V762" i="7"/>
  <c r="W762" i="7"/>
  <c r="V74" i="7"/>
  <c r="W74" i="7"/>
  <c r="V245" i="7"/>
  <c r="W245" i="7"/>
  <c r="V416" i="7"/>
  <c r="W416" i="7"/>
  <c r="V587" i="7"/>
  <c r="W587" i="7"/>
  <c r="V758" i="7"/>
  <c r="W758" i="7"/>
  <c r="V70" i="7"/>
  <c r="W70" i="7"/>
  <c r="V241" i="7"/>
  <c r="W241" i="7"/>
  <c r="V412" i="7"/>
  <c r="W412" i="7"/>
  <c r="V583" i="7"/>
  <c r="W583" i="7"/>
  <c r="V754" i="7"/>
  <c r="W754" i="7"/>
  <c r="V66" i="7"/>
  <c r="W66" i="7"/>
  <c r="V237" i="7"/>
  <c r="W237" i="7"/>
  <c r="V408" i="7"/>
  <c r="W408" i="7"/>
  <c r="V579" i="7"/>
  <c r="W579" i="7"/>
  <c r="V750" i="7"/>
  <c r="W750" i="7"/>
  <c r="V62" i="7"/>
  <c r="W62" i="7"/>
  <c r="V233" i="7"/>
  <c r="W233" i="7"/>
  <c r="V404" i="7"/>
  <c r="W404" i="7"/>
  <c r="V575" i="7"/>
  <c r="W575" i="7"/>
  <c r="V746" i="7"/>
  <c r="W746" i="7"/>
  <c r="V58" i="7"/>
  <c r="W58" i="7"/>
  <c r="V229" i="7"/>
  <c r="W229" i="7"/>
  <c r="V400" i="7"/>
  <c r="W400" i="7"/>
  <c r="V571" i="7"/>
  <c r="W571" i="7"/>
  <c r="V742" i="7"/>
  <c r="W742" i="7"/>
  <c r="V54" i="7"/>
  <c r="W54" i="7"/>
  <c r="V225" i="7"/>
  <c r="W225" i="7"/>
  <c r="V396" i="7"/>
  <c r="W396" i="7"/>
  <c r="V567" i="7"/>
  <c r="W567" i="7"/>
  <c r="V738" i="7"/>
  <c r="W738" i="7"/>
  <c r="V50" i="7"/>
  <c r="W50" i="7"/>
  <c r="V221" i="7"/>
  <c r="W221" i="7"/>
  <c r="V392" i="7"/>
  <c r="W392" i="7"/>
  <c r="V563" i="7"/>
  <c r="W563" i="7"/>
  <c r="V734" i="7"/>
  <c r="W734" i="7"/>
  <c r="V46" i="7"/>
  <c r="W46" i="7"/>
  <c r="V217" i="7"/>
  <c r="W217" i="7"/>
  <c r="V388" i="7"/>
  <c r="W388" i="7"/>
  <c r="V559" i="7"/>
  <c r="W559" i="7"/>
  <c r="V730" i="7"/>
  <c r="W730" i="7"/>
  <c r="V42" i="7"/>
  <c r="W42" i="7"/>
  <c r="V213" i="7"/>
  <c r="W213" i="7"/>
  <c r="V384" i="7"/>
  <c r="W384" i="7"/>
  <c r="V555" i="7"/>
  <c r="W555" i="7"/>
  <c r="V726" i="7"/>
  <c r="W726" i="7"/>
  <c r="V38" i="7"/>
  <c r="W38" i="7"/>
  <c r="V209" i="7"/>
  <c r="W209" i="7"/>
  <c r="V380" i="7"/>
  <c r="W380" i="7"/>
  <c r="V551" i="7"/>
  <c r="W551" i="7"/>
  <c r="V722" i="7"/>
  <c r="W722" i="7"/>
  <c r="V34" i="7"/>
  <c r="W34" i="7"/>
  <c r="V205" i="7"/>
  <c r="W205" i="7"/>
  <c r="V376" i="7"/>
  <c r="W376" i="7"/>
  <c r="V547" i="7"/>
  <c r="W547" i="7"/>
  <c r="V718" i="7"/>
  <c r="W718" i="7"/>
  <c r="V30" i="7"/>
  <c r="W30" i="7"/>
  <c r="V544" i="7"/>
  <c r="W544" i="7"/>
  <c r="V200" i="7"/>
  <c r="W200" i="7"/>
  <c r="V543" i="7"/>
  <c r="W543" i="7"/>
  <c r="V714" i="7"/>
  <c r="W714" i="7"/>
  <c r="V26" i="7"/>
  <c r="W26" i="7"/>
  <c r="V197" i="7"/>
  <c r="W197" i="7"/>
  <c r="V368" i="7"/>
  <c r="W368" i="7"/>
  <c r="V539" i="7"/>
  <c r="W539" i="7"/>
  <c r="V710" i="7"/>
  <c r="W710" i="7"/>
  <c r="V22" i="7"/>
  <c r="W22" i="7"/>
  <c r="V193" i="7"/>
  <c r="W193" i="7"/>
  <c r="V364" i="7"/>
  <c r="W364" i="7"/>
  <c r="V535" i="7"/>
  <c r="W535" i="7"/>
  <c r="V706" i="7"/>
  <c r="W706" i="7"/>
  <c r="V18" i="7"/>
  <c r="W18" i="7"/>
  <c r="V189" i="7"/>
  <c r="W189" i="7"/>
  <c r="V360" i="7"/>
  <c r="W360" i="7"/>
  <c r="V531" i="7"/>
  <c r="W531" i="7"/>
  <c r="V702" i="7"/>
  <c r="W702" i="7"/>
  <c r="V14" i="7"/>
  <c r="W14" i="7"/>
  <c r="V185" i="7"/>
  <c r="W185" i="7"/>
  <c r="V356" i="7"/>
  <c r="W356" i="7"/>
  <c r="V527" i="7"/>
  <c r="W527" i="7"/>
  <c r="V698" i="7"/>
  <c r="W698" i="7"/>
  <c r="V10" i="7"/>
  <c r="W10" i="7"/>
  <c r="V181" i="7"/>
  <c r="W181" i="7"/>
  <c r="V352" i="7"/>
  <c r="W352" i="7"/>
  <c r="V523" i="7"/>
  <c r="W523" i="7"/>
  <c r="V694" i="7"/>
  <c r="W694" i="7"/>
  <c r="V6" i="7"/>
  <c r="W6" i="7"/>
  <c r="V177" i="7"/>
  <c r="W177" i="7"/>
  <c r="V348" i="7"/>
  <c r="W348" i="7"/>
  <c r="V519" i="7"/>
  <c r="W519" i="7"/>
  <c r="V690" i="7"/>
  <c r="W690" i="7"/>
  <c r="V345" i="7"/>
  <c r="W345" i="7"/>
  <c r="V516" i="7"/>
  <c r="W516" i="7"/>
  <c r="V687" i="7"/>
  <c r="W687" i="7"/>
  <c r="V858" i="7"/>
  <c r="W858" i="7"/>
  <c r="V170" i="7"/>
  <c r="W170" i="7"/>
  <c r="V341" i="7"/>
  <c r="W341" i="7"/>
  <c r="V512" i="7"/>
  <c r="W512" i="7"/>
  <c r="V683" i="7"/>
  <c r="W683" i="7"/>
  <c r="V854" i="7"/>
  <c r="W854" i="7"/>
  <c r="V166" i="7"/>
  <c r="W166" i="7"/>
  <c r="V337" i="7"/>
  <c r="W337" i="7"/>
  <c r="V508" i="7"/>
  <c r="W508" i="7"/>
  <c r="V850" i="7"/>
  <c r="W850" i="7"/>
  <c r="V333" i="7"/>
  <c r="W333" i="7"/>
  <c r="V675" i="7"/>
  <c r="W675" i="7"/>
  <c r="V158" i="7"/>
  <c r="W158" i="7"/>
  <c r="V500" i="7"/>
  <c r="W500" i="7"/>
  <c r="V842" i="7"/>
  <c r="W842" i="7"/>
  <c r="V325" i="7"/>
  <c r="W325" i="7"/>
  <c r="V667" i="7"/>
  <c r="W667" i="7"/>
  <c r="V150" i="7"/>
  <c r="W150" i="7"/>
  <c r="V492" i="7"/>
  <c r="W492" i="7"/>
  <c r="V834" i="7"/>
  <c r="W834" i="7"/>
  <c r="V317" i="7"/>
  <c r="W317" i="7"/>
  <c r="V313" i="7"/>
  <c r="W313" i="7"/>
  <c r="V655" i="7"/>
  <c r="W655" i="7"/>
  <c r="V138" i="7"/>
  <c r="W138" i="7"/>
  <c r="V309" i="7"/>
  <c r="W309" i="7"/>
  <c r="V651" i="7"/>
  <c r="W651" i="7"/>
  <c r="V822" i="7"/>
  <c r="W822" i="7"/>
  <c r="V134" i="7"/>
  <c r="W134" i="7"/>
  <c r="V305" i="7"/>
  <c r="W305" i="7"/>
  <c r="V647" i="7"/>
  <c r="W647" i="7"/>
  <c r="V818" i="7"/>
  <c r="W818" i="7"/>
  <c r="V301" i="7"/>
  <c r="W301" i="7"/>
  <c r="V643" i="7"/>
  <c r="W643" i="7"/>
  <c r="V814" i="7"/>
  <c r="W814" i="7"/>
  <c r="V126" i="7"/>
  <c r="W126" i="7"/>
  <c r="V297" i="7"/>
  <c r="W297" i="7"/>
  <c r="V639" i="7"/>
  <c r="W639" i="7"/>
  <c r="V810" i="7"/>
  <c r="W810" i="7"/>
  <c r="V122" i="7"/>
  <c r="W122" i="7"/>
  <c r="V293" i="7"/>
  <c r="W293" i="7"/>
  <c r="V464" i="7"/>
  <c r="W464" i="7"/>
  <c r="V635" i="7"/>
  <c r="W635" i="7"/>
  <c r="V861" i="7"/>
  <c r="W861" i="7"/>
  <c r="V173" i="7"/>
  <c r="W173" i="7"/>
  <c r="V344" i="7"/>
  <c r="W344" i="7"/>
  <c r="V515" i="7"/>
  <c r="W515" i="7"/>
  <c r="V686" i="7"/>
  <c r="W686" i="7"/>
  <c r="V857" i="7"/>
  <c r="W857" i="7"/>
  <c r="V169" i="7"/>
  <c r="W169" i="7"/>
  <c r="V340" i="7"/>
  <c r="W340" i="7"/>
  <c r="V511" i="7"/>
  <c r="W511" i="7"/>
  <c r="V682" i="7"/>
  <c r="W682" i="7"/>
  <c r="V853" i="7"/>
  <c r="W853" i="7"/>
  <c r="V165" i="7"/>
  <c r="W165" i="7"/>
  <c r="V336" i="7"/>
  <c r="W336" i="7"/>
  <c r="V507" i="7"/>
  <c r="W507" i="7"/>
  <c r="V678" i="7"/>
  <c r="W678" i="7"/>
  <c r="V849" i="7"/>
  <c r="W849" i="7"/>
  <c r="V161" i="7"/>
  <c r="W161" i="7"/>
  <c r="V332" i="7"/>
  <c r="W332" i="7"/>
  <c r="V503" i="7"/>
  <c r="W503" i="7"/>
  <c r="V674" i="7"/>
  <c r="W674" i="7"/>
  <c r="V845" i="7"/>
  <c r="W845" i="7"/>
  <c r="V157" i="7"/>
  <c r="W157" i="7"/>
  <c r="V328" i="7"/>
  <c r="W328" i="7"/>
  <c r="V499" i="7"/>
  <c r="W499" i="7"/>
  <c r="V670" i="7"/>
  <c r="W670" i="7"/>
  <c r="V841" i="7"/>
  <c r="W841" i="7"/>
  <c r="V153" i="7"/>
  <c r="W153" i="7"/>
  <c r="V324" i="7"/>
  <c r="W324" i="7"/>
  <c r="V495" i="7"/>
  <c r="W495" i="7"/>
  <c r="V666" i="7"/>
  <c r="W666" i="7"/>
  <c r="V837" i="7"/>
  <c r="W837" i="7"/>
  <c r="V149" i="7"/>
  <c r="W149" i="7"/>
  <c r="V320" i="7"/>
  <c r="W320" i="7"/>
  <c r="V491" i="7"/>
  <c r="W491" i="7"/>
  <c r="V662" i="7"/>
  <c r="W662" i="7"/>
  <c r="V833" i="7"/>
  <c r="W833" i="7"/>
  <c r="V145" i="7"/>
  <c r="W145" i="7"/>
  <c r="V316" i="7"/>
  <c r="W316" i="7"/>
  <c r="V487" i="7"/>
  <c r="W487" i="7"/>
  <c r="V658" i="7"/>
  <c r="W658" i="7"/>
  <c r="V829" i="7"/>
  <c r="W829" i="7"/>
  <c r="V141" i="7"/>
  <c r="W141" i="7"/>
  <c r="V312" i="7"/>
  <c r="W312" i="7"/>
  <c r="V483" i="7"/>
  <c r="W483" i="7"/>
  <c r="V654" i="7"/>
  <c r="W654" i="7"/>
  <c r="V825" i="7"/>
  <c r="W825" i="7"/>
  <c r="V137" i="7"/>
  <c r="W137" i="7"/>
  <c r="V308" i="7"/>
  <c r="W308" i="7"/>
  <c r="V479" i="7"/>
  <c r="W479" i="7"/>
  <c r="V650" i="7"/>
  <c r="W650" i="7"/>
  <c r="V821" i="7"/>
  <c r="W821" i="7"/>
  <c r="V133" i="7"/>
  <c r="W133" i="7"/>
  <c r="V304" i="7"/>
  <c r="W304" i="7"/>
  <c r="V475" i="7"/>
  <c r="W475" i="7"/>
  <c r="V646" i="7"/>
  <c r="W646" i="7"/>
  <c r="V817" i="7"/>
  <c r="W817" i="7"/>
  <c r="V129" i="7"/>
  <c r="W129" i="7"/>
  <c r="V300" i="7"/>
  <c r="W300" i="7"/>
  <c r="V471" i="7"/>
  <c r="W471" i="7"/>
  <c r="V642" i="7"/>
  <c r="W642" i="7"/>
  <c r="V813" i="7"/>
  <c r="W813" i="7"/>
  <c r="V125" i="7"/>
  <c r="W125" i="7"/>
  <c r="V296" i="7"/>
  <c r="W296" i="7"/>
  <c r="V467" i="7"/>
  <c r="W467" i="7"/>
  <c r="V638" i="7"/>
  <c r="W638" i="7"/>
  <c r="V809" i="7"/>
  <c r="W809" i="7"/>
  <c r="V121" i="7"/>
  <c r="W121" i="7"/>
  <c r="V292" i="7"/>
  <c r="W292" i="7"/>
  <c r="V463" i="7"/>
  <c r="W463" i="7"/>
  <c r="V634" i="7"/>
  <c r="W634" i="7"/>
  <c r="V805" i="7"/>
  <c r="W805" i="7"/>
  <c r="V117" i="7"/>
  <c r="W117" i="7"/>
  <c r="V288" i="7"/>
  <c r="W288" i="7"/>
  <c r="V459" i="7"/>
  <c r="W459" i="7"/>
  <c r="V630" i="7"/>
  <c r="W630" i="7"/>
  <c r="V801" i="7"/>
  <c r="W801" i="7"/>
  <c r="V113" i="7"/>
  <c r="W113" i="7"/>
  <c r="V284" i="7"/>
  <c r="W284" i="7"/>
  <c r="V455" i="7"/>
  <c r="W455" i="7"/>
  <c r="V626" i="7"/>
  <c r="W626" i="7"/>
  <c r="V797" i="7"/>
  <c r="W797" i="7"/>
  <c r="V109" i="7"/>
  <c r="W109" i="7"/>
  <c r="V280" i="7"/>
  <c r="W280" i="7"/>
  <c r="V451" i="7"/>
  <c r="W451" i="7"/>
  <c r="V622" i="7"/>
  <c r="W622" i="7"/>
  <c r="V793" i="7"/>
  <c r="W793" i="7"/>
  <c r="V105" i="7"/>
  <c r="W105" i="7"/>
  <c r="V276" i="7"/>
  <c r="W276" i="7"/>
  <c r="V447" i="7"/>
  <c r="W447" i="7"/>
  <c r="V618" i="7"/>
  <c r="W618" i="7"/>
  <c r="V789" i="7"/>
  <c r="W789" i="7"/>
  <c r="V101" i="7"/>
  <c r="W101" i="7"/>
  <c r="V272" i="7"/>
  <c r="W272" i="7"/>
  <c r="V443" i="7"/>
  <c r="W443" i="7"/>
  <c r="V614" i="7"/>
  <c r="W614" i="7"/>
  <c r="V785" i="7"/>
  <c r="W785" i="7"/>
  <c r="V97" i="7"/>
  <c r="W97" i="7"/>
  <c r="V268" i="7"/>
  <c r="W268" i="7"/>
  <c r="V439" i="7"/>
  <c r="W439" i="7"/>
  <c r="V610" i="7"/>
  <c r="W610" i="7"/>
  <c r="V781" i="7"/>
  <c r="W781" i="7"/>
  <c r="V93" i="7"/>
  <c r="W93" i="7"/>
  <c r="V264" i="7"/>
  <c r="W264" i="7"/>
  <c r="V435" i="7"/>
  <c r="W435" i="7"/>
  <c r="V606" i="7"/>
  <c r="W606" i="7"/>
  <c r="V777" i="7"/>
  <c r="W777" i="7"/>
  <c r="V89" i="7"/>
  <c r="W89" i="7"/>
  <c r="V260" i="7"/>
  <c r="W260" i="7"/>
  <c r="V431" i="7"/>
  <c r="W431" i="7"/>
  <c r="V602" i="7"/>
  <c r="W602" i="7"/>
  <c r="V773" i="7"/>
  <c r="W773" i="7"/>
  <c r="V85" i="7"/>
  <c r="W85" i="7"/>
  <c r="V256" i="7"/>
  <c r="W256" i="7"/>
  <c r="V427" i="7"/>
  <c r="W427" i="7"/>
  <c r="V598" i="7"/>
  <c r="W598" i="7"/>
  <c r="V769" i="7"/>
  <c r="W769" i="7"/>
  <c r="V81" i="7"/>
  <c r="W81" i="7"/>
  <c r="V252" i="7"/>
  <c r="W252" i="7"/>
  <c r="V423" i="7"/>
  <c r="W423" i="7"/>
  <c r="V594" i="7"/>
  <c r="W594" i="7"/>
  <c r="V765" i="7"/>
  <c r="W765" i="7"/>
  <c r="V77" i="7"/>
  <c r="W77" i="7"/>
  <c r="V248" i="7"/>
  <c r="W248" i="7"/>
  <c r="V419" i="7"/>
  <c r="W419" i="7"/>
  <c r="V590" i="7"/>
  <c r="W590" i="7"/>
  <c r="V761" i="7"/>
  <c r="W761" i="7"/>
  <c r="V73" i="7"/>
  <c r="W73" i="7"/>
  <c r="V244" i="7"/>
  <c r="W244" i="7"/>
  <c r="V415" i="7"/>
  <c r="W415" i="7"/>
  <c r="V586" i="7"/>
  <c r="W586" i="7"/>
  <c r="V757" i="7"/>
  <c r="W757" i="7"/>
  <c r="V69" i="7"/>
  <c r="W69" i="7"/>
  <c r="V240" i="7"/>
  <c r="W240" i="7"/>
  <c r="V411" i="7"/>
  <c r="W411" i="7"/>
  <c r="V582" i="7"/>
  <c r="W582" i="7"/>
  <c r="V753" i="7"/>
  <c r="W753" i="7"/>
  <c r="V65" i="7"/>
  <c r="W65" i="7"/>
  <c r="V236" i="7"/>
  <c r="W236" i="7"/>
  <c r="V407" i="7"/>
  <c r="W407" i="7"/>
  <c r="V578" i="7"/>
  <c r="W578" i="7"/>
  <c r="V749" i="7"/>
  <c r="W749" i="7"/>
  <c r="V61" i="7"/>
  <c r="W61" i="7"/>
  <c r="V232" i="7"/>
  <c r="W232" i="7"/>
  <c r="V403" i="7"/>
  <c r="W403" i="7"/>
  <c r="V574" i="7"/>
  <c r="W574" i="7"/>
  <c r="V745" i="7"/>
  <c r="W745" i="7"/>
  <c r="V57" i="7"/>
  <c r="W57" i="7"/>
  <c r="V228" i="7"/>
  <c r="W228" i="7"/>
  <c r="V399" i="7"/>
  <c r="W399" i="7"/>
  <c r="V570" i="7"/>
  <c r="W570" i="7"/>
  <c r="V741" i="7"/>
  <c r="W741" i="7"/>
  <c r="V53" i="7"/>
  <c r="W53" i="7"/>
  <c r="V224" i="7"/>
  <c r="W224" i="7"/>
  <c r="V395" i="7"/>
  <c r="W395" i="7"/>
  <c r="V566" i="7"/>
  <c r="W566" i="7"/>
  <c r="V737" i="7"/>
  <c r="W737" i="7"/>
  <c r="V49" i="7"/>
  <c r="W49" i="7"/>
  <c r="V220" i="7"/>
  <c r="W220" i="7"/>
  <c r="V391" i="7"/>
  <c r="W391" i="7"/>
  <c r="V562" i="7"/>
  <c r="W562" i="7"/>
  <c r="V733" i="7"/>
  <c r="W733" i="7"/>
  <c r="V45" i="7"/>
  <c r="W45" i="7"/>
  <c r="V216" i="7"/>
  <c r="W216" i="7"/>
  <c r="V387" i="7"/>
  <c r="W387" i="7"/>
  <c r="V558" i="7"/>
  <c r="W558" i="7"/>
  <c r="V729" i="7"/>
  <c r="W729" i="7"/>
  <c r="V41" i="7"/>
  <c r="W41" i="7"/>
  <c r="V212" i="7"/>
  <c r="W212" i="7"/>
  <c r="V383" i="7"/>
  <c r="W383" i="7"/>
  <c r="V554" i="7"/>
  <c r="W554" i="7"/>
  <c r="V725" i="7"/>
  <c r="W725" i="7"/>
  <c r="V37" i="7"/>
  <c r="W37" i="7"/>
  <c r="V208" i="7"/>
  <c r="W208" i="7"/>
  <c r="V379" i="7"/>
  <c r="W379" i="7"/>
  <c r="V550" i="7"/>
  <c r="W550" i="7"/>
  <c r="V721" i="7"/>
  <c r="W721" i="7"/>
  <c r="V33" i="7"/>
  <c r="W33" i="7"/>
  <c r="V204" i="7"/>
  <c r="W204" i="7"/>
  <c r="V375" i="7"/>
  <c r="W375" i="7"/>
  <c r="V546" i="7"/>
  <c r="W546" i="7"/>
  <c r="V717" i="7"/>
  <c r="W717" i="7"/>
  <c r="V373" i="7"/>
  <c r="W373" i="7"/>
  <c r="V29" i="7"/>
  <c r="W29" i="7"/>
  <c r="V371" i="7"/>
  <c r="W371" i="7"/>
  <c r="V542" i="7"/>
  <c r="W542" i="7"/>
  <c r="V713" i="7"/>
  <c r="W713" i="7"/>
  <c r="V25" i="7"/>
  <c r="W25" i="7"/>
  <c r="V196" i="7"/>
  <c r="W196" i="7"/>
  <c r="V367" i="7"/>
  <c r="W367" i="7"/>
  <c r="V538" i="7"/>
  <c r="W538" i="7"/>
  <c r="V709" i="7"/>
  <c r="W709" i="7"/>
  <c r="V21" i="7"/>
  <c r="W21" i="7"/>
  <c r="V192" i="7"/>
  <c r="W192" i="7"/>
  <c r="V363" i="7"/>
  <c r="W363" i="7"/>
  <c r="V534" i="7"/>
  <c r="W534" i="7"/>
  <c r="V705" i="7"/>
  <c r="W705" i="7"/>
  <c r="V17" i="7"/>
  <c r="W17" i="7"/>
  <c r="V188" i="7"/>
  <c r="W188" i="7"/>
  <c r="V359" i="7"/>
  <c r="W359" i="7"/>
  <c r="V530" i="7"/>
  <c r="W530" i="7"/>
  <c r="V701" i="7"/>
  <c r="W701" i="7"/>
  <c r="V13" i="7"/>
  <c r="W13" i="7"/>
  <c r="V184" i="7"/>
  <c r="W184" i="7"/>
  <c r="V355" i="7"/>
  <c r="W355" i="7"/>
  <c r="V526" i="7"/>
  <c r="W526" i="7"/>
  <c r="V697" i="7"/>
  <c r="W697" i="7"/>
  <c r="V9" i="7"/>
  <c r="W9" i="7"/>
  <c r="V180" i="7"/>
  <c r="W180" i="7"/>
  <c r="V351" i="7"/>
  <c r="W351" i="7"/>
  <c r="V522" i="7"/>
  <c r="W522" i="7"/>
  <c r="V693" i="7"/>
  <c r="W693" i="7"/>
  <c r="V5" i="7"/>
  <c r="W5" i="7"/>
  <c r="V176" i="7"/>
  <c r="W176" i="7"/>
  <c r="V347" i="7"/>
  <c r="W347" i="7"/>
  <c r="V518" i="7"/>
  <c r="W518" i="7"/>
  <c r="V852" i="7"/>
  <c r="W852" i="7"/>
  <c r="V335" i="7"/>
  <c r="W335" i="7"/>
  <c r="V677" i="7"/>
  <c r="W677" i="7"/>
  <c r="V160" i="7"/>
  <c r="W160" i="7"/>
  <c r="V502" i="7"/>
  <c r="W502" i="7"/>
  <c r="V673" i="7"/>
  <c r="W673" i="7"/>
  <c r="V156" i="7"/>
  <c r="W156" i="7"/>
  <c r="V327" i="7"/>
  <c r="W327" i="7"/>
  <c r="V498" i="7"/>
  <c r="W498" i="7"/>
  <c r="V152" i="7"/>
  <c r="W152" i="7"/>
  <c r="V494" i="7"/>
  <c r="W494" i="7"/>
  <c r="V490" i="7"/>
  <c r="W490" i="7"/>
  <c r="V832" i="7"/>
  <c r="W832" i="7"/>
  <c r="V315" i="7"/>
  <c r="W315" i="7"/>
  <c r="V140" i="7"/>
  <c r="W140" i="7"/>
  <c r="V128" i="7"/>
  <c r="W128" i="7"/>
  <c r="V470" i="7"/>
  <c r="W470" i="7"/>
  <c r="V812" i="7"/>
  <c r="W812" i="7"/>
  <c r="V295" i="7"/>
  <c r="W295" i="7"/>
  <c r="V637" i="7"/>
  <c r="W637" i="7"/>
  <c r="V291" i="7"/>
  <c r="W291" i="7"/>
  <c r="V633" i="7"/>
  <c r="W633" i="7"/>
  <c r="V804" i="7"/>
  <c r="W804" i="7"/>
  <c r="V116" i="7"/>
  <c r="W116" i="7"/>
  <c r="V458" i="7"/>
  <c r="W458" i="7"/>
  <c r="V629" i="7"/>
  <c r="W629" i="7"/>
  <c r="V800" i="7"/>
  <c r="W800" i="7"/>
  <c r="V112" i="7"/>
  <c r="W112" i="7"/>
  <c r="V283" i="7"/>
  <c r="W283" i="7"/>
  <c r="V454" i="7"/>
  <c r="W454" i="7"/>
  <c r="V625" i="7"/>
  <c r="W625" i="7"/>
  <c r="V796" i="7"/>
  <c r="W796" i="7"/>
  <c r="V108" i="7"/>
  <c r="W108" i="7"/>
  <c r="V279" i="7"/>
  <c r="W279" i="7"/>
  <c r="V450" i="7"/>
  <c r="W450" i="7"/>
  <c r="V621" i="7"/>
  <c r="W621" i="7"/>
  <c r="V792" i="7"/>
  <c r="W792" i="7"/>
  <c r="V104" i="7"/>
  <c r="W104" i="7"/>
  <c r="V275" i="7"/>
  <c r="W275" i="7"/>
  <c r="V446" i="7"/>
  <c r="W446" i="7"/>
  <c r="V617" i="7"/>
  <c r="W617" i="7"/>
  <c r="V788" i="7"/>
  <c r="W788" i="7"/>
  <c r="V100" i="7"/>
  <c r="W100" i="7"/>
  <c r="V271" i="7"/>
  <c r="W271" i="7"/>
  <c r="V442" i="7"/>
  <c r="W442" i="7"/>
  <c r="V613" i="7"/>
  <c r="W613" i="7"/>
  <c r="V784" i="7"/>
  <c r="W784" i="7"/>
  <c r="V96" i="7"/>
  <c r="W96" i="7"/>
  <c r="V267" i="7"/>
  <c r="W267" i="7"/>
  <c r="V438" i="7"/>
  <c r="W438" i="7"/>
  <c r="V609" i="7"/>
  <c r="W609" i="7"/>
  <c r="V780" i="7"/>
  <c r="W780" i="7"/>
  <c r="V92" i="7"/>
  <c r="W92" i="7"/>
  <c r="V263" i="7"/>
  <c r="W263" i="7"/>
  <c r="V434" i="7"/>
  <c r="W434" i="7"/>
  <c r="V605" i="7"/>
  <c r="W605" i="7"/>
  <c r="V776" i="7"/>
  <c r="W776" i="7"/>
  <c r="V88" i="7"/>
  <c r="W88" i="7"/>
  <c r="V259" i="7"/>
  <c r="W259" i="7"/>
  <c r="V430" i="7"/>
  <c r="W430" i="7"/>
  <c r="V601" i="7"/>
  <c r="W601" i="7"/>
  <c r="V772" i="7"/>
  <c r="W772" i="7"/>
  <c r="V84" i="7"/>
  <c r="W84" i="7"/>
  <c r="V255" i="7"/>
  <c r="W255" i="7"/>
  <c r="V426" i="7"/>
  <c r="W426" i="7"/>
  <c r="V597" i="7"/>
  <c r="W597" i="7"/>
  <c r="V768" i="7"/>
  <c r="W768" i="7"/>
  <c r="V80" i="7"/>
  <c r="W80" i="7"/>
  <c r="V251" i="7"/>
  <c r="W251" i="7"/>
  <c r="V422" i="7"/>
  <c r="W422" i="7"/>
  <c r="V593" i="7"/>
  <c r="W593" i="7"/>
  <c r="V764" i="7"/>
  <c r="W764" i="7"/>
  <c r="V76" i="7"/>
  <c r="W76" i="7"/>
  <c r="V247" i="7"/>
  <c r="W247" i="7"/>
  <c r="V418" i="7"/>
  <c r="W418" i="7"/>
  <c r="V589" i="7"/>
  <c r="W589" i="7"/>
  <c r="V760" i="7"/>
  <c r="W760" i="7"/>
  <c r="V72" i="7"/>
  <c r="W72" i="7"/>
  <c r="V243" i="7"/>
  <c r="W243" i="7"/>
  <c r="V414" i="7"/>
  <c r="W414" i="7"/>
  <c r="V585" i="7"/>
  <c r="W585" i="7"/>
  <c r="V756" i="7"/>
  <c r="W756" i="7"/>
  <c r="V68" i="7"/>
  <c r="W68" i="7"/>
  <c r="V239" i="7"/>
  <c r="W239" i="7"/>
  <c r="V410" i="7"/>
  <c r="W410" i="7"/>
  <c r="V581" i="7"/>
  <c r="W581" i="7"/>
  <c r="V752" i="7"/>
  <c r="W752" i="7"/>
  <c r="V64" i="7"/>
  <c r="W64" i="7"/>
  <c r="V235" i="7"/>
  <c r="W235" i="7"/>
  <c r="V406" i="7"/>
  <c r="W406" i="7"/>
  <c r="V577" i="7"/>
  <c r="W577" i="7"/>
  <c r="V748" i="7"/>
  <c r="W748" i="7"/>
  <c r="V60" i="7"/>
  <c r="W60" i="7"/>
  <c r="V231" i="7"/>
  <c r="W231" i="7"/>
  <c r="V402" i="7"/>
  <c r="W402" i="7"/>
  <c r="V573" i="7"/>
  <c r="W573" i="7"/>
  <c r="V744" i="7"/>
  <c r="W744" i="7"/>
  <c r="V56" i="7"/>
  <c r="W56" i="7"/>
  <c r="V227" i="7"/>
  <c r="W227" i="7"/>
  <c r="V398" i="7"/>
  <c r="W398" i="7"/>
  <c r="V569" i="7"/>
  <c r="W569" i="7"/>
  <c r="V740" i="7"/>
  <c r="W740" i="7"/>
  <c r="V52" i="7"/>
  <c r="W52" i="7"/>
  <c r="V223" i="7"/>
  <c r="W223" i="7"/>
  <c r="V394" i="7"/>
  <c r="W394" i="7"/>
  <c r="V565" i="7"/>
  <c r="W565" i="7"/>
  <c r="V736" i="7"/>
  <c r="W736" i="7"/>
  <c r="V48" i="7"/>
  <c r="W48" i="7"/>
  <c r="V219" i="7"/>
  <c r="W219" i="7"/>
  <c r="V390" i="7"/>
  <c r="W390" i="7"/>
  <c r="V561" i="7"/>
  <c r="W561" i="7"/>
  <c r="V732" i="7"/>
  <c r="W732" i="7"/>
  <c r="V44" i="7"/>
  <c r="W44" i="7"/>
  <c r="V215" i="7"/>
  <c r="W215" i="7"/>
  <c r="V386" i="7"/>
  <c r="W386" i="7"/>
  <c r="V557" i="7"/>
  <c r="W557" i="7"/>
  <c r="V728" i="7"/>
  <c r="W728" i="7"/>
  <c r="V40" i="7"/>
  <c r="W40" i="7"/>
  <c r="V211" i="7"/>
  <c r="W211" i="7"/>
  <c r="V382" i="7"/>
  <c r="W382" i="7"/>
  <c r="V553" i="7"/>
  <c r="W553" i="7"/>
  <c r="V724" i="7"/>
  <c r="W724" i="7"/>
  <c r="V36" i="7"/>
  <c r="W36" i="7"/>
  <c r="V207" i="7"/>
  <c r="W207" i="7"/>
  <c r="V378" i="7"/>
  <c r="W378" i="7"/>
  <c r="V549" i="7"/>
  <c r="W549" i="7"/>
  <c r="V720" i="7"/>
  <c r="W720" i="7"/>
  <c r="V32" i="7"/>
  <c r="W32" i="7"/>
  <c r="V203" i="7"/>
  <c r="W203" i="7"/>
  <c r="V374" i="7"/>
  <c r="W374" i="7"/>
  <c r="V716" i="7"/>
  <c r="W716" i="7"/>
  <c r="V372" i="7"/>
  <c r="W372" i="7"/>
  <c r="V28" i="7"/>
  <c r="W28" i="7"/>
  <c r="V199" i="7"/>
  <c r="W199" i="7"/>
  <c r="V370" i="7"/>
  <c r="W370" i="7"/>
  <c r="V541" i="7"/>
  <c r="W541" i="7"/>
  <c r="V712" i="7"/>
  <c r="W712" i="7"/>
  <c r="V24" i="7"/>
  <c r="W24" i="7"/>
  <c r="V195" i="7"/>
  <c r="W195" i="7"/>
  <c r="V366" i="7"/>
  <c r="W366" i="7"/>
  <c r="V537" i="7"/>
  <c r="W537" i="7"/>
  <c r="V708" i="7"/>
  <c r="W708" i="7"/>
  <c r="V20" i="7"/>
  <c r="W20" i="7"/>
  <c r="V191" i="7"/>
  <c r="W191" i="7"/>
  <c r="V362" i="7"/>
  <c r="W362" i="7"/>
  <c r="V533" i="7"/>
  <c r="W533" i="7"/>
  <c r="V704" i="7"/>
  <c r="W704" i="7"/>
  <c r="V16" i="7"/>
  <c r="W16" i="7"/>
  <c r="V187" i="7"/>
  <c r="W187" i="7"/>
  <c r="V358" i="7"/>
  <c r="W358" i="7"/>
  <c r="V529" i="7"/>
  <c r="W529" i="7"/>
  <c r="V700" i="7"/>
  <c r="W700" i="7"/>
  <c r="V12" i="7"/>
  <c r="W12" i="7"/>
  <c r="V183" i="7"/>
  <c r="W183" i="7"/>
  <c r="V354" i="7"/>
  <c r="W354" i="7"/>
  <c r="V525" i="7"/>
  <c r="W525" i="7"/>
  <c r="V696" i="7"/>
  <c r="W696" i="7"/>
  <c r="V8" i="7"/>
  <c r="W8" i="7"/>
  <c r="V179" i="7"/>
  <c r="W179" i="7"/>
  <c r="V350" i="7"/>
  <c r="W350" i="7"/>
  <c r="V521" i="7"/>
  <c r="W521" i="7"/>
  <c r="V692" i="7"/>
  <c r="W692" i="7"/>
  <c r="V4" i="7"/>
  <c r="W4" i="7"/>
  <c r="V175" i="7"/>
  <c r="W175" i="7"/>
  <c r="V346" i="7"/>
  <c r="W346" i="7"/>
  <c r="V164" i="7"/>
  <c r="W164" i="7"/>
  <c r="V506" i="7"/>
  <c r="W506" i="7"/>
  <c r="V848" i="7"/>
  <c r="W848" i="7"/>
  <c r="V331" i="7"/>
  <c r="W331" i="7"/>
  <c r="V844" i="7"/>
  <c r="W844" i="7"/>
  <c r="V669" i="7"/>
  <c r="W669" i="7"/>
  <c r="V840" i="7"/>
  <c r="W840" i="7"/>
  <c r="V323" i="7"/>
  <c r="W323" i="7"/>
  <c r="V665" i="7"/>
  <c r="W665" i="7"/>
  <c r="V836" i="7"/>
  <c r="W836" i="7"/>
  <c r="V148" i="7"/>
  <c r="W148" i="7"/>
  <c r="V319" i="7"/>
  <c r="W319" i="7"/>
  <c r="V661" i="7"/>
  <c r="W661" i="7"/>
  <c r="V144" i="7"/>
  <c r="W144" i="7"/>
  <c r="V486" i="7"/>
  <c r="W486" i="7"/>
  <c r="V657" i="7"/>
  <c r="W657" i="7"/>
  <c r="V828" i="7"/>
  <c r="W828" i="7"/>
  <c r="V311" i="7"/>
  <c r="W311" i="7"/>
  <c r="V482" i="7"/>
  <c r="W482" i="7"/>
  <c r="V653" i="7"/>
  <c r="W653" i="7"/>
  <c r="V824" i="7"/>
  <c r="W824" i="7"/>
  <c r="V136" i="7"/>
  <c r="W136" i="7"/>
  <c r="V307" i="7"/>
  <c r="W307" i="7"/>
  <c r="V478" i="7"/>
  <c r="W478" i="7"/>
  <c r="V649" i="7"/>
  <c r="W649" i="7"/>
  <c r="V820" i="7"/>
  <c r="W820" i="7"/>
  <c r="V132" i="7"/>
  <c r="W132" i="7"/>
  <c r="V303" i="7"/>
  <c r="W303" i="7"/>
  <c r="V474" i="7"/>
  <c r="W474" i="7"/>
  <c r="V645" i="7"/>
  <c r="W645" i="7"/>
  <c r="V816" i="7"/>
  <c r="W816" i="7"/>
  <c r="V299" i="7"/>
  <c r="W299" i="7"/>
  <c r="V641" i="7"/>
  <c r="W641" i="7"/>
  <c r="V124" i="7"/>
  <c r="W124" i="7"/>
  <c r="V466" i="7"/>
  <c r="W466" i="7"/>
  <c r="V808" i="7"/>
  <c r="W808" i="7"/>
  <c r="V120" i="7"/>
  <c r="W120" i="7"/>
  <c r="V462" i="7"/>
  <c r="W462" i="7"/>
  <c r="V287" i="7"/>
  <c r="W287" i="7"/>
  <c r="V517" i="7"/>
  <c r="W517" i="7"/>
  <c r="V688" i="7"/>
  <c r="W688" i="7"/>
  <c r="V859" i="7"/>
  <c r="W859" i="7"/>
  <c r="V171" i="7"/>
  <c r="W171" i="7"/>
  <c r="V342" i="7"/>
  <c r="W342" i="7"/>
  <c r="V513" i="7"/>
  <c r="W513" i="7"/>
  <c r="V684" i="7"/>
  <c r="W684" i="7"/>
  <c r="V855" i="7"/>
  <c r="W855" i="7"/>
  <c r="V167" i="7"/>
  <c r="W167" i="7"/>
  <c r="V338" i="7"/>
  <c r="W338" i="7"/>
  <c r="V509" i="7"/>
  <c r="W509" i="7"/>
  <c r="V680" i="7"/>
  <c r="W680" i="7"/>
  <c r="V851" i="7"/>
  <c r="W851" i="7"/>
  <c r="V163" i="7"/>
  <c r="W163" i="7"/>
  <c r="V334" i="7"/>
  <c r="W334" i="7"/>
  <c r="V505" i="7"/>
  <c r="W505" i="7"/>
  <c r="V676" i="7"/>
  <c r="W676" i="7"/>
  <c r="V847" i="7"/>
  <c r="W847" i="7"/>
  <c r="V159" i="7"/>
  <c r="W159" i="7"/>
  <c r="V330" i="7"/>
  <c r="W330" i="7"/>
  <c r="V501" i="7"/>
  <c r="W501" i="7"/>
  <c r="V672" i="7"/>
  <c r="W672" i="7"/>
  <c r="V843" i="7"/>
  <c r="W843" i="7"/>
  <c r="V155" i="7"/>
  <c r="W155" i="7"/>
  <c r="V326" i="7"/>
  <c r="W326" i="7"/>
  <c r="V497" i="7"/>
  <c r="W497" i="7"/>
  <c r="V668" i="7"/>
  <c r="W668" i="7"/>
  <c r="V839" i="7"/>
  <c r="W839" i="7"/>
  <c r="V151" i="7"/>
  <c r="W151" i="7"/>
  <c r="V322" i="7"/>
  <c r="W322" i="7"/>
  <c r="V493" i="7"/>
  <c r="W493" i="7"/>
  <c r="V664" i="7"/>
  <c r="W664" i="7"/>
  <c r="V835" i="7"/>
  <c r="W835" i="7"/>
  <c r="V147" i="7"/>
  <c r="W147" i="7"/>
  <c r="V318" i="7"/>
  <c r="W318" i="7"/>
  <c r="V489" i="7"/>
  <c r="W489" i="7"/>
  <c r="V660" i="7"/>
  <c r="W660" i="7"/>
  <c r="V831" i="7"/>
  <c r="W831" i="7"/>
  <c r="V143" i="7"/>
  <c r="W143" i="7"/>
  <c r="V314" i="7"/>
  <c r="W314" i="7"/>
  <c r="V485" i="7"/>
  <c r="W485" i="7"/>
  <c r="V656" i="7"/>
  <c r="W656" i="7"/>
  <c r="V827" i="7"/>
  <c r="W827" i="7"/>
  <c r="V139" i="7"/>
  <c r="W139" i="7"/>
  <c r="V310" i="7"/>
  <c r="W310" i="7"/>
  <c r="V481" i="7"/>
  <c r="W481" i="7"/>
  <c r="V652" i="7"/>
  <c r="W652" i="7"/>
  <c r="V823" i="7"/>
  <c r="W823" i="7"/>
  <c r="V135" i="7"/>
  <c r="W135" i="7"/>
  <c r="V306" i="7"/>
  <c r="W306" i="7"/>
  <c r="V477" i="7"/>
  <c r="W477" i="7"/>
  <c r="V648" i="7"/>
  <c r="W648" i="7"/>
  <c r="V819" i="7"/>
  <c r="W819" i="7"/>
  <c r="V131" i="7"/>
  <c r="W131" i="7"/>
  <c r="V302" i="7"/>
  <c r="W302" i="7"/>
  <c r="V473" i="7"/>
  <c r="W473" i="7"/>
  <c r="V644" i="7"/>
  <c r="W644" i="7"/>
  <c r="V815" i="7"/>
  <c r="W815" i="7"/>
  <c r="V127" i="7"/>
  <c r="W127" i="7"/>
  <c r="V298" i="7"/>
  <c r="W298" i="7"/>
  <c r="V469" i="7"/>
  <c r="W469" i="7"/>
  <c r="V640" i="7"/>
  <c r="W640" i="7"/>
  <c r="V811" i="7"/>
  <c r="W811" i="7"/>
  <c r="V123" i="7"/>
  <c r="W123" i="7"/>
  <c r="V294" i="7"/>
  <c r="W294" i="7"/>
  <c r="V465" i="7"/>
  <c r="W465" i="7"/>
  <c r="V636" i="7"/>
  <c r="W636" i="7"/>
  <c r="V807" i="7"/>
  <c r="W807" i="7"/>
  <c r="V119" i="7"/>
  <c r="W119" i="7"/>
  <c r="V290" i="7"/>
  <c r="W290" i="7"/>
  <c r="V461" i="7"/>
  <c r="W461" i="7"/>
  <c r="V632" i="7"/>
  <c r="W632" i="7"/>
  <c r="V803" i="7"/>
  <c r="W803" i="7"/>
  <c r="V115" i="7"/>
  <c r="W115" i="7"/>
  <c r="V286" i="7"/>
  <c r="W286" i="7"/>
  <c r="V457" i="7"/>
  <c r="W457" i="7"/>
  <c r="V628" i="7"/>
  <c r="W628" i="7"/>
  <c r="V799" i="7"/>
  <c r="W799" i="7"/>
  <c r="V111" i="7"/>
  <c r="W111" i="7"/>
  <c r="V282" i="7"/>
  <c r="W282" i="7"/>
  <c r="V453" i="7"/>
  <c r="W453" i="7"/>
  <c r="V624" i="7"/>
  <c r="W624" i="7"/>
  <c r="V795" i="7"/>
  <c r="W795" i="7"/>
  <c r="V107" i="7"/>
  <c r="W107" i="7"/>
  <c r="V278" i="7"/>
  <c r="W278" i="7"/>
  <c r="V449" i="7"/>
  <c r="W449" i="7"/>
  <c r="V620" i="7"/>
  <c r="W620" i="7"/>
  <c r="V791" i="7"/>
  <c r="W791" i="7"/>
  <c r="V103" i="7"/>
  <c r="W103" i="7"/>
  <c r="V274" i="7"/>
  <c r="W274" i="7"/>
  <c r="V445" i="7"/>
  <c r="W445" i="7"/>
  <c r="V616" i="7"/>
  <c r="W616" i="7"/>
  <c r="V787" i="7"/>
  <c r="W787" i="7"/>
  <c r="V99" i="7"/>
  <c r="W99" i="7"/>
  <c r="V270" i="7"/>
  <c r="W270" i="7"/>
  <c r="V441" i="7"/>
  <c r="W441" i="7"/>
  <c r="V612" i="7"/>
  <c r="W612" i="7"/>
  <c r="V783" i="7"/>
  <c r="W783" i="7"/>
  <c r="V95" i="7"/>
  <c r="W95" i="7"/>
  <c r="V266" i="7"/>
  <c r="W266" i="7"/>
  <c r="V437" i="7"/>
  <c r="W437" i="7"/>
  <c r="V608" i="7"/>
  <c r="W608" i="7"/>
  <c r="V779" i="7"/>
  <c r="W779" i="7"/>
  <c r="V91" i="7"/>
  <c r="W91" i="7"/>
  <c r="V262" i="7"/>
  <c r="W262" i="7"/>
  <c r="V433" i="7"/>
  <c r="W433" i="7"/>
  <c r="V604" i="7"/>
  <c r="W604" i="7"/>
  <c r="V775" i="7"/>
  <c r="W775" i="7"/>
  <c r="V87" i="7"/>
  <c r="W87" i="7"/>
  <c r="V258" i="7"/>
  <c r="W258" i="7"/>
  <c r="V429" i="7"/>
  <c r="W429" i="7"/>
  <c r="V600" i="7"/>
  <c r="W600" i="7"/>
  <c r="V771" i="7"/>
  <c r="W771" i="7"/>
  <c r="V83" i="7"/>
  <c r="W83" i="7"/>
  <c r="V254" i="7"/>
  <c r="W254" i="7"/>
  <c r="V425" i="7"/>
  <c r="W425" i="7"/>
  <c r="V596" i="7"/>
  <c r="W596" i="7"/>
  <c r="V767" i="7"/>
  <c r="W767" i="7"/>
  <c r="V79" i="7"/>
  <c r="W79" i="7"/>
  <c r="V250" i="7"/>
  <c r="W250" i="7"/>
  <c r="V421" i="7"/>
  <c r="W421" i="7"/>
  <c r="V592" i="7"/>
  <c r="W592" i="7"/>
  <c r="V763" i="7"/>
  <c r="W763" i="7"/>
  <c r="V75" i="7"/>
  <c r="W75" i="7"/>
  <c r="V246" i="7"/>
  <c r="W246" i="7"/>
  <c r="V417" i="7"/>
  <c r="W417" i="7"/>
  <c r="V588" i="7"/>
  <c r="W588" i="7"/>
  <c r="V759" i="7"/>
  <c r="W759" i="7"/>
  <c r="V71" i="7"/>
  <c r="W71" i="7"/>
  <c r="V242" i="7"/>
  <c r="W242" i="7"/>
  <c r="V413" i="7"/>
  <c r="W413" i="7"/>
  <c r="V584" i="7"/>
  <c r="W584" i="7"/>
  <c r="V755" i="7"/>
  <c r="W755" i="7"/>
  <c r="V67" i="7"/>
  <c r="W67" i="7"/>
  <c r="V238" i="7"/>
  <c r="W238" i="7"/>
  <c r="V409" i="7"/>
  <c r="W409" i="7"/>
  <c r="V580" i="7"/>
  <c r="W580" i="7"/>
  <c r="V751" i="7"/>
  <c r="W751" i="7"/>
  <c r="V63" i="7"/>
  <c r="W63" i="7"/>
  <c r="V234" i="7"/>
  <c r="W234" i="7"/>
  <c r="V405" i="7"/>
  <c r="W405" i="7"/>
  <c r="V576" i="7"/>
  <c r="W576" i="7"/>
  <c r="V747" i="7"/>
  <c r="W747" i="7"/>
  <c r="V59" i="7"/>
  <c r="W59" i="7"/>
  <c r="V230" i="7"/>
  <c r="W230" i="7"/>
  <c r="V401" i="7"/>
  <c r="W401" i="7"/>
  <c r="V572" i="7"/>
  <c r="W572" i="7"/>
  <c r="V743" i="7"/>
  <c r="W743" i="7"/>
  <c r="V55" i="7"/>
  <c r="W55" i="7"/>
  <c r="V226" i="7"/>
  <c r="W226" i="7"/>
  <c r="V397" i="7"/>
  <c r="W397" i="7"/>
  <c r="V568" i="7"/>
  <c r="W568" i="7"/>
  <c r="V739" i="7"/>
  <c r="W739" i="7"/>
  <c r="V51" i="7"/>
  <c r="W51" i="7"/>
  <c r="V222" i="7"/>
  <c r="W222" i="7"/>
  <c r="V393" i="7"/>
  <c r="W393" i="7"/>
  <c r="V564" i="7"/>
  <c r="W564" i="7"/>
  <c r="V735" i="7"/>
  <c r="W735" i="7"/>
  <c r="V47" i="7"/>
  <c r="W47" i="7"/>
  <c r="V218" i="7"/>
  <c r="W218" i="7"/>
  <c r="V389" i="7"/>
  <c r="W389" i="7"/>
  <c r="V560" i="7"/>
  <c r="W560" i="7"/>
  <c r="V731" i="7"/>
  <c r="W731" i="7"/>
  <c r="V43" i="7"/>
  <c r="W43" i="7"/>
  <c r="V214" i="7"/>
  <c r="W214" i="7"/>
  <c r="V385" i="7"/>
  <c r="W385" i="7"/>
  <c r="V556" i="7"/>
  <c r="W556" i="7"/>
  <c r="V727" i="7"/>
  <c r="W727" i="7"/>
  <c r="V39" i="7"/>
  <c r="W39" i="7"/>
  <c r="V210" i="7"/>
  <c r="W210" i="7"/>
  <c r="V381" i="7"/>
  <c r="W381" i="7"/>
  <c r="V552" i="7"/>
  <c r="W552" i="7"/>
  <c r="V723" i="7"/>
  <c r="W723" i="7"/>
  <c r="V35" i="7"/>
  <c r="W35" i="7"/>
  <c r="V206" i="7"/>
  <c r="W206" i="7"/>
  <c r="V377" i="7"/>
  <c r="W377" i="7"/>
  <c r="V548" i="7"/>
  <c r="W548" i="7"/>
  <c r="V719" i="7"/>
  <c r="W719" i="7"/>
  <c r="V31" i="7"/>
  <c r="W31" i="7"/>
  <c r="V202" i="7"/>
  <c r="W202" i="7"/>
  <c r="V545" i="7"/>
  <c r="W545" i="7"/>
  <c r="V201" i="7"/>
  <c r="W201" i="7"/>
  <c r="V715" i="7"/>
  <c r="W715" i="7"/>
  <c r="V27" i="7"/>
  <c r="W27" i="7"/>
  <c r="V198" i="7"/>
  <c r="W198" i="7"/>
  <c r="V369" i="7"/>
  <c r="W369" i="7"/>
  <c r="V540" i="7"/>
  <c r="W540" i="7"/>
  <c r="V711" i="7"/>
  <c r="W711" i="7"/>
  <c r="V23" i="7"/>
  <c r="W23" i="7"/>
  <c r="V194" i="7"/>
  <c r="W194" i="7"/>
  <c r="V365" i="7"/>
  <c r="W365" i="7"/>
  <c r="V536" i="7"/>
  <c r="W536" i="7"/>
  <c r="V707" i="7"/>
  <c r="W707" i="7"/>
  <c r="V19" i="7"/>
  <c r="W19" i="7"/>
  <c r="V190" i="7"/>
  <c r="W190" i="7"/>
  <c r="V361" i="7"/>
  <c r="W361" i="7"/>
  <c r="V532" i="7"/>
  <c r="W532" i="7"/>
  <c r="V703" i="7"/>
  <c r="W703" i="7"/>
  <c r="V15" i="7"/>
  <c r="W15" i="7"/>
  <c r="V186" i="7"/>
  <c r="W186" i="7"/>
  <c r="V357" i="7"/>
  <c r="W357" i="7"/>
  <c r="V528" i="7"/>
  <c r="W528" i="7"/>
  <c r="V699" i="7"/>
  <c r="W699" i="7"/>
  <c r="V11" i="7"/>
  <c r="W11" i="7"/>
  <c r="V182" i="7"/>
  <c r="W182" i="7"/>
  <c r="V353" i="7"/>
  <c r="W353" i="7"/>
  <c r="V524" i="7"/>
  <c r="W524" i="7"/>
  <c r="V695" i="7"/>
  <c r="W695" i="7"/>
  <c r="V7" i="7"/>
  <c r="W7" i="7"/>
  <c r="V178" i="7"/>
  <c r="W178" i="7"/>
  <c r="V349" i="7"/>
  <c r="W349" i="7"/>
  <c r="V520" i="7"/>
  <c r="W520" i="7"/>
  <c r="V691" i="7"/>
  <c r="W691" i="7"/>
  <c r="V3" i="7"/>
  <c r="W3" i="7"/>
  <c r="V174" i="7"/>
  <c r="W174" i="7"/>
  <c r="V2" i="7"/>
  <c r="U861" i="7"/>
  <c r="U515" i="7"/>
  <c r="U172" i="7"/>
  <c r="U345" i="7"/>
  <c r="U516" i="7"/>
  <c r="U687" i="7"/>
  <c r="U858" i="7"/>
  <c r="U170" i="7"/>
  <c r="U341" i="7"/>
  <c r="U512" i="7"/>
  <c r="U683" i="7"/>
  <c r="U854" i="7"/>
  <c r="U166" i="7"/>
  <c r="U337" i="7"/>
  <c r="U508" i="7"/>
  <c r="U679" i="7"/>
  <c r="U850" i="7"/>
  <c r="U162" i="7"/>
  <c r="U333" i="7"/>
  <c r="U504" i="7"/>
  <c r="U675" i="7"/>
  <c r="U846" i="7"/>
  <c r="U158" i="7"/>
  <c r="U329" i="7"/>
  <c r="U500" i="7"/>
  <c r="U671" i="7"/>
  <c r="U842" i="7"/>
  <c r="U154" i="7"/>
  <c r="U325" i="7"/>
  <c r="U496" i="7"/>
  <c r="U667" i="7"/>
  <c r="U838" i="7"/>
  <c r="U150" i="7"/>
  <c r="U321" i="7"/>
  <c r="U492" i="7"/>
  <c r="U663" i="7"/>
  <c r="U834" i="7"/>
  <c r="U146" i="7"/>
  <c r="U317" i="7"/>
  <c r="U488" i="7"/>
  <c r="U659" i="7"/>
  <c r="U830" i="7"/>
  <c r="U142" i="7"/>
  <c r="U313" i="7"/>
  <c r="U484" i="7"/>
  <c r="U655" i="7"/>
  <c r="U826" i="7"/>
  <c r="U138" i="7"/>
  <c r="U309" i="7"/>
  <c r="U480" i="7"/>
  <c r="U651" i="7"/>
  <c r="U822" i="7"/>
  <c r="U134" i="7"/>
  <c r="U305" i="7"/>
  <c r="U476" i="7"/>
  <c r="U647" i="7"/>
  <c r="U818" i="7"/>
  <c r="U130" i="7"/>
  <c r="U301" i="7"/>
  <c r="U472" i="7"/>
  <c r="U643" i="7"/>
  <c r="U814" i="7"/>
  <c r="U126" i="7"/>
  <c r="U297" i="7"/>
  <c r="U468" i="7"/>
  <c r="U639" i="7"/>
  <c r="U810" i="7"/>
  <c r="U122" i="7"/>
  <c r="U293" i="7"/>
  <c r="U464" i="7"/>
  <c r="U635" i="7"/>
  <c r="U806" i="7"/>
  <c r="U118" i="7"/>
  <c r="U289" i="7"/>
  <c r="U460" i="7"/>
  <c r="U631" i="7"/>
  <c r="U802" i="7"/>
  <c r="U114" i="7"/>
  <c r="U285" i="7"/>
  <c r="U456" i="7"/>
  <c r="U627" i="7"/>
  <c r="U798" i="7"/>
  <c r="U110" i="7"/>
  <c r="U281" i="7"/>
  <c r="U452" i="7"/>
  <c r="U623" i="7"/>
  <c r="U794" i="7"/>
  <c r="U106" i="7"/>
  <c r="U277" i="7"/>
  <c r="U448" i="7"/>
  <c r="U619" i="7"/>
  <c r="U790" i="7"/>
  <c r="U102" i="7"/>
  <c r="U273" i="7"/>
  <c r="U444" i="7"/>
  <c r="U615" i="7"/>
  <c r="U786" i="7"/>
  <c r="U98" i="7"/>
  <c r="U269" i="7"/>
  <c r="U440" i="7"/>
  <c r="U611" i="7"/>
  <c r="U782" i="7"/>
  <c r="U94" i="7"/>
  <c r="U265" i="7"/>
  <c r="U436" i="7"/>
  <c r="U607" i="7"/>
  <c r="U778" i="7"/>
  <c r="U90" i="7"/>
  <c r="U261" i="7"/>
  <c r="U432" i="7"/>
  <c r="U603" i="7"/>
  <c r="U774" i="7"/>
  <c r="U86" i="7"/>
  <c r="U257" i="7"/>
  <c r="U428" i="7"/>
  <c r="U599" i="7"/>
  <c r="U770" i="7"/>
  <c r="U82" i="7"/>
  <c r="U253" i="7"/>
  <c r="U424" i="7"/>
  <c r="U595" i="7"/>
  <c r="U766" i="7"/>
  <c r="U78" i="7"/>
  <c r="U249" i="7"/>
  <c r="U420" i="7"/>
  <c r="U591" i="7"/>
  <c r="U762" i="7"/>
  <c r="U74" i="7"/>
  <c r="U245" i="7"/>
  <c r="U416" i="7"/>
  <c r="U587" i="7"/>
  <c r="U758" i="7"/>
  <c r="U70" i="7"/>
  <c r="U241" i="7"/>
  <c r="U412" i="7"/>
  <c r="U583" i="7"/>
  <c r="U754" i="7"/>
  <c r="U66" i="7"/>
  <c r="U237" i="7"/>
  <c r="U408" i="7"/>
  <c r="U579" i="7"/>
  <c r="U750" i="7"/>
  <c r="U62" i="7"/>
  <c r="U233" i="7"/>
  <c r="U404" i="7"/>
  <c r="U575" i="7"/>
  <c r="U746" i="7"/>
  <c r="U58" i="7"/>
  <c r="U229" i="7"/>
  <c r="U400" i="7"/>
  <c r="U571" i="7"/>
  <c r="U742" i="7"/>
  <c r="U54" i="7"/>
  <c r="U225" i="7"/>
  <c r="U396" i="7"/>
  <c r="U567" i="7"/>
  <c r="U738" i="7"/>
  <c r="U50" i="7"/>
  <c r="U221" i="7"/>
  <c r="U392" i="7"/>
  <c r="U563" i="7"/>
  <c r="U734" i="7"/>
  <c r="U46" i="7"/>
  <c r="U217" i="7"/>
  <c r="U388" i="7"/>
  <c r="U559" i="7"/>
  <c r="U730" i="7"/>
  <c r="U42" i="7"/>
  <c r="U213" i="7"/>
  <c r="U384" i="7"/>
  <c r="U555" i="7"/>
  <c r="U726" i="7"/>
  <c r="U38" i="7"/>
  <c r="U209" i="7"/>
  <c r="U380" i="7"/>
  <c r="U551" i="7"/>
  <c r="U722" i="7"/>
  <c r="U34" i="7"/>
  <c r="U205" i="7"/>
  <c r="U376" i="7"/>
  <c r="U547" i="7"/>
  <c r="U718" i="7"/>
  <c r="U30" i="7"/>
  <c r="U544" i="7"/>
  <c r="U200" i="7"/>
  <c r="U543" i="7"/>
  <c r="U714" i="7"/>
  <c r="U26" i="7"/>
  <c r="U197" i="7"/>
  <c r="U368" i="7"/>
  <c r="U539" i="7"/>
  <c r="U710" i="7"/>
  <c r="U22" i="7"/>
  <c r="U193" i="7"/>
  <c r="U364" i="7"/>
  <c r="U535" i="7"/>
  <c r="U706" i="7"/>
  <c r="U18" i="7"/>
  <c r="U189" i="7"/>
  <c r="U360" i="7"/>
  <c r="U531" i="7"/>
  <c r="U702" i="7"/>
  <c r="U14" i="7"/>
  <c r="U185" i="7"/>
  <c r="U356" i="7"/>
  <c r="U527" i="7"/>
  <c r="U698" i="7"/>
  <c r="U10" i="7"/>
  <c r="U181" i="7"/>
  <c r="U352" i="7"/>
  <c r="U523" i="7"/>
  <c r="U694" i="7"/>
  <c r="U6" i="7"/>
  <c r="U177" i="7"/>
  <c r="U348" i="7"/>
  <c r="U519" i="7"/>
  <c r="U690" i="7"/>
  <c r="U173" i="7"/>
  <c r="U686" i="7"/>
  <c r="U857" i="7"/>
  <c r="U169" i="7"/>
  <c r="U340" i="7"/>
  <c r="U511" i="7"/>
  <c r="U682" i="7"/>
  <c r="U853" i="7"/>
  <c r="U165" i="7"/>
  <c r="U336" i="7"/>
  <c r="U507" i="7"/>
  <c r="U678" i="7"/>
  <c r="U849" i="7"/>
  <c r="U161" i="7"/>
  <c r="U332" i="7"/>
  <c r="U503" i="7"/>
  <c r="U674" i="7"/>
  <c r="U845" i="7"/>
  <c r="U157" i="7"/>
  <c r="U328" i="7"/>
  <c r="U499" i="7"/>
  <c r="U670" i="7"/>
  <c r="U841" i="7"/>
  <c r="U153" i="7"/>
  <c r="U324" i="7"/>
  <c r="U495" i="7"/>
  <c r="U666" i="7"/>
  <c r="U837" i="7"/>
  <c r="U149" i="7"/>
  <c r="U320" i="7"/>
  <c r="U491" i="7"/>
  <c r="U662" i="7"/>
  <c r="U833" i="7"/>
  <c r="U145" i="7"/>
  <c r="U316" i="7"/>
  <c r="U487" i="7"/>
  <c r="U658" i="7"/>
  <c r="U829" i="7"/>
  <c r="U141" i="7"/>
  <c r="U312" i="7"/>
  <c r="U483" i="7"/>
  <c r="U654" i="7"/>
  <c r="U825" i="7"/>
  <c r="U137" i="7"/>
  <c r="U308" i="7"/>
  <c r="U479" i="7"/>
  <c r="U650" i="7"/>
  <c r="U821" i="7"/>
  <c r="U133" i="7"/>
  <c r="U304" i="7"/>
  <c r="U475" i="7"/>
  <c r="U646" i="7"/>
  <c r="U817" i="7"/>
  <c r="U129" i="7"/>
  <c r="U300" i="7"/>
  <c r="U471" i="7"/>
  <c r="U642" i="7"/>
  <c r="U813" i="7"/>
  <c r="U125" i="7"/>
  <c r="U296" i="7"/>
  <c r="U467" i="7"/>
  <c r="U638" i="7"/>
  <c r="U809" i="7"/>
  <c r="U121" i="7"/>
  <c r="U292" i="7"/>
  <c r="U463" i="7"/>
  <c r="U634" i="7"/>
  <c r="U805" i="7"/>
  <c r="U117" i="7"/>
  <c r="U288" i="7"/>
  <c r="U459" i="7"/>
  <c r="U630" i="7"/>
  <c r="U801" i="7"/>
  <c r="U113" i="7"/>
  <c r="U284" i="7"/>
  <c r="U455" i="7"/>
  <c r="U626" i="7"/>
  <c r="U797" i="7"/>
  <c r="U109" i="7"/>
  <c r="U280" i="7"/>
  <c r="U451" i="7"/>
  <c r="U622" i="7"/>
  <c r="U793" i="7"/>
  <c r="U105" i="7"/>
  <c r="U276" i="7"/>
  <c r="U447" i="7"/>
  <c r="U618" i="7"/>
  <c r="U789" i="7"/>
  <c r="U101" i="7"/>
  <c r="U272" i="7"/>
  <c r="U443" i="7"/>
  <c r="U614" i="7"/>
  <c r="U785" i="7"/>
  <c r="U97" i="7"/>
  <c r="U268" i="7"/>
  <c r="U439" i="7"/>
  <c r="U610" i="7"/>
  <c r="U781" i="7"/>
  <c r="U93" i="7"/>
  <c r="U264" i="7"/>
  <c r="U435" i="7"/>
  <c r="U606" i="7"/>
  <c r="U777" i="7"/>
  <c r="U89" i="7"/>
  <c r="U260" i="7"/>
  <c r="U431" i="7"/>
  <c r="U602" i="7"/>
  <c r="U773" i="7"/>
  <c r="U85" i="7"/>
  <c r="U256" i="7"/>
  <c r="U427" i="7"/>
  <c r="U598" i="7"/>
  <c r="U769" i="7"/>
  <c r="U81" i="7"/>
  <c r="U252" i="7"/>
  <c r="U423" i="7"/>
  <c r="U594" i="7"/>
  <c r="U765" i="7"/>
  <c r="U77" i="7"/>
  <c r="U248" i="7"/>
  <c r="U419" i="7"/>
  <c r="U590" i="7"/>
  <c r="U761" i="7"/>
  <c r="U73" i="7"/>
  <c r="U244" i="7"/>
  <c r="U415" i="7"/>
  <c r="U586" i="7"/>
  <c r="U757" i="7"/>
  <c r="U69" i="7"/>
  <c r="U240" i="7"/>
  <c r="U411" i="7"/>
  <c r="U582" i="7"/>
  <c r="U753" i="7"/>
  <c r="U65" i="7"/>
  <c r="U236" i="7"/>
  <c r="U407" i="7"/>
  <c r="U578" i="7"/>
  <c r="U749" i="7"/>
  <c r="U61" i="7"/>
  <c r="U232" i="7"/>
  <c r="U403" i="7"/>
  <c r="U574" i="7"/>
  <c r="U745" i="7"/>
  <c r="U57" i="7"/>
  <c r="U228" i="7"/>
  <c r="U399" i="7"/>
  <c r="U570" i="7"/>
  <c r="U741" i="7"/>
  <c r="U53" i="7"/>
  <c r="U224" i="7"/>
  <c r="U395" i="7"/>
  <c r="U566" i="7"/>
  <c r="U737" i="7"/>
  <c r="U49" i="7"/>
  <c r="U220" i="7"/>
  <c r="U391" i="7"/>
  <c r="U562" i="7"/>
  <c r="U733" i="7"/>
  <c r="U45" i="7"/>
  <c r="U216" i="7"/>
  <c r="U387" i="7"/>
  <c r="U558" i="7"/>
  <c r="U729" i="7"/>
  <c r="U41" i="7"/>
  <c r="U212" i="7"/>
  <c r="U383" i="7"/>
  <c r="U554" i="7"/>
  <c r="U725" i="7"/>
  <c r="U37" i="7"/>
  <c r="U208" i="7"/>
  <c r="U379" i="7"/>
  <c r="U550" i="7"/>
  <c r="U721" i="7"/>
  <c r="U33" i="7"/>
  <c r="U204" i="7"/>
  <c r="U375" i="7"/>
  <c r="U546" i="7"/>
  <c r="U717" i="7"/>
  <c r="U373" i="7"/>
  <c r="U29" i="7"/>
  <c r="U371" i="7"/>
  <c r="U542" i="7"/>
  <c r="U713" i="7"/>
  <c r="U25" i="7"/>
  <c r="U196" i="7"/>
  <c r="U367" i="7"/>
  <c r="U538" i="7"/>
  <c r="U709" i="7"/>
  <c r="U21" i="7"/>
  <c r="U192" i="7"/>
  <c r="U363" i="7"/>
  <c r="U534" i="7"/>
  <c r="U705" i="7"/>
  <c r="U17" i="7"/>
  <c r="U188" i="7"/>
  <c r="U359" i="7"/>
  <c r="U530" i="7"/>
  <c r="U701" i="7"/>
  <c r="U13" i="7"/>
  <c r="U184" i="7"/>
  <c r="U355" i="7"/>
  <c r="U526" i="7"/>
  <c r="U697" i="7"/>
  <c r="U9" i="7"/>
  <c r="U180" i="7"/>
  <c r="U351" i="7"/>
  <c r="U522" i="7"/>
  <c r="U693" i="7"/>
  <c r="U5" i="7"/>
  <c r="U176" i="7"/>
  <c r="U347" i="7"/>
  <c r="U518" i="7"/>
  <c r="U344" i="7"/>
  <c r="U860" i="7"/>
  <c r="U514" i="7"/>
  <c r="U856" i="7"/>
  <c r="U339" i="7"/>
  <c r="U510" i="7"/>
  <c r="U681" i="7"/>
  <c r="U852" i="7"/>
  <c r="U164" i="7"/>
  <c r="U335" i="7"/>
  <c r="U506" i="7"/>
  <c r="U677" i="7"/>
  <c r="U848" i="7"/>
  <c r="U160" i="7"/>
  <c r="U331" i="7"/>
  <c r="U502" i="7"/>
  <c r="U673" i="7"/>
  <c r="U844" i="7"/>
  <c r="U156" i="7"/>
  <c r="U327" i="7"/>
  <c r="U498" i="7"/>
  <c r="U669" i="7"/>
  <c r="U840" i="7"/>
  <c r="U152" i="7"/>
  <c r="U323" i="7"/>
  <c r="U494" i="7"/>
  <c r="U665" i="7"/>
  <c r="U836" i="7"/>
  <c r="U148" i="7"/>
  <c r="U319" i="7"/>
  <c r="U490" i="7"/>
  <c r="U661" i="7"/>
  <c r="U832" i="7"/>
  <c r="U144" i="7"/>
  <c r="U315" i="7"/>
  <c r="U486" i="7"/>
  <c r="U657" i="7"/>
  <c r="U828" i="7"/>
  <c r="U140" i="7"/>
  <c r="U311" i="7"/>
  <c r="U482" i="7"/>
  <c r="U653" i="7"/>
  <c r="U824" i="7"/>
  <c r="U136" i="7"/>
  <c r="U307" i="7"/>
  <c r="U478" i="7"/>
  <c r="U649" i="7"/>
  <c r="U820" i="7"/>
  <c r="U132" i="7"/>
  <c r="U303" i="7"/>
  <c r="U474" i="7"/>
  <c r="U645" i="7"/>
  <c r="U816" i="7"/>
  <c r="U128" i="7"/>
  <c r="U299" i="7"/>
  <c r="U470" i="7"/>
  <c r="U641" i="7"/>
  <c r="U812" i="7"/>
  <c r="U124" i="7"/>
  <c r="U295" i="7"/>
  <c r="U466" i="7"/>
  <c r="U637" i="7"/>
  <c r="U808" i="7"/>
  <c r="U120" i="7"/>
  <c r="U291" i="7"/>
  <c r="U462" i="7"/>
  <c r="U633" i="7"/>
  <c r="U804" i="7"/>
  <c r="U116" i="7"/>
  <c r="U287" i="7"/>
  <c r="U458" i="7"/>
  <c r="U629" i="7"/>
  <c r="U800" i="7"/>
  <c r="U112" i="7"/>
  <c r="U283" i="7"/>
  <c r="U454" i="7"/>
  <c r="U625" i="7"/>
  <c r="U796" i="7"/>
  <c r="U108" i="7"/>
  <c r="U279" i="7"/>
  <c r="U450" i="7"/>
  <c r="U621" i="7"/>
  <c r="U792" i="7"/>
  <c r="U104" i="7"/>
  <c r="U275" i="7"/>
  <c r="U446" i="7"/>
  <c r="U617" i="7"/>
  <c r="U788" i="7"/>
  <c r="U100" i="7"/>
  <c r="U271" i="7"/>
  <c r="U442" i="7"/>
  <c r="U613" i="7"/>
  <c r="U784" i="7"/>
  <c r="U96" i="7"/>
  <c r="U267" i="7"/>
  <c r="U438" i="7"/>
  <c r="U609" i="7"/>
  <c r="U780" i="7"/>
  <c r="U92" i="7"/>
  <c r="U263" i="7"/>
  <c r="U434" i="7"/>
  <c r="U605" i="7"/>
  <c r="U776" i="7"/>
  <c r="U88" i="7"/>
  <c r="U259" i="7"/>
  <c r="U430" i="7"/>
  <c r="U601" i="7"/>
  <c r="U772" i="7"/>
  <c r="U84" i="7"/>
  <c r="U255" i="7"/>
  <c r="U426" i="7"/>
  <c r="U597" i="7"/>
  <c r="U768" i="7"/>
  <c r="U80" i="7"/>
  <c r="U251" i="7"/>
  <c r="U422" i="7"/>
  <c r="U593" i="7"/>
  <c r="U764" i="7"/>
  <c r="U76" i="7"/>
  <c r="U247" i="7"/>
  <c r="U418" i="7"/>
  <c r="U589" i="7"/>
  <c r="U760" i="7"/>
  <c r="U72" i="7"/>
  <c r="U243" i="7"/>
  <c r="U414" i="7"/>
  <c r="U585" i="7"/>
  <c r="U756" i="7"/>
  <c r="U68" i="7"/>
  <c r="U239" i="7"/>
  <c r="U410" i="7"/>
  <c r="U581" i="7"/>
  <c r="U752" i="7"/>
  <c r="U64" i="7"/>
  <c r="U235" i="7"/>
  <c r="U406" i="7"/>
  <c r="U577" i="7"/>
  <c r="U748" i="7"/>
  <c r="U60" i="7"/>
  <c r="U231" i="7"/>
  <c r="U402" i="7"/>
  <c r="U573" i="7"/>
  <c r="U744" i="7"/>
  <c r="U56" i="7"/>
  <c r="U227" i="7"/>
  <c r="U398" i="7"/>
  <c r="U569" i="7"/>
  <c r="U740" i="7"/>
  <c r="U52" i="7"/>
  <c r="U223" i="7"/>
  <c r="U394" i="7"/>
  <c r="U565" i="7"/>
  <c r="U736" i="7"/>
  <c r="U48" i="7"/>
  <c r="U219" i="7"/>
  <c r="U390" i="7"/>
  <c r="U561" i="7"/>
  <c r="U732" i="7"/>
  <c r="U44" i="7"/>
  <c r="U215" i="7"/>
  <c r="U386" i="7"/>
  <c r="U557" i="7"/>
  <c r="U728" i="7"/>
  <c r="U40" i="7"/>
  <c r="U211" i="7"/>
  <c r="U382" i="7"/>
  <c r="U553" i="7"/>
  <c r="U724" i="7"/>
  <c r="U36" i="7"/>
  <c r="U207" i="7"/>
  <c r="U378" i="7"/>
  <c r="U549" i="7"/>
  <c r="U720" i="7"/>
  <c r="U32" i="7"/>
  <c r="U203" i="7"/>
  <c r="U374" i="7"/>
  <c r="U716" i="7"/>
  <c r="U372" i="7"/>
  <c r="U28" i="7"/>
  <c r="U199" i="7"/>
  <c r="U370" i="7"/>
  <c r="U541" i="7"/>
  <c r="U712" i="7"/>
  <c r="U24" i="7"/>
  <c r="U195" i="7"/>
  <c r="U366" i="7"/>
  <c r="U537" i="7"/>
  <c r="U708" i="7"/>
  <c r="U20" i="7"/>
  <c r="U191" i="7"/>
  <c r="U362" i="7"/>
  <c r="U533" i="7"/>
  <c r="U704" i="7"/>
  <c r="U16" i="7"/>
  <c r="U187" i="7"/>
  <c r="U358" i="7"/>
  <c r="U529" i="7"/>
  <c r="U700" i="7"/>
  <c r="U12" i="7"/>
  <c r="U183" i="7"/>
  <c r="U354" i="7"/>
  <c r="U525" i="7"/>
  <c r="U696" i="7"/>
  <c r="U8" i="7"/>
  <c r="U179" i="7"/>
  <c r="U350" i="7"/>
  <c r="U521" i="7"/>
  <c r="U692" i="7"/>
  <c r="U4" i="7"/>
  <c r="U175" i="7"/>
  <c r="U346" i="7"/>
  <c r="U689" i="7"/>
  <c r="U343" i="7"/>
  <c r="U685" i="7"/>
  <c r="U168" i="7"/>
  <c r="U517" i="7"/>
  <c r="U688" i="7"/>
  <c r="U859" i="7"/>
  <c r="U171" i="7"/>
  <c r="U342" i="7"/>
  <c r="U513" i="7"/>
  <c r="U684" i="7"/>
  <c r="U855" i="7"/>
  <c r="U167" i="7"/>
  <c r="U338" i="7"/>
  <c r="U509" i="7"/>
  <c r="U680" i="7"/>
  <c r="U851" i="7"/>
  <c r="U163" i="7"/>
  <c r="U334" i="7"/>
  <c r="U505" i="7"/>
  <c r="U676" i="7"/>
  <c r="U847" i="7"/>
  <c r="U159" i="7"/>
  <c r="U330" i="7"/>
  <c r="U501" i="7"/>
  <c r="U672" i="7"/>
  <c r="U843" i="7"/>
  <c r="U155" i="7"/>
  <c r="U326" i="7"/>
  <c r="U497" i="7"/>
  <c r="U668" i="7"/>
  <c r="U839" i="7"/>
  <c r="U151" i="7"/>
  <c r="U322" i="7"/>
  <c r="U493" i="7"/>
  <c r="U664" i="7"/>
  <c r="U835" i="7"/>
  <c r="U147" i="7"/>
  <c r="U318" i="7"/>
  <c r="U489" i="7"/>
  <c r="U660" i="7"/>
  <c r="U831" i="7"/>
  <c r="U143" i="7"/>
  <c r="U314" i="7"/>
  <c r="U485" i="7"/>
  <c r="U656" i="7"/>
  <c r="U827" i="7"/>
  <c r="U139" i="7"/>
  <c r="U310" i="7"/>
  <c r="U481" i="7"/>
  <c r="U652" i="7"/>
  <c r="U823" i="7"/>
  <c r="U135" i="7"/>
  <c r="U306" i="7"/>
  <c r="U477" i="7"/>
  <c r="U648" i="7"/>
  <c r="U819" i="7"/>
  <c r="U131" i="7"/>
  <c r="U302" i="7"/>
  <c r="U473" i="7"/>
  <c r="U644" i="7"/>
  <c r="U815" i="7"/>
  <c r="U127" i="7"/>
  <c r="U298" i="7"/>
  <c r="U469" i="7"/>
  <c r="U640" i="7"/>
  <c r="U811" i="7"/>
  <c r="U123" i="7"/>
  <c r="U294" i="7"/>
  <c r="U465" i="7"/>
  <c r="U636" i="7"/>
  <c r="U807" i="7"/>
  <c r="U119" i="7"/>
  <c r="U290" i="7"/>
  <c r="U461" i="7"/>
  <c r="U632" i="7"/>
  <c r="U803" i="7"/>
  <c r="U115" i="7"/>
  <c r="U286" i="7"/>
  <c r="U457" i="7"/>
  <c r="U628" i="7"/>
  <c r="U799" i="7"/>
  <c r="U111" i="7"/>
  <c r="U282" i="7"/>
  <c r="U453" i="7"/>
  <c r="U624" i="7"/>
  <c r="U795" i="7"/>
  <c r="U107" i="7"/>
  <c r="U278" i="7"/>
  <c r="U449" i="7"/>
  <c r="U620" i="7"/>
  <c r="U791" i="7"/>
  <c r="U103" i="7"/>
  <c r="U274" i="7"/>
  <c r="U445" i="7"/>
  <c r="U616" i="7"/>
  <c r="U787" i="7"/>
  <c r="U99" i="7"/>
  <c r="U270" i="7"/>
  <c r="U441" i="7"/>
  <c r="U612" i="7"/>
  <c r="U783" i="7"/>
  <c r="U95" i="7"/>
  <c r="U266" i="7"/>
  <c r="U437" i="7"/>
  <c r="U608" i="7"/>
  <c r="U779" i="7"/>
  <c r="U91" i="7"/>
  <c r="U262" i="7"/>
  <c r="U433" i="7"/>
  <c r="U604" i="7"/>
  <c r="U775" i="7"/>
  <c r="U87" i="7"/>
  <c r="U258" i="7"/>
  <c r="U429" i="7"/>
  <c r="U600" i="7"/>
  <c r="U771" i="7"/>
  <c r="U83" i="7"/>
  <c r="U254" i="7"/>
  <c r="U425" i="7"/>
  <c r="U596" i="7"/>
  <c r="U767" i="7"/>
  <c r="U79" i="7"/>
  <c r="U250" i="7"/>
  <c r="U421" i="7"/>
  <c r="U592" i="7"/>
  <c r="U763" i="7"/>
  <c r="U75" i="7"/>
  <c r="U246" i="7"/>
  <c r="U417" i="7"/>
  <c r="U588" i="7"/>
  <c r="U759" i="7"/>
  <c r="U71" i="7"/>
  <c r="U242" i="7"/>
  <c r="U413" i="7"/>
  <c r="U584" i="7"/>
  <c r="U755" i="7"/>
  <c r="U67" i="7"/>
  <c r="U238" i="7"/>
  <c r="U409" i="7"/>
  <c r="U580" i="7"/>
  <c r="U751" i="7"/>
  <c r="U63" i="7"/>
  <c r="U234" i="7"/>
  <c r="U405" i="7"/>
  <c r="U576" i="7"/>
  <c r="U747" i="7"/>
  <c r="U59" i="7"/>
  <c r="U230" i="7"/>
  <c r="U401" i="7"/>
  <c r="U572" i="7"/>
  <c r="U743" i="7"/>
  <c r="U55" i="7"/>
  <c r="U226" i="7"/>
  <c r="U397" i="7"/>
  <c r="U568" i="7"/>
  <c r="U739" i="7"/>
  <c r="U51" i="7"/>
  <c r="U222" i="7"/>
  <c r="U393" i="7"/>
  <c r="U564" i="7"/>
  <c r="U735" i="7"/>
  <c r="U47" i="7"/>
  <c r="U218" i="7"/>
  <c r="U389" i="7"/>
  <c r="U560" i="7"/>
  <c r="U731" i="7"/>
  <c r="U43" i="7"/>
  <c r="U214" i="7"/>
  <c r="U385" i="7"/>
  <c r="U556" i="7"/>
  <c r="U727" i="7"/>
  <c r="U39" i="7"/>
  <c r="U210" i="7"/>
  <c r="U381" i="7"/>
  <c r="U552" i="7"/>
  <c r="U723" i="7"/>
  <c r="U35" i="7"/>
  <c r="U206" i="7"/>
  <c r="U377" i="7"/>
  <c r="U548" i="7"/>
  <c r="U719" i="7"/>
  <c r="U31" i="7"/>
  <c r="U202" i="7"/>
  <c r="U545" i="7"/>
  <c r="U201" i="7"/>
  <c r="U715" i="7"/>
  <c r="U27" i="7"/>
  <c r="U198" i="7"/>
  <c r="U369" i="7"/>
  <c r="U540" i="7"/>
  <c r="U711" i="7"/>
  <c r="U23" i="7"/>
  <c r="U194" i="7"/>
  <c r="U365" i="7"/>
  <c r="U536" i="7"/>
  <c r="U707" i="7"/>
  <c r="U19" i="7"/>
  <c r="U190" i="7"/>
  <c r="U361" i="7"/>
  <c r="U532" i="7"/>
  <c r="U703" i="7"/>
  <c r="U15" i="7"/>
  <c r="U186" i="7"/>
  <c r="U357" i="7"/>
  <c r="U528" i="7"/>
  <c r="U699" i="7"/>
  <c r="U11" i="7"/>
  <c r="U182" i="7"/>
  <c r="U353" i="7"/>
  <c r="U524" i="7"/>
  <c r="U695" i="7"/>
  <c r="U7" i="7"/>
  <c r="U178" i="7"/>
  <c r="U349" i="7"/>
  <c r="U520" i="7"/>
  <c r="U691" i="7"/>
  <c r="U3" i="7"/>
  <c r="U174" i="7"/>
  <c r="U2" i="7"/>
  <c r="T2" i="7"/>
  <c r="S859" i="7"/>
  <c r="T859" i="7"/>
  <c r="S342" i="7"/>
  <c r="T342" i="7"/>
  <c r="S345" i="7"/>
  <c r="T345" i="7"/>
  <c r="S516" i="7"/>
  <c r="T516" i="7"/>
  <c r="S687" i="7"/>
  <c r="T687" i="7"/>
  <c r="S858" i="7"/>
  <c r="T858" i="7"/>
  <c r="S170" i="7"/>
  <c r="T170" i="7"/>
  <c r="S341" i="7"/>
  <c r="T341" i="7"/>
  <c r="S512" i="7"/>
  <c r="T512" i="7"/>
  <c r="S683" i="7"/>
  <c r="T683" i="7"/>
  <c r="S854" i="7"/>
  <c r="T854" i="7"/>
  <c r="S166" i="7"/>
  <c r="T166" i="7"/>
  <c r="S337" i="7"/>
  <c r="T337" i="7"/>
  <c r="S508" i="7"/>
  <c r="T508" i="7"/>
  <c r="S679" i="7"/>
  <c r="T679" i="7"/>
  <c r="S850" i="7"/>
  <c r="T850" i="7"/>
  <c r="S162" i="7"/>
  <c r="T162" i="7"/>
  <c r="S333" i="7"/>
  <c r="T333" i="7"/>
  <c r="S504" i="7"/>
  <c r="T504" i="7"/>
  <c r="S675" i="7"/>
  <c r="T675" i="7"/>
  <c r="S846" i="7"/>
  <c r="T846" i="7"/>
  <c r="S158" i="7"/>
  <c r="T158" i="7"/>
  <c r="S329" i="7"/>
  <c r="T329" i="7"/>
  <c r="S500" i="7"/>
  <c r="T500" i="7"/>
  <c r="S671" i="7"/>
  <c r="T671" i="7"/>
  <c r="S842" i="7"/>
  <c r="T842" i="7"/>
  <c r="S154" i="7"/>
  <c r="T154" i="7"/>
  <c r="S325" i="7"/>
  <c r="T325" i="7"/>
  <c r="S496" i="7"/>
  <c r="T496" i="7"/>
  <c r="S667" i="7"/>
  <c r="T667" i="7"/>
  <c r="S838" i="7"/>
  <c r="T838" i="7"/>
  <c r="S150" i="7"/>
  <c r="T150" i="7"/>
  <c r="S321" i="7"/>
  <c r="T321" i="7"/>
  <c r="S492" i="7"/>
  <c r="T492" i="7"/>
  <c r="S663" i="7"/>
  <c r="T663" i="7"/>
  <c r="S834" i="7"/>
  <c r="T834" i="7"/>
  <c r="S146" i="7"/>
  <c r="T146" i="7"/>
  <c r="S317" i="7"/>
  <c r="T317" i="7"/>
  <c r="S488" i="7"/>
  <c r="T488" i="7"/>
  <c r="S659" i="7"/>
  <c r="T659" i="7"/>
  <c r="S830" i="7"/>
  <c r="T830" i="7"/>
  <c r="S142" i="7"/>
  <c r="T142" i="7"/>
  <c r="S313" i="7"/>
  <c r="T313" i="7"/>
  <c r="S484" i="7"/>
  <c r="T484" i="7"/>
  <c r="S655" i="7"/>
  <c r="T655" i="7"/>
  <c r="S826" i="7"/>
  <c r="T826" i="7"/>
  <c r="S138" i="7"/>
  <c r="T138" i="7"/>
  <c r="S309" i="7"/>
  <c r="T309" i="7"/>
  <c r="S480" i="7"/>
  <c r="T480" i="7"/>
  <c r="S651" i="7"/>
  <c r="T651" i="7"/>
  <c r="S822" i="7"/>
  <c r="T822" i="7"/>
  <c r="S134" i="7"/>
  <c r="T134" i="7"/>
  <c r="S305" i="7"/>
  <c r="T305" i="7"/>
  <c r="S476" i="7"/>
  <c r="T476" i="7"/>
  <c r="S647" i="7"/>
  <c r="T647" i="7"/>
  <c r="S818" i="7"/>
  <c r="T818" i="7"/>
  <c r="S130" i="7"/>
  <c r="T130" i="7"/>
  <c r="S301" i="7"/>
  <c r="T301" i="7"/>
  <c r="S472" i="7"/>
  <c r="T472" i="7"/>
  <c r="S643" i="7"/>
  <c r="T643" i="7"/>
  <c r="S814" i="7"/>
  <c r="T814" i="7"/>
  <c r="S126" i="7"/>
  <c r="T126" i="7"/>
  <c r="S297" i="7"/>
  <c r="T297" i="7"/>
  <c r="S468" i="7"/>
  <c r="T468" i="7"/>
  <c r="S639" i="7"/>
  <c r="T639" i="7"/>
  <c r="S810" i="7"/>
  <c r="T810" i="7"/>
  <c r="S122" i="7"/>
  <c r="T122" i="7"/>
  <c r="S293" i="7"/>
  <c r="T293" i="7"/>
  <c r="S464" i="7"/>
  <c r="T464" i="7"/>
  <c r="S635" i="7"/>
  <c r="T635" i="7"/>
  <c r="S806" i="7"/>
  <c r="T806" i="7"/>
  <c r="S118" i="7"/>
  <c r="T118" i="7"/>
  <c r="S289" i="7"/>
  <c r="T289" i="7"/>
  <c r="S460" i="7"/>
  <c r="T460" i="7"/>
  <c r="S631" i="7"/>
  <c r="T631" i="7"/>
  <c r="S802" i="7"/>
  <c r="T802" i="7"/>
  <c r="S114" i="7"/>
  <c r="T114" i="7"/>
  <c r="S285" i="7"/>
  <c r="T285" i="7"/>
  <c r="S456" i="7"/>
  <c r="T456" i="7"/>
  <c r="S627" i="7"/>
  <c r="T627" i="7"/>
  <c r="S798" i="7"/>
  <c r="T798" i="7"/>
  <c r="S110" i="7"/>
  <c r="T110" i="7"/>
  <c r="S281" i="7"/>
  <c r="T281" i="7"/>
  <c r="S452" i="7"/>
  <c r="T452" i="7"/>
  <c r="S623" i="7"/>
  <c r="T623" i="7"/>
  <c r="S794" i="7"/>
  <c r="T794" i="7"/>
  <c r="S106" i="7"/>
  <c r="T106" i="7"/>
  <c r="S277" i="7"/>
  <c r="T277" i="7"/>
  <c r="S448" i="7"/>
  <c r="T448" i="7"/>
  <c r="S619" i="7"/>
  <c r="T619" i="7"/>
  <c r="S790" i="7"/>
  <c r="T790" i="7"/>
  <c r="S102" i="7"/>
  <c r="T102" i="7"/>
  <c r="S273" i="7"/>
  <c r="T273" i="7"/>
  <c r="S444" i="7"/>
  <c r="T444" i="7"/>
  <c r="S615" i="7"/>
  <c r="T615" i="7"/>
  <c r="S786" i="7"/>
  <c r="T786" i="7"/>
  <c r="S98" i="7"/>
  <c r="T98" i="7"/>
  <c r="S269" i="7"/>
  <c r="T269" i="7"/>
  <c r="S440" i="7"/>
  <c r="T440" i="7"/>
  <c r="S611" i="7"/>
  <c r="T611" i="7"/>
  <c r="S782" i="7"/>
  <c r="T782" i="7"/>
  <c r="S94" i="7"/>
  <c r="T94" i="7"/>
  <c r="S265" i="7"/>
  <c r="T265" i="7"/>
  <c r="S436" i="7"/>
  <c r="T436" i="7"/>
  <c r="S607" i="7"/>
  <c r="T607" i="7"/>
  <c r="S778" i="7"/>
  <c r="T778" i="7"/>
  <c r="S90" i="7"/>
  <c r="T90" i="7"/>
  <c r="S261" i="7"/>
  <c r="T261" i="7"/>
  <c r="S432" i="7"/>
  <c r="T432" i="7"/>
  <c r="S603" i="7"/>
  <c r="T603" i="7"/>
  <c r="S774" i="7"/>
  <c r="T774" i="7"/>
  <c r="S86" i="7"/>
  <c r="T86" i="7"/>
  <c r="S257" i="7"/>
  <c r="T257" i="7"/>
  <c r="S428" i="7"/>
  <c r="T428" i="7"/>
  <c r="S599" i="7"/>
  <c r="T599" i="7"/>
  <c r="S770" i="7"/>
  <c r="T770" i="7"/>
  <c r="S82" i="7"/>
  <c r="T82" i="7"/>
  <c r="S253" i="7"/>
  <c r="T253" i="7"/>
  <c r="S424" i="7"/>
  <c r="T424" i="7"/>
  <c r="S595" i="7"/>
  <c r="T595" i="7"/>
  <c r="S766" i="7"/>
  <c r="T766" i="7"/>
  <c r="S78" i="7"/>
  <c r="T78" i="7"/>
  <c r="S249" i="7"/>
  <c r="T249" i="7"/>
  <c r="S420" i="7"/>
  <c r="T420" i="7"/>
  <c r="S591" i="7"/>
  <c r="T591" i="7"/>
  <c r="S762" i="7"/>
  <c r="T762" i="7"/>
  <c r="S74" i="7"/>
  <c r="T74" i="7"/>
  <c r="S245" i="7"/>
  <c r="T245" i="7"/>
  <c r="S416" i="7"/>
  <c r="T416" i="7"/>
  <c r="S587" i="7"/>
  <c r="T587" i="7"/>
  <c r="S758" i="7"/>
  <c r="T758" i="7"/>
  <c r="S70" i="7"/>
  <c r="T70" i="7"/>
  <c r="S241" i="7"/>
  <c r="T241" i="7"/>
  <c r="S412" i="7"/>
  <c r="T412" i="7"/>
  <c r="S583" i="7"/>
  <c r="T583" i="7"/>
  <c r="S754" i="7"/>
  <c r="T754" i="7"/>
  <c r="S66" i="7"/>
  <c r="T66" i="7"/>
  <c r="S237" i="7"/>
  <c r="T237" i="7"/>
  <c r="S408" i="7"/>
  <c r="T408" i="7"/>
  <c r="S579" i="7"/>
  <c r="T579" i="7"/>
  <c r="S750" i="7"/>
  <c r="T750" i="7"/>
  <c r="S62" i="7"/>
  <c r="T62" i="7"/>
  <c r="S233" i="7"/>
  <c r="T233" i="7"/>
  <c r="S404" i="7"/>
  <c r="T404" i="7"/>
  <c r="S575" i="7"/>
  <c r="T575" i="7"/>
  <c r="S746" i="7"/>
  <c r="T746" i="7"/>
  <c r="S58" i="7"/>
  <c r="T58" i="7"/>
  <c r="S229" i="7"/>
  <c r="T229" i="7"/>
  <c r="S400" i="7"/>
  <c r="T400" i="7"/>
  <c r="S571" i="7"/>
  <c r="T571" i="7"/>
  <c r="S742" i="7"/>
  <c r="T742" i="7"/>
  <c r="S54" i="7"/>
  <c r="T54" i="7"/>
  <c r="S225" i="7"/>
  <c r="T225" i="7"/>
  <c r="S396" i="7"/>
  <c r="T396" i="7"/>
  <c r="S567" i="7"/>
  <c r="T567" i="7"/>
  <c r="S738" i="7"/>
  <c r="T738" i="7"/>
  <c r="S50" i="7"/>
  <c r="T50" i="7"/>
  <c r="S221" i="7"/>
  <c r="T221" i="7"/>
  <c r="S392" i="7"/>
  <c r="T392" i="7"/>
  <c r="S563" i="7"/>
  <c r="T563" i="7"/>
  <c r="S734" i="7"/>
  <c r="T734" i="7"/>
  <c r="S46" i="7"/>
  <c r="T46" i="7"/>
  <c r="S217" i="7"/>
  <c r="T217" i="7"/>
  <c r="S388" i="7"/>
  <c r="T388" i="7"/>
  <c r="S559" i="7"/>
  <c r="T559" i="7"/>
  <c r="S730" i="7"/>
  <c r="T730" i="7"/>
  <c r="S42" i="7"/>
  <c r="T42" i="7"/>
  <c r="S213" i="7"/>
  <c r="T213" i="7"/>
  <c r="S384" i="7"/>
  <c r="T384" i="7"/>
  <c r="S555" i="7"/>
  <c r="T555" i="7"/>
  <c r="S726" i="7"/>
  <c r="T726" i="7"/>
  <c r="S38" i="7"/>
  <c r="T38" i="7"/>
  <c r="S209" i="7"/>
  <c r="T209" i="7"/>
  <c r="S380" i="7"/>
  <c r="T380" i="7"/>
  <c r="S551" i="7"/>
  <c r="T551" i="7"/>
  <c r="S722" i="7"/>
  <c r="T722" i="7"/>
  <c r="S34" i="7"/>
  <c r="T34" i="7"/>
  <c r="S205" i="7"/>
  <c r="T205" i="7"/>
  <c r="S376" i="7"/>
  <c r="T376" i="7"/>
  <c r="S547" i="7"/>
  <c r="T547" i="7"/>
  <c r="S718" i="7"/>
  <c r="T718" i="7"/>
  <c r="S30" i="7"/>
  <c r="T30" i="7"/>
  <c r="S544" i="7"/>
  <c r="T544" i="7"/>
  <c r="S200" i="7"/>
  <c r="T200" i="7"/>
  <c r="S543" i="7"/>
  <c r="T543" i="7"/>
  <c r="S714" i="7"/>
  <c r="T714" i="7"/>
  <c r="S26" i="7"/>
  <c r="T26" i="7"/>
  <c r="S197" i="7"/>
  <c r="T197" i="7"/>
  <c r="S368" i="7"/>
  <c r="T368" i="7"/>
  <c r="S539" i="7"/>
  <c r="T539" i="7"/>
  <c r="S710" i="7"/>
  <c r="T710" i="7"/>
  <c r="S22" i="7"/>
  <c r="T22" i="7"/>
  <c r="S193" i="7"/>
  <c r="T193" i="7"/>
  <c r="S364" i="7"/>
  <c r="T364" i="7"/>
  <c r="S535" i="7"/>
  <c r="T535" i="7"/>
  <c r="S706" i="7"/>
  <c r="T706" i="7"/>
  <c r="S18" i="7"/>
  <c r="T18" i="7"/>
  <c r="S189" i="7"/>
  <c r="T189" i="7"/>
  <c r="S360" i="7"/>
  <c r="T360" i="7"/>
  <c r="S531" i="7"/>
  <c r="T531" i="7"/>
  <c r="S702" i="7"/>
  <c r="T702" i="7"/>
  <c r="S14" i="7"/>
  <c r="T14" i="7"/>
  <c r="S185" i="7"/>
  <c r="T185" i="7"/>
  <c r="S356" i="7"/>
  <c r="T356" i="7"/>
  <c r="S527" i="7"/>
  <c r="T527" i="7"/>
  <c r="S698" i="7"/>
  <c r="T698" i="7"/>
  <c r="S10" i="7"/>
  <c r="T10" i="7"/>
  <c r="S181" i="7"/>
  <c r="T181" i="7"/>
  <c r="S352" i="7"/>
  <c r="T352" i="7"/>
  <c r="S523" i="7"/>
  <c r="T523" i="7"/>
  <c r="S694" i="7"/>
  <c r="T694" i="7"/>
  <c r="S6" i="7"/>
  <c r="T6" i="7"/>
  <c r="S177" i="7"/>
  <c r="T177" i="7"/>
  <c r="S348" i="7"/>
  <c r="T348" i="7"/>
  <c r="S519" i="7"/>
  <c r="T519" i="7"/>
  <c r="S690" i="7"/>
  <c r="T690" i="7"/>
  <c r="S173" i="7"/>
  <c r="T173" i="7"/>
  <c r="S515" i="7"/>
  <c r="T515" i="7"/>
  <c r="S857" i="7"/>
  <c r="T857" i="7"/>
  <c r="S340" i="7"/>
  <c r="T340" i="7"/>
  <c r="S511" i="7"/>
  <c r="T511" i="7"/>
  <c r="S682" i="7"/>
  <c r="T682" i="7"/>
  <c r="S853" i="7"/>
  <c r="T853" i="7"/>
  <c r="S165" i="7"/>
  <c r="T165" i="7"/>
  <c r="S336" i="7"/>
  <c r="T336" i="7"/>
  <c r="S507" i="7"/>
  <c r="T507" i="7"/>
  <c r="S678" i="7"/>
  <c r="T678" i="7"/>
  <c r="S849" i="7"/>
  <c r="T849" i="7"/>
  <c r="S161" i="7"/>
  <c r="T161" i="7"/>
  <c r="S332" i="7"/>
  <c r="T332" i="7"/>
  <c r="S503" i="7"/>
  <c r="T503" i="7"/>
  <c r="S674" i="7"/>
  <c r="T674" i="7"/>
  <c r="S845" i="7"/>
  <c r="T845" i="7"/>
  <c r="S157" i="7"/>
  <c r="T157" i="7"/>
  <c r="S328" i="7"/>
  <c r="T328" i="7"/>
  <c r="S499" i="7"/>
  <c r="T499" i="7"/>
  <c r="S670" i="7"/>
  <c r="T670" i="7"/>
  <c r="S841" i="7"/>
  <c r="T841" i="7"/>
  <c r="S153" i="7"/>
  <c r="T153" i="7"/>
  <c r="S324" i="7"/>
  <c r="T324" i="7"/>
  <c r="S495" i="7"/>
  <c r="T495" i="7"/>
  <c r="S666" i="7"/>
  <c r="T666" i="7"/>
  <c r="S837" i="7"/>
  <c r="T837" i="7"/>
  <c r="S149" i="7"/>
  <c r="T149" i="7"/>
  <c r="S320" i="7"/>
  <c r="T320" i="7"/>
  <c r="S491" i="7"/>
  <c r="T491" i="7"/>
  <c r="S662" i="7"/>
  <c r="T662" i="7"/>
  <c r="S833" i="7"/>
  <c r="T833" i="7"/>
  <c r="S145" i="7"/>
  <c r="T145" i="7"/>
  <c r="S316" i="7"/>
  <c r="T316" i="7"/>
  <c r="S487" i="7"/>
  <c r="T487" i="7"/>
  <c r="S658" i="7"/>
  <c r="T658" i="7"/>
  <c r="S829" i="7"/>
  <c r="T829" i="7"/>
  <c r="S141" i="7"/>
  <c r="T141" i="7"/>
  <c r="S312" i="7"/>
  <c r="T312" i="7"/>
  <c r="S483" i="7"/>
  <c r="T483" i="7"/>
  <c r="S654" i="7"/>
  <c r="T654" i="7"/>
  <c r="S825" i="7"/>
  <c r="T825" i="7"/>
  <c r="S137" i="7"/>
  <c r="T137" i="7"/>
  <c r="S308" i="7"/>
  <c r="T308" i="7"/>
  <c r="S479" i="7"/>
  <c r="T479" i="7"/>
  <c r="S650" i="7"/>
  <c r="T650" i="7"/>
  <c r="S821" i="7"/>
  <c r="T821" i="7"/>
  <c r="S133" i="7"/>
  <c r="T133" i="7"/>
  <c r="S304" i="7"/>
  <c r="T304" i="7"/>
  <c r="S475" i="7"/>
  <c r="T475" i="7"/>
  <c r="S646" i="7"/>
  <c r="T646" i="7"/>
  <c r="S817" i="7"/>
  <c r="T817" i="7"/>
  <c r="S129" i="7"/>
  <c r="T129" i="7"/>
  <c r="S300" i="7"/>
  <c r="T300" i="7"/>
  <c r="S471" i="7"/>
  <c r="T471" i="7"/>
  <c r="S642" i="7"/>
  <c r="T642" i="7"/>
  <c r="S813" i="7"/>
  <c r="T813" i="7"/>
  <c r="S125" i="7"/>
  <c r="T125" i="7"/>
  <c r="S296" i="7"/>
  <c r="T296" i="7"/>
  <c r="S467" i="7"/>
  <c r="T467" i="7"/>
  <c r="S638" i="7"/>
  <c r="T638" i="7"/>
  <c r="S809" i="7"/>
  <c r="T809" i="7"/>
  <c r="S121" i="7"/>
  <c r="T121" i="7"/>
  <c r="S292" i="7"/>
  <c r="T292" i="7"/>
  <c r="S463" i="7"/>
  <c r="T463" i="7"/>
  <c r="S634" i="7"/>
  <c r="T634" i="7"/>
  <c r="S805" i="7"/>
  <c r="T805" i="7"/>
  <c r="S117" i="7"/>
  <c r="T117" i="7"/>
  <c r="S288" i="7"/>
  <c r="T288" i="7"/>
  <c r="S459" i="7"/>
  <c r="T459" i="7"/>
  <c r="S630" i="7"/>
  <c r="T630" i="7"/>
  <c r="S801" i="7"/>
  <c r="T801" i="7"/>
  <c r="S113" i="7"/>
  <c r="T113" i="7"/>
  <c r="S284" i="7"/>
  <c r="T284" i="7"/>
  <c r="S455" i="7"/>
  <c r="T455" i="7"/>
  <c r="S626" i="7"/>
  <c r="T626" i="7"/>
  <c r="S797" i="7"/>
  <c r="T797" i="7"/>
  <c r="S109" i="7"/>
  <c r="T109" i="7"/>
  <c r="S280" i="7"/>
  <c r="T280" i="7"/>
  <c r="S451" i="7"/>
  <c r="T451" i="7"/>
  <c r="S622" i="7"/>
  <c r="T622" i="7"/>
  <c r="S793" i="7"/>
  <c r="T793" i="7"/>
  <c r="S105" i="7"/>
  <c r="T105" i="7"/>
  <c r="S276" i="7"/>
  <c r="T276" i="7"/>
  <c r="S447" i="7"/>
  <c r="T447" i="7"/>
  <c r="S618" i="7"/>
  <c r="T618" i="7"/>
  <c r="S789" i="7"/>
  <c r="T789" i="7"/>
  <c r="S101" i="7"/>
  <c r="T101" i="7"/>
  <c r="S272" i="7"/>
  <c r="T272" i="7"/>
  <c r="S443" i="7"/>
  <c r="T443" i="7"/>
  <c r="S614" i="7"/>
  <c r="T614" i="7"/>
  <c r="S785" i="7"/>
  <c r="T785" i="7"/>
  <c r="S97" i="7"/>
  <c r="T97" i="7"/>
  <c r="S268" i="7"/>
  <c r="T268" i="7"/>
  <c r="S439" i="7"/>
  <c r="T439" i="7"/>
  <c r="S610" i="7"/>
  <c r="T610" i="7"/>
  <c r="S781" i="7"/>
  <c r="T781" i="7"/>
  <c r="S93" i="7"/>
  <c r="T93" i="7"/>
  <c r="S264" i="7"/>
  <c r="T264" i="7"/>
  <c r="S435" i="7"/>
  <c r="T435" i="7"/>
  <c r="S606" i="7"/>
  <c r="T606" i="7"/>
  <c r="S777" i="7"/>
  <c r="T777" i="7"/>
  <c r="S89" i="7"/>
  <c r="T89" i="7"/>
  <c r="S260" i="7"/>
  <c r="T260" i="7"/>
  <c r="S431" i="7"/>
  <c r="T431" i="7"/>
  <c r="S602" i="7"/>
  <c r="T602" i="7"/>
  <c r="S773" i="7"/>
  <c r="T773" i="7"/>
  <c r="S85" i="7"/>
  <c r="T85" i="7"/>
  <c r="S256" i="7"/>
  <c r="T256" i="7"/>
  <c r="S427" i="7"/>
  <c r="T427" i="7"/>
  <c r="S598" i="7"/>
  <c r="T598" i="7"/>
  <c r="S769" i="7"/>
  <c r="T769" i="7"/>
  <c r="S81" i="7"/>
  <c r="T81" i="7"/>
  <c r="S252" i="7"/>
  <c r="T252" i="7"/>
  <c r="S423" i="7"/>
  <c r="T423" i="7"/>
  <c r="S594" i="7"/>
  <c r="T594" i="7"/>
  <c r="S765" i="7"/>
  <c r="T765" i="7"/>
  <c r="S77" i="7"/>
  <c r="T77" i="7"/>
  <c r="S248" i="7"/>
  <c r="T248" i="7"/>
  <c r="S419" i="7"/>
  <c r="T419" i="7"/>
  <c r="S590" i="7"/>
  <c r="T590" i="7"/>
  <c r="S761" i="7"/>
  <c r="T761" i="7"/>
  <c r="S73" i="7"/>
  <c r="T73" i="7"/>
  <c r="S244" i="7"/>
  <c r="T244" i="7"/>
  <c r="S415" i="7"/>
  <c r="T415" i="7"/>
  <c r="S586" i="7"/>
  <c r="T586" i="7"/>
  <c r="S757" i="7"/>
  <c r="T757" i="7"/>
  <c r="S69" i="7"/>
  <c r="T69" i="7"/>
  <c r="S240" i="7"/>
  <c r="T240" i="7"/>
  <c r="S411" i="7"/>
  <c r="T411" i="7"/>
  <c r="S582" i="7"/>
  <c r="T582" i="7"/>
  <c r="S753" i="7"/>
  <c r="T753" i="7"/>
  <c r="S65" i="7"/>
  <c r="T65" i="7"/>
  <c r="S236" i="7"/>
  <c r="T236" i="7"/>
  <c r="S407" i="7"/>
  <c r="T407" i="7"/>
  <c r="S578" i="7"/>
  <c r="T578" i="7"/>
  <c r="S749" i="7"/>
  <c r="T749" i="7"/>
  <c r="S61" i="7"/>
  <c r="T61" i="7"/>
  <c r="S232" i="7"/>
  <c r="T232" i="7"/>
  <c r="S403" i="7"/>
  <c r="T403" i="7"/>
  <c r="S574" i="7"/>
  <c r="T574" i="7"/>
  <c r="S745" i="7"/>
  <c r="T745" i="7"/>
  <c r="S57" i="7"/>
  <c r="T57" i="7"/>
  <c r="S228" i="7"/>
  <c r="T228" i="7"/>
  <c r="S399" i="7"/>
  <c r="T399" i="7"/>
  <c r="S570" i="7"/>
  <c r="T570" i="7"/>
  <c r="S741" i="7"/>
  <c r="T741" i="7"/>
  <c r="S53" i="7"/>
  <c r="T53" i="7"/>
  <c r="S224" i="7"/>
  <c r="T224" i="7"/>
  <c r="S395" i="7"/>
  <c r="T395" i="7"/>
  <c r="S566" i="7"/>
  <c r="T566" i="7"/>
  <c r="S737" i="7"/>
  <c r="T737" i="7"/>
  <c r="S49" i="7"/>
  <c r="T49" i="7"/>
  <c r="S220" i="7"/>
  <c r="T220" i="7"/>
  <c r="S391" i="7"/>
  <c r="T391" i="7"/>
  <c r="S562" i="7"/>
  <c r="T562" i="7"/>
  <c r="S733" i="7"/>
  <c r="T733" i="7"/>
  <c r="S45" i="7"/>
  <c r="T45" i="7"/>
  <c r="S216" i="7"/>
  <c r="T216" i="7"/>
  <c r="S387" i="7"/>
  <c r="T387" i="7"/>
  <c r="S558" i="7"/>
  <c r="T558" i="7"/>
  <c r="S729" i="7"/>
  <c r="T729" i="7"/>
  <c r="S41" i="7"/>
  <c r="T41" i="7"/>
  <c r="S212" i="7"/>
  <c r="T212" i="7"/>
  <c r="S383" i="7"/>
  <c r="T383" i="7"/>
  <c r="S554" i="7"/>
  <c r="T554" i="7"/>
  <c r="S725" i="7"/>
  <c r="T725" i="7"/>
  <c r="S37" i="7"/>
  <c r="T37" i="7"/>
  <c r="S208" i="7"/>
  <c r="T208" i="7"/>
  <c r="S379" i="7"/>
  <c r="T379" i="7"/>
  <c r="S550" i="7"/>
  <c r="T550" i="7"/>
  <c r="S721" i="7"/>
  <c r="T721" i="7"/>
  <c r="S33" i="7"/>
  <c r="T33" i="7"/>
  <c r="S204" i="7"/>
  <c r="T204" i="7"/>
  <c r="S375" i="7"/>
  <c r="T375" i="7"/>
  <c r="S546" i="7"/>
  <c r="T546" i="7"/>
  <c r="S717" i="7"/>
  <c r="T717" i="7"/>
  <c r="S373" i="7"/>
  <c r="T373" i="7"/>
  <c r="S29" i="7"/>
  <c r="T29" i="7"/>
  <c r="S371" i="7"/>
  <c r="T371" i="7"/>
  <c r="S542" i="7"/>
  <c r="T542" i="7"/>
  <c r="S713" i="7"/>
  <c r="T713" i="7"/>
  <c r="S25" i="7"/>
  <c r="T25" i="7"/>
  <c r="S196" i="7"/>
  <c r="T196" i="7"/>
  <c r="S367" i="7"/>
  <c r="T367" i="7"/>
  <c r="S538" i="7"/>
  <c r="T538" i="7"/>
  <c r="S709" i="7"/>
  <c r="T709" i="7"/>
  <c r="S21" i="7"/>
  <c r="T21" i="7"/>
  <c r="S192" i="7"/>
  <c r="T192" i="7"/>
  <c r="S363" i="7"/>
  <c r="T363" i="7"/>
  <c r="S534" i="7"/>
  <c r="T534" i="7"/>
  <c r="S705" i="7"/>
  <c r="T705" i="7"/>
  <c r="S17" i="7"/>
  <c r="T17" i="7"/>
  <c r="S188" i="7"/>
  <c r="T188" i="7"/>
  <c r="S359" i="7"/>
  <c r="T359" i="7"/>
  <c r="S530" i="7"/>
  <c r="T530" i="7"/>
  <c r="S701" i="7"/>
  <c r="T701" i="7"/>
  <c r="S13" i="7"/>
  <c r="T13" i="7"/>
  <c r="S184" i="7"/>
  <c r="T184" i="7"/>
  <c r="S355" i="7"/>
  <c r="T355" i="7"/>
  <c r="S526" i="7"/>
  <c r="T526" i="7"/>
  <c r="S697" i="7"/>
  <c r="T697" i="7"/>
  <c r="S9" i="7"/>
  <c r="T9" i="7"/>
  <c r="S180" i="7"/>
  <c r="T180" i="7"/>
  <c r="S351" i="7"/>
  <c r="T351" i="7"/>
  <c r="S522" i="7"/>
  <c r="T522" i="7"/>
  <c r="S693" i="7"/>
  <c r="T693" i="7"/>
  <c r="S5" i="7"/>
  <c r="T5" i="7"/>
  <c r="S176" i="7"/>
  <c r="T176" i="7"/>
  <c r="S347" i="7"/>
  <c r="T347" i="7"/>
  <c r="S518" i="7"/>
  <c r="T518" i="7"/>
  <c r="S517" i="7"/>
  <c r="T517" i="7"/>
  <c r="S861" i="7"/>
  <c r="T861" i="7"/>
  <c r="S344" i="7"/>
  <c r="T344" i="7"/>
  <c r="S686" i="7"/>
  <c r="T686" i="7"/>
  <c r="S169" i="7"/>
  <c r="T169" i="7"/>
  <c r="S689" i="7"/>
  <c r="T689" i="7"/>
  <c r="S860" i="7"/>
  <c r="T860" i="7"/>
  <c r="S172" i="7"/>
  <c r="T172" i="7"/>
  <c r="S343" i="7"/>
  <c r="T343" i="7"/>
  <c r="S514" i="7"/>
  <c r="T514" i="7"/>
  <c r="S685" i="7"/>
  <c r="T685" i="7"/>
  <c r="S856" i="7"/>
  <c r="T856" i="7"/>
  <c r="S168" i="7"/>
  <c r="T168" i="7"/>
  <c r="S339" i="7"/>
  <c r="T339" i="7"/>
  <c r="S510" i="7"/>
  <c r="T510" i="7"/>
  <c r="S681" i="7"/>
  <c r="T681" i="7"/>
  <c r="S852" i="7"/>
  <c r="T852" i="7"/>
  <c r="S164" i="7"/>
  <c r="T164" i="7"/>
  <c r="S335" i="7"/>
  <c r="T335" i="7"/>
  <c r="S506" i="7"/>
  <c r="T506" i="7"/>
  <c r="S677" i="7"/>
  <c r="T677" i="7"/>
  <c r="S848" i="7"/>
  <c r="T848" i="7"/>
  <c r="S160" i="7"/>
  <c r="T160" i="7"/>
  <c r="S331" i="7"/>
  <c r="T331" i="7"/>
  <c r="S502" i="7"/>
  <c r="T502" i="7"/>
  <c r="S673" i="7"/>
  <c r="T673" i="7"/>
  <c r="S844" i="7"/>
  <c r="T844" i="7"/>
  <c r="S156" i="7"/>
  <c r="T156" i="7"/>
  <c r="S327" i="7"/>
  <c r="T327" i="7"/>
  <c r="S498" i="7"/>
  <c r="T498" i="7"/>
  <c r="S669" i="7"/>
  <c r="T669" i="7"/>
  <c r="S840" i="7"/>
  <c r="T840" i="7"/>
  <c r="S152" i="7"/>
  <c r="T152" i="7"/>
  <c r="S323" i="7"/>
  <c r="T323" i="7"/>
  <c r="S494" i="7"/>
  <c r="T494" i="7"/>
  <c r="S665" i="7"/>
  <c r="T665" i="7"/>
  <c r="S836" i="7"/>
  <c r="T836" i="7"/>
  <c r="S148" i="7"/>
  <c r="T148" i="7"/>
  <c r="S319" i="7"/>
  <c r="T319" i="7"/>
  <c r="S490" i="7"/>
  <c r="T490" i="7"/>
  <c r="S661" i="7"/>
  <c r="T661" i="7"/>
  <c r="S832" i="7"/>
  <c r="T832" i="7"/>
  <c r="S144" i="7"/>
  <c r="T144" i="7"/>
  <c r="S315" i="7"/>
  <c r="T315" i="7"/>
  <c r="S486" i="7"/>
  <c r="T486" i="7"/>
  <c r="S657" i="7"/>
  <c r="T657" i="7"/>
  <c r="S828" i="7"/>
  <c r="T828" i="7"/>
  <c r="S140" i="7"/>
  <c r="T140" i="7"/>
  <c r="S311" i="7"/>
  <c r="T311" i="7"/>
  <c r="S482" i="7"/>
  <c r="T482" i="7"/>
  <c r="S653" i="7"/>
  <c r="T653" i="7"/>
  <c r="S824" i="7"/>
  <c r="T824" i="7"/>
  <c r="S136" i="7"/>
  <c r="T136" i="7"/>
  <c r="S307" i="7"/>
  <c r="T307" i="7"/>
  <c r="S478" i="7"/>
  <c r="T478" i="7"/>
  <c r="S649" i="7"/>
  <c r="T649" i="7"/>
  <c r="S820" i="7"/>
  <c r="T820" i="7"/>
  <c r="S132" i="7"/>
  <c r="T132" i="7"/>
  <c r="S303" i="7"/>
  <c r="T303" i="7"/>
  <c r="S474" i="7"/>
  <c r="T474" i="7"/>
  <c r="S645" i="7"/>
  <c r="T645" i="7"/>
  <c r="S816" i="7"/>
  <c r="T816" i="7"/>
  <c r="S128" i="7"/>
  <c r="T128" i="7"/>
  <c r="S299" i="7"/>
  <c r="T299" i="7"/>
  <c r="S470" i="7"/>
  <c r="T470" i="7"/>
  <c r="S641" i="7"/>
  <c r="T641" i="7"/>
  <c r="S812" i="7"/>
  <c r="T812" i="7"/>
  <c r="S124" i="7"/>
  <c r="T124" i="7"/>
  <c r="S295" i="7"/>
  <c r="T295" i="7"/>
  <c r="S466" i="7"/>
  <c r="T466" i="7"/>
  <c r="S637" i="7"/>
  <c r="T637" i="7"/>
  <c r="S808" i="7"/>
  <c r="T808" i="7"/>
  <c r="S120" i="7"/>
  <c r="T120" i="7"/>
  <c r="S291" i="7"/>
  <c r="T291" i="7"/>
  <c r="S462" i="7"/>
  <c r="T462" i="7"/>
  <c r="S633" i="7"/>
  <c r="T633" i="7"/>
  <c r="S804" i="7"/>
  <c r="T804" i="7"/>
  <c r="S116" i="7"/>
  <c r="T116" i="7"/>
  <c r="S287" i="7"/>
  <c r="T287" i="7"/>
  <c r="S458" i="7"/>
  <c r="T458" i="7"/>
  <c r="S629" i="7"/>
  <c r="T629" i="7"/>
  <c r="S800" i="7"/>
  <c r="T800" i="7"/>
  <c r="S112" i="7"/>
  <c r="T112" i="7"/>
  <c r="S283" i="7"/>
  <c r="T283" i="7"/>
  <c r="S454" i="7"/>
  <c r="T454" i="7"/>
  <c r="S625" i="7"/>
  <c r="T625" i="7"/>
  <c r="S796" i="7"/>
  <c r="T796" i="7"/>
  <c r="S108" i="7"/>
  <c r="T108" i="7"/>
  <c r="S279" i="7"/>
  <c r="T279" i="7"/>
  <c r="S450" i="7"/>
  <c r="T450" i="7"/>
  <c r="S621" i="7"/>
  <c r="T621" i="7"/>
  <c r="S792" i="7"/>
  <c r="T792" i="7"/>
  <c r="S104" i="7"/>
  <c r="T104" i="7"/>
  <c r="S275" i="7"/>
  <c r="T275" i="7"/>
  <c r="S446" i="7"/>
  <c r="T446" i="7"/>
  <c r="S617" i="7"/>
  <c r="T617" i="7"/>
  <c r="S788" i="7"/>
  <c r="T788" i="7"/>
  <c r="S100" i="7"/>
  <c r="T100" i="7"/>
  <c r="S271" i="7"/>
  <c r="T271" i="7"/>
  <c r="S442" i="7"/>
  <c r="T442" i="7"/>
  <c r="S613" i="7"/>
  <c r="T613" i="7"/>
  <c r="S784" i="7"/>
  <c r="T784" i="7"/>
  <c r="S96" i="7"/>
  <c r="T96" i="7"/>
  <c r="S267" i="7"/>
  <c r="T267" i="7"/>
  <c r="S438" i="7"/>
  <c r="T438" i="7"/>
  <c r="S609" i="7"/>
  <c r="T609" i="7"/>
  <c r="S780" i="7"/>
  <c r="T780" i="7"/>
  <c r="S92" i="7"/>
  <c r="T92" i="7"/>
  <c r="S263" i="7"/>
  <c r="T263" i="7"/>
  <c r="S434" i="7"/>
  <c r="T434" i="7"/>
  <c r="S605" i="7"/>
  <c r="T605" i="7"/>
  <c r="S776" i="7"/>
  <c r="T776" i="7"/>
  <c r="S88" i="7"/>
  <c r="T88" i="7"/>
  <c r="S259" i="7"/>
  <c r="T259" i="7"/>
  <c r="S430" i="7"/>
  <c r="T430" i="7"/>
  <c r="S601" i="7"/>
  <c r="T601" i="7"/>
  <c r="S772" i="7"/>
  <c r="T772" i="7"/>
  <c r="S84" i="7"/>
  <c r="T84" i="7"/>
  <c r="S255" i="7"/>
  <c r="T255" i="7"/>
  <c r="S426" i="7"/>
  <c r="T426" i="7"/>
  <c r="S597" i="7"/>
  <c r="T597" i="7"/>
  <c r="S768" i="7"/>
  <c r="T768" i="7"/>
  <c r="S80" i="7"/>
  <c r="T80" i="7"/>
  <c r="S251" i="7"/>
  <c r="T251" i="7"/>
  <c r="S422" i="7"/>
  <c r="T422" i="7"/>
  <c r="S593" i="7"/>
  <c r="T593" i="7"/>
  <c r="S764" i="7"/>
  <c r="T764" i="7"/>
  <c r="S76" i="7"/>
  <c r="T76" i="7"/>
  <c r="S247" i="7"/>
  <c r="T247" i="7"/>
  <c r="S418" i="7"/>
  <c r="T418" i="7"/>
  <c r="S589" i="7"/>
  <c r="T589" i="7"/>
  <c r="S760" i="7"/>
  <c r="T760" i="7"/>
  <c r="S72" i="7"/>
  <c r="T72" i="7"/>
  <c r="S243" i="7"/>
  <c r="T243" i="7"/>
  <c r="S414" i="7"/>
  <c r="T414" i="7"/>
  <c r="S585" i="7"/>
  <c r="T585" i="7"/>
  <c r="S756" i="7"/>
  <c r="T756" i="7"/>
  <c r="S68" i="7"/>
  <c r="T68" i="7"/>
  <c r="S239" i="7"/>
  <c r="T239" i="7"/>
  <c r="S410" i="7"/>
  <c r="T410" i="7"/>
  <c r="S581" i="7"/>
  <c r="T581" i="7"/>
  <c r="S752" i="7"/>
  <c r="T752" i="7"/>
  <c r="S64" i="7"/>
  <c r="T64" i="7"/>
  <c r="S235" i="7"/>
  <c r="T235" i="7"/>
  <c r="S406" i="7"/>
  <c r="T406" i="7"/>
  <c r="S577" i="7"/>
  <c r="T577" i="7"/>
  <c r="S748" i="7"/>
  <c r="T748" i="7"/>
  <c r="S60" i="7"/>
  <c r="T60" i="7"/>
  <c r="S231" i="7"/>
  <c r="T231" i="7"/>
  <c r="S402" i="7"/>
  <c r="T402" i="7"/>
  <c r="S573" i="7"/>
  <c r="T573" i="7"/>
  <c r="S744" i="7"/>
  <c r="T744" i="7"/>
  <c r="S56" i="7"/>
  <c r="T56" i="7"/>
  <c r="S227" i="7"/>
  <c r="T227" i="7"/>
  <c r="S398" i="7"/>
  <c r="T398" i="7"/>
  <c r="S569" i="7"/>
  <c r="T569" i="7"/>
  <c r="S740" i="7"/>
  <c r="T740" i="7"/>
  <c r="S52" i="7"/>
  <c r="T52" i="7"/>
  <c r="S223" i="7"/>
  <c r="T223" i="7"/>
  <c r="S394" i="7"/>
  <c r="T394" i="7"/>
  <c r="S565" i="7"/>
  <c r="T565" i="7"/>
  <c r="S736" i="7"/>
  <c r="T736" i="7"/>
  <c r="S48" i="7"/>
  <c r="T48" i="7"/>
  <c r="S219" i="7"/>
  <c r="T219" i="7"/>
  <c r="S390" i="7"/>
  <c r="T390" i="7"/>
  <c r="S561" i="7"/>
  <c r="T561" i="7"/>
  <c r="S732" i="7"/>
  <c r="T732" i="7"/>
  <c r="S44" i="7"/>
  <c r="T44" i="7"/>
  <c r="S215" i="7"/>
  <c r="T215" i="7"/>
  <c r="S386" i="7"/>
  <c r="T386" i="7"/>
  <c r="S557" i="7"/>
  <c r="T557" i="7"/>
  <c r="S728" i="7"/>
  <c r="T728" i="7"/>
  <c r="S40" i="7"/>
  <c r="T40" i="7"/>
  <c r="S211" i="7"/>
  <c r="T211" i="7"/>
  <c r="S382" i="7"/>
  <c r="T382" i="7"/>
  <c r="S553" i="7"/>
  <c r="T553" i="7"/>
  <c r="S724" i="7"/>
  <c r="T724" i="7"/>
  <c r="S36" i="7"/>
  <c r="T36" i="7"/>
  <c r="S207" i="7"/>
  <c r="T207" i="7"/>
  <c r="S378" i="7"/>
  <c r="T378" i="7"/>
  <c r="S549" i="7"/>
  <c r="T549" i="7"/>
  <c r="S720" i="7"/>
  <c r="T720" i="7"/>
  <c r="S32" i="7"/>
  <c r="T32" i="7"/>
  <c r="S203" i="7"/>
  <c r="T203" i="7"/>
  <c r="S374" i="7"/>
  <c r="T374" i="7"/>
  <c r="S716" i="7"/>
  <c r="T716" i="7"/>
  <c r="S372" i="7"/>
  <c r="T372" i="7"/>
  <c r="S28" i="7"/>
  <c r="T28" i="7"/>
  <c r="S199" i="7"/>
  <c r="T199" i="7"/>
  <c r="S370" i="7"/>
  <c r="T370" i="7"/>
  <c r="S541" i="7"/>
  <c r="T541" i="7"/>
  <c r="S712" i="7"/>
  <c r="T712" i="7"/>
  <c r="S24" i="7"/>
  <c r="T24" i="7"/>
  <c r="S195" i="7"/>
  <c r="T195" i="7"/>
  <c r="S366" i="7"/>
  <c r="T366" i="7"/>
  <c r="S537" i="7"/>
  <c r="T537" i="7"/>
  <c r="S708" i="7"/>
  <c r="T708" i="7"/>
  <c r="S20" i="7"/>
  <c r="T20" i="7"/>
  <c r="S191" i="7"/>
  <c r="T191" i="7"/>
  <c r="S362" i="7"/>
  <c r="T362" i="7"/>
  <c r="S533" i="7"/>
  <c r="T533" i="7"/>
  <c r="S704" i="7"/>
  <c r="T704" i="7"/>
  <c r="S16" i="7"/>
  <c r="T16" i="7"/>
  <c r="S187" i="7"/>
  <c r="T187" i="7"/>
  <c r="S358" i="7"/>
  <c r="T358" i="7"/>
  <c r="S529" i="7"/>
  <c r="T529" i="7"/>
  <c r="S700" i="7"/>
  <c r="T700" i="7"/>
  <c r="S12" i="7"/>
  <c r="T12" i="7"/>
  <c r="S183" i="7"/>
  <c r="T183" i="7"/>
  <c r="S354" i="7"/>
  <c r="T354" i="7"/>
  <c r="S525" i="7"/>
  <c r="T525" i="7"/>
  <c r="S696" i="7"/>
  <c r="T696" i="7"/>
  <c r="S8" i="7"/>
  <c r="T8" i="7"/>
  <c r="S179" i="7"/>
  <c r="T179" i="7"/>
  <c r="S350" i="7"/>
  <c r="T350" i="7"/>
  <c r="S521" i="7"/>
  <c r="T521" i="7"/>
  <c r="S692" i="7"/>
  <c r="T692" i="7"/>
  <c r="S4" i="7"/>
  <c r="T4" i="7"/>
  <c r="S175" i="7"/>
  <c r="T175" i="7"/>
  <c r="S346" i="7"/>
  <c r="T346" i="7"/>
  <c r="S688" i="7"/>
  <c r="T688" i="7"/>
  <c r="S171" i="7"/>
  <c r="T171" i="7"/>
  <c r="S513" i="7"/>
  <c r="T513" i="7"/>
  <c r="S684" i="7"/>
  <c r="T684" i="7"/>
  <c r="S855" i="7"/>
  <c r="T855" i="7"/>
  <c r="S167" i="7"/>
  <c r="T167" i="7"/>
  <c r="S338" i="7"/>
  <c r="T338" i="7"/>
  <c r="S509" i="7"/>
  <c r="T509" i="7"/>
  <c r="S680" i="7"/>
  <c r="T680" i="7"/>
  <c r="S851" i="7"/>
  <c r="T851" i="7"/>
  <c r="S163" i="7"/>
  <c r="T163" i="7"/>
  <c r="S334" i="7"/>
  <c r="T334" i="7"/>
  <c r="S505" i="7"/>
  <c r="T505" i="7"/>
  <c r="S676" i="7"/>
  <c r="T676" i="7"/>
  <c r="S847" i="7"/>
  <c r="T847" i="7"/>
  <c r="S159" i="7"/>
  <c r="T159" i="7"/>
  <c r="S330" i="7"/>
  <c r="T330" i="7"/>
  <c r="S501" i="7"/>
  <c r="T501" i="7"/>
  <c r="S672" i="7"/>
  <c r="T672" i="7"/>
  <c r="S843" i="7"/>
  <c r="T843" i="7"/>
  <c r="S155" i="7"/>
  <c r="T155" i="7"/>
  <c r="S326" i="7"/>
  <c r="T326" i="7"/>
  <c r="S497" i="7"/>
  <c r="T497" i="7"/>
  <c r="S668" i="7"/>
  <c r="T668" i="7"/>
  <c r="S839" i="7"/>
  <c r="T839" i="7"/>
  <c r="S151" i="7"/>
  <c r="T151" i="7"/>
  <c r="S322" i="7"/>
  <c r="T322" i="7"/>
  <c r="S493" i="7"/>
  <c r="T493" i="7"/>
  <c r="S664" i="7"/>
  <c r="T664" i="7"/>
  <c r="S835" i="7"/>
  <c r="T835" i="7"/>
  <c r="S147" i="7"/>
  <c r="T147" i="7"/>
  <c r="S318" i="7"/>
  <c r="T318" i="7"/>
  <c r="S489" i="7"/>
  <c r="T489" i="7"/>
  <c r="S660" i="7"/>
  <c r="T660" i="7"/>
  <c r="S831" i="7"/>
  <c r="T831" i="7"/>
  <c r="S143" i="7"/>
  <c r="T143" i="7"/>
  <c r="S314" i="7"/>
  <c r="T314" i="7"/>
  <c r="S485" i="7"/>
  <c r="T485" i="7"/>
  <c r="S656" i="7"/>
  <c r="T656" i="7"/>
  <c r="S827" i="7"/>
  <c r="T827" i="7"/>
  <c r="S139" i="7"/>
  <c r="T139" i="7"/>
  <c r="S310" i="7"/>
  <c r="T310" i="7"/>
  <c r="S481" i="7"/>
  <c r="T481" i="7"/>
  <c r="S652" i="7"/>
  <c r="T652" i="7"/>
  <c r="S823" i="7"/>
  <c r="T823" i="7"/>
  <c r="S135" i="7"/>
  <c r="T135" i="7"/>
  <c r="S306" i="7"/>
  <c r="T306" i="7"/>
  <c r="S477" i="7"/>
  <c r="T477" i="7"/>
  <c r="S648" i="7"/>
  <c r="T648" i="7"/>
  <c r="S819" i="7"/>
  <c r="T819" i="7"/>
  <c r="S131" i="7"/>
  <c r="T131" i="7"/>
  <c r="S302" i="7"/>
  <c r="T302" i="7"/>
  <c r="S473" i="7"/>
  <c r="T473" i="7"/>
  <c r="S644" i="7"/>
  <c r="T644" i="7"/>
  <c r="S815" i="7"/>
  <c r="T815" i="7"/>
  <c r="S127" i="7"/>
  <c r="T127" i="7"/>
  <c r="S298" i="7"/>
  <c r="T298" i="7"/>
  <c r="S469" i="7"/>
  <c r="T469" i="7"/>
  <c r="S640" i="7"/>
  <c r="T640" i="7"/>
  <c r="S811" i="7"/>
  <c r="T811" i="7"/>
  <c r="S123" i="7"/>
  <c r="T123" i="7"/>
  <c r="S294" i="7"/>
  <c r="T294" i="7"/>
  <c r="S465" i="7"/>
  <c r="T465" i="7"/>
  <c r="S636" i="7"/>
  <c r="T636" i="7"/>
  <c r="S807" i="7"/>
  <c r="T807" i="7"/>
  <c r="S119" i="7"/>
  <c r="T119" i="7"/>
  <c r="S290" i="7"/>
  <c r="T290" i="7"/>
  <c r="S461" i="7"/>
  <c r="T461" i="7"/>
  <c r="S632" i="7"/>
  <c r="T632" i="7"/>
  <c r="S803" i="7"/>
  <c r="T803" i="7"/>
  <c r="S115" i="7"/>
  <c r="T115" i="7"/>
  <c r="S286" i="7"/>
  <c r="T286" i="7"/>
  <c r="S457" i="7"/>
  <c r="T457" i="7"/>
  <c r="S628" i="7"/>
  <c r="T628" i="7"/>
  <c r="S799" i="7"/>
  <c r="T799" i="7"/>
  <c r="S111" i="7"/>
  <c r="T111" i="7"/>
  <c r="S282" i="7"/>
  <c r="T282" i="7"/>
  <c r="S453" i="7"/>
  <c r="T453" i="7"/>
  <c r="S624" i="7"/>
  <c r="T624" i="7"/>
  <c r="S795" i="7"/>
  <c r="T795" i="7"/>
  <c r="S107" i="7"/>
  <c r="T107" i="7"/>
  <c r="S278" i="7"/>
  <c r="T278" i="7"/>
  <c r="S449" i="7"/>
  <c r="T449" i="7"/>
  <c r="S620" i="7"/>
  <c r="T620" i="7"/>
  <c r="S791" i="7"/>
  <c r="T791" i="7"/>
  <c r="S103" i="7"/>
  <c r="T103" i="7"/>
  <c r="S274" i="7"/>
  <c r="T274" i="7"/>
  <c r="S445" i="7"/>
  <c r="T445" i="7"/>
  <c r="S616" i="7"/>
  <c r="T616" i="7"/>
  <c r="S787" i="7"/>
  <c r="T787" i="7"/>
  <c r="S99" i="7"/>
  <c r="T99" i="7"/>
  <c r="S270" i="7"/>
  <c r="T270" i="7"/>
  <c r="S441" i="7"/>
  <c r="T441" i="7"/>
  <c r="S612" i="7"/>
  <c r="T612" i="7"/>
  <c r="S783" i="7"/>
  <c r="T783" i="7"/>
  <c r="S95" i="7"/>
  <c r="T95" i="7"/>
  <c r="S266" i="7"/>
  <c r="T266" i="7"/>
  <c r="S437" i="7"/>
  <c r="T437" i="7"/>
  <c r="S608" i="7"/>
  <c r="T608" i="7"/>
  <c r="S779" i="7"/>
  <c r="T779" i="7"/>
  <c r="S91" i="7"/>
  <c r="T91" i="7"/>
  <c r="S262" i="7"/>
  <c r="T262" i="7"/>
  <c r="S433" i="7"/>
  <c r="T433" i="7"/>
  <c r="S604" i="7"/>
  <c r="T604" i="7"/>
  <c r="S775" i="7"/>
  <c r="T775" i="7"/>
  <c r="S87" i="7"/>
  <c r="T87" i="7"/>
  <c r="S258" i="7"/>
  <c r="T258" i="7"/>
  <c r="S429" i="7"/>
  <c r="T429" i="7"/>
  <c r="S600" i="7"/>
  <c r="T600" i="7"/>
  <c r="S771" i="7"/>
  <c r="T771" i="7"/>
  <c r="S83" i="7"/>
  <c r="T83" i="7"/>
  <c r="S254" i="7"/>
  <c r="T254" i="7"/>
  <c r="S425" i="7"/>
  <c r="T425" i="7"/>
  <c r="S596" i="7"/>
  <c r="T596" i="7"/>
  <c r="S767" i="7"/>
  <c r="T767" i="7"/>
  <c r="S79" i="7"/>
  <c r="T79" i="7"/>
  <c r="S250" i="7"/>
  <c r="T250" i="7"/>
  <c r="S421" i="7"/>
  <c r="T421" i="7"/>
  <c r="S592" i="7"/>
  <c r="T592" i="7"/>
  <c r="S763" i="7"/>
  <c r="T763" i="7"/>
  <c r="S75" i="7"/>
  <c r="T75" i="7"/>
  <c r="S246" i="7"/>
  <c r="T246" i="7"/>
  <c r="S417" i="7"/>
  <c r="T417" i="7"/>
  <c r="S588" i="7"/>
  <c r="T588" i="7"/>
  <c r="S759" i="7"/>
  <c r="T759" i="7"/>
  <c r="S71" i="7"/>
  <c r="T71" i="7"/>
  <c r="S242" i="7"/>
  <c r="T242" i="7"/>
  <c r="S413" i="7"/>
  <c r="T413" i="7"/>
  <c r="S584" i="7"/>
  <c r="T584" i="7"/>
  <c r="S755" i="7"/>
  <c r="T755" i="7"/>
  <c r="S67" i="7"/>
  <c r="T67" i="7"/>
  <c r="S238" i="7"/>
  <c r="T238" i="7"/>
  <c r="S409" i="7"/>
  <c r="T409" i="7"/>
  <c r="S580" i="7"/>
  <c r="T580" i="7"/>
  <c r="S751" i="7"/>
  <c r="T751" i="7"/>
  <c r="S63" i="7"/>
  <c r="T63" i="7"/>
  <c r="S234" i="7"/>
  <c r="T234" i="7"/>
  <c r="S405" i="7"/>
  <c r="T405" i="7"/>
  <c r="S576" i="7"/>
  <c r="T576" i="7"/>
  <c r="S747" i="7"/>
  <c r="T747" i="7"/>
  <c r="S59" i="7"/>
  <c r="T59" i="7"/>
  <c r="S230" i="7"/>
  <c r="T230" i="7"/>
  <c r="S401" i="7"/>
  <c r="T401" i="7"/>
  <c r="S572" i="7"/>
  <c r="T572" i="7"/>
  <c r="S743" i="7"/>
  <c r="T743" i="7"/>
  <c r="S55" i="7"/>
  <c r="T55" i="7"/>
  <c r="S226" i="7"/>
  <c r="T226" i="7"/>
  <c r="S397" i="7"/>
  <c r="T397" i="7"/>
  <c r="S568" i="7"/>
  <c r="T568" i="7"/>
  <c r="S739" i="7"/>
  <c r="T739" i="7"/>
  <c r="S51" i="7"/>
  <c r="T51" i="7"/>
  <c r="S222" i="7"/>
  <c r="T222" i="7"/>
  <c r="S393" i="7"/>
  <c r="T393" i="7"/>
  <c r="S564" i="7"/>
  <c r="T564" i="7"/>
  <c r="S735" i="7"/>
  <c r="T735" i="7"/>
  <c r="S47" i="7"/>
  <c r="T47" i="7"/>
  <c r="S218" i="7"/>
  <c r="T218" i="7"/>
  <c r="S389" i="7"/>
  <c r="T389" i="7"/>
  <c r="S560" i="7"/>
  <c r="T560" i="7"/>
  <c r="S731" i="7"/>
  <c r="T731" i="7"/>
  <c r="S43" i="7"/>
  <c r="T43" i="7"/>
  <c r="S214" i="7"/>
  <c r="T214" i="7"/>
  <c r="S385" i="7"/>
  <c r="T385" i="7"/>
  <c r="S556" i="7"/>
  <c r="T556" i="7"/>
  <c r="S727" i="7"/>
  <c r="T727" i="7"/>
  <c r="S39" i="7"/>
  <c r="T39" i="7"/>
  <c r="S210" i="7"/>
  <c r="T210" i="7"/>
  <c r="S381" i="7"/>
  <c r="T381" i="7"/>
  <c r="S552" i="7"/>
  <c r="T552" i="7"/>
  <c r="S723" i="7"/>
  <c r="T723" i="7"/>
  <c r="S35" i="7"/>
  <c r="T35" i="7"/>
  <c r="S206" i="7"/>
  <c r="T206" i="7"/>
  <c r="S377" i="7"/>
  <c r="T377" i="7"/>
  <c r="S548" i="7"/>
  <c r="T548" i="7"/>
  <c r="S719" i="7"/>
  <c r="T719" i="7"/>
  <c r="S31" i="7"/>
  <c r="T31" i="7"/>
  <c r="S202" i="7"/>
  <c r="T202" i="7"/>
  <c r="S545" i="7"/>
  <c r="T545" i="7"/>
  <c r="S201" i="7"/>
  <c r="T201" i="7"/>
  <c r="S715" i="7"/>
  <c r="T715" i="7"/>
  <c r="S27" i="7"/>
  <c r="T27" i="7"/>
  <c r="S198" i="7"/>
  <c r="T198" i="7"/>
  <c r="S369" i="7"/>
  <c r="T369" i="7"/>
  <c r="S540" i="7"/>
  <c r="T540" i="7"/>
  <c r="S711" i="7"/>
  <c r="T711" i="7"/>
  <c r="S23" i="7"/>
  <c r="T23" i="7"/>
  <c r="S194" i="7"/>
  <c r="T194" i="7"/>
  <c r="S365" i="7"/>
  <c r="T365" i="7"/>
  <c r="S536" i="7"/>
  <c r="T536" i="7"/>
  <c r="S707" i="7"/>
  <c r="T707" i="7"/>
  <c r="S19" i="7"/>
  <c r="T19" i="7"/>
  <c r="S190" i="7"/>
  <c r="T190" i="7"/>
  <c r="S361" i="7"/>
  <c r="T361" i="7"/>
  <c r="S532" i="7"/>
  <c r="T532" i="7"/>
  <c r="S703" i="7"/>
  <c r="T703" i="7"/>
  <c r="S15" i="7"/>
  <c r="T15" i="7"/>
  <c r="S186" i="7"/>
  <c r="T186" i="7"/>
  <c r="S357" i="7"/>
  <c r="T357" i="7"/>
  <c r="S528" i="7"/>
  <c r="T528" i="7"/>
  <c r="S699" i="7"/>
  <c r="T699" i="7"/>
  <c r="S11" i="7"/>
  <c r="T11" i="7"/>
  <c r="S182" i="7"/>
  <c r="T182" i="7"/>
  <c r="S353" i="7"/>
  <c r="T353" i="7"/>
  <c r="S524" i="7"/>
  <c r="T524" i="7"/>
  <c r="S695" i="7"/>
  <c r="T695" i="7"/>
  <c r="S7" i="7"/>
  <c r="T7" i="7"/>
  <c r="S178" i="7"/>
  <c r="T178" i="7"/>
  <c r="S349" i="7"/>
  <c r="T349" i="7"/>
  <c r="S520" i="7"/>
  <c r="T520" i="7"/>
  <c r="S691" i="7"/>
  <c r="T691" i="7"/>
  <c r="S3" i="7"/>
  <c r="T3" i="7"/>
  <c r="S174" i="7"/>
  <c r="T174" i="7"/>
  <c r="S2" i="7"/>
  <c r="P861" i="7"/>
  <c r="Q861" i="7" s="1"/>
  <c r="P173" i="7"/>
  <c r="Q173" i="7" s="1"/>
  <c r="P345" i="7"/>
  <c r="Q345" i="7" s="1"/>
  <c r="P516" i="7"/>
  <c r="Q516" i="7" s="1"/>
  <c r="P687" i="7"/>
  <c r="Q687" i="7" s="1"/>
  <c r="P858" i="7"/>
  <c r="Q858" i="7" s="1"/>
  <c r="P170" i="7"/>
  <c r="Q170" i="7" s="1"/>
  <c r="P341" i="7"/>
  <c r="Q341" i="7" s="1"/>
  <c r="P512" i="7"/>
  <c r="Q512" i="7" s="1"/>
  <c r="P683" i="7"/>
  <c r="Q683" i="7" s="1"/>
  <c r="P854" i="7"/>
  <c r="Q854" i="7" s="1"/>
  <c r="P166" i="7"/>
  <c r="Q166" i="7" s="1"/>
  <c r="P337" i="7"/>
  <c r="Q337" i="7" s="1"/>
  <c r="P508" i="7"/>
  <c r="Q508" i="7" s="1"/>
  <c r="P679" i="7"/>
  <c r="Q679" i="7" s="1"/>
  <c r="P850" i="7"/>
  <c r="Q850" i="7" s="1"/>
  <c r="P162" i="7"/>
  <c r="Q162" i="7" s="1"/>
  <c r="P333" i="7"/>
  <c r="Q333" i="7" s="1"/>
  <c r="P504" i="7"/>
  <c r="Q504" i="7" s="1"/>
  <c r="P675" i="7"/>
  <c r="Q675" i="7" s="1"/>
  <c r="P846" i="7"/>
  <c r="Q846" i="7" s="1"/>
  <c r="P158" i="7"/>
  <c r="Q158" i="7" s="1"/>
  <c r="P329" i="7"/>
  <c r="Q329" i="7" s="1"/>
  <c r="P500" i="7"/>
  <c r="Q500" i="7" s="1"/>
  <c r="P671" i="7"/>
  <c r="Q671" i="7" s="1"/>
  <c r="P842" i="7"/>
  <c r="Q842" i="7" s="1"/>
  <c r="P154" i="7"/>
  <c r="Q154" i="7" s="1"/>
  <c r="P325" i="7"/>
  <c r="Q325" i="7" s="1"/>
  <c r="P496" i="7"/>
  <c r="Q496" i="7" s="1"/>
  <c r="P667" i="7"/>
  <c r="Q667" i="7" s="1"/>
  <c r="P838" i="7"/>
  <c r="Q838" i="7" s="1"/>
  <c r="P150" i="7"/>
  <c r="Q150" i="7" s="1"/>
  <c r="P321" i="7"/>
  <c r="Q321" i="7" s="1"/>
  <c r="P492" i="7"/>
  <c r="Q492" i="7" s="1"/>
  <c r="P663" i="7"/>
  <c r="Q663" i="7" s="1"/>
  <c r="P834" i="7"/>
  <c r="Q834" i="7" s="1"/>
  <c r="P146" i="7"/>
  <c r="Q146" i="7" s="1"/>
  <c r="P317" i="7"/>
  <c r="Q317" i="7" s="1"/>
  <c r="P488" i="7"/>
  <c r="Q488" i="7" s="1"/>
  <c r="P659" i="7"/>
  <c r="Q659" i="7" s="1"/>
  <c r="P830" i="7"/>
  <c r="Q830" i="7" s="1"/>
  <c r="P142" i="7"/>
  <c r="Q142" i="7" s="1"/>
  <c r="P313" i="7"/>
  <c r="Q313" i="7" s="1"/>
  <c r="P484" i="7"/>
  <c r="Q484" i="7" s="1"/>
  <c r="P655" i="7"/>
  <c r="Q655" i="7" s="1"/>
  <c r="P826" i="7"/>
  <c r="Q826" i="7" s="1"/>
  <c r="P138" i="7"/>
  <c r="Q138" i="7" s="1"/>
  <c r="P309" i="7"/>
  <c r="Q309" i="7" s="1"/>
  <c r="P480" i="7"/>
  <c r="Q480" i="7" s="1"/>
  <c r="P651" i="7"/>
  <c r="Q651" i="7" s="1"/>
  <c r="P822" i="7"/>
  <c r="P134" i="7"/>
  <c r="Q134" i="7" s="1"/>
  <c r="P305" i="7"/>
  <c r="Q305" i="7" s="1"/>
  <c r="P476" i="7"/>
  <c r="Q476" i="7" s="1"/>
  <c r="P647" i="7"/>
  <c r="P818" i="7"/>
  <c r="Q818" i="7" s="1"/>
  <c r="P130" i="7"/>
  <c r="Q130" i="7" s="1"/>
  <c r="P301" i="7"/>
  <c r="Q301" i="7" s="1"/>
  <c r="P472" i="7"/>
  <c r="P643" i="7"/>
  <c r="Q643" i="7" s="1"/>
  <c r="P814" i="7"/>
  <c r="Q814" i="7" s="1"/>
  <c r="P126" i="7"/>
  <c r="Q126" i="7" s="1"/>
  <c r="P297" i="7"/>
  <c r="Q297" i="7" s="1"/>
  <c r="P468" i="7"/>
  <c r="Q468" i="7" s="1"/>
  <c r="P639" i="7"/>
  <c r="Q639" i="7" s="1"/>
  <c r="P810" i="7"/>
  <c r="Q810" i="7" s="1"/>
  <c r="P122" i="7"/>
  <c r="Q122" i="7" s="1"/>
  <c r="P293" i="7"/>
  <c r="Q293" i="7" s="1"/>
  <c r="P464" i="7"/>
  <c r="Q464" i="7" s="1"/>
  <c r="P635" i="7"/>
  <c r="Q635" i="7" s="1"/>
  <c r="P806" i="7"/>
  <c r="Q806" i="7" s="1"/>
  <c r="P118" i="7"/>
  <c r="P289" i="7"/>
  <c r="Q289" i="7" s="1"/>
  <c r="P460" i="7"/>
  <c r="Q460" i="7" s="1"/>
  <c r="P631" i="7"/>
  <c r="Q631" i="7" s="1"/>
  <c r="P802" i="7"/>
  <c r="Q802" i="7" s="1"/>
  <c r="P114" i="7"/>
  <c r="Q114" i="7" s="1"/>
  <c r="P285" i="7"/>
  <c r="Q285" i="7" s="1"/>
  <c r="P456" i="7"/>
  <c r="Q456" i="7" s="1"/>
  <c r="P627" i="7"/>
  <c r="Q627" i="7" s="1"/>
  <c r="P798" i="7"/>
  <c r="Q798" i="7" s="1"/>
  <c r="P110" i="7"/>
  <c r="Q110" i="7" s="1"/>
  <c r="P281" i="7"/>
  <c r="Q281" i="7" s="1"/>
  <c r="P452" i="7"/>
  <c r="Q452" i="7" s="1"/>
  <c r="P623" i="7"/>
  <c r="Q623" i="7" s="1"/>
  <c r="P794" i="7"/>
  <c r="Q794" i="7" s="1"/>
  <c r="P106" i="7"/>
  <c r="Q106" i="7" s="1"/>
  <c r="P277" i="7"/>
  <c r="Q277" i="7" s="1"/>
  <c r="P448" i="7"/>
  <c r="Q448" i="7" s="1"/>
  <c r="P619" i="7"/>
  <c r="Q619" i="7" s="1"/>
  <c r="P790" i="7"/>
  <c r="Q790" i="7" s="1"/>
  <c r="P102" i="7"/>
  <c r="Q102" i="7" s="1"/>
  <c r="P273" i="7"/>
  <c r="Q273" i="7" s="1"/>
  <c r="P444" i="7"/>
  <c r="Q444" i="7" s="1"/>
  <c r="P615" i="7"/>
  <c r="Q615" i="7" s="1"/>
  <c r="P786" i="7"/>
  <c r="Q786" i="7" s="1"/>
  <c r="P98" i="7"/>
  <c r="Q98" i="7" s="1"/>
  <c r="P269" i="7"/>
  <c r="Q269" i="7" s="1"/>
  <c r="P440" i="7"/>
  <c r="Q440" i="7" s="1"/>
  <c r="P611" i="7"/>
  <c r="Q611" i="7" s="1"/>
  <c r="P782" i="7"/>
  <c r="Q782" i="7" s="1"/>
  <c r="P94" i="7"/>
  <c r="Q94" i="7" s="1"/>
  <c r="P265" i="7"/>
  <c r="Q265" i="7" s="1"/>
  <c r="P436" i="7"/>
  <c r="Q436" i="7" s="1"/>
  <c r="P607" i="7"/>
  <c r="Q607" i="7" s="1"/>
  <c r="P778" i="7"/>
  <c r="Q778" i="7" s="1"/>
  <c r="P90" i="7"/>
  <c r="Q90" i="7" s="1"/>
  <c r="P261" i="7"/>
  <c r="Q261" i="7" s="1"/>
  <c r="P432" i="7"/>
  <c r="Q432" i="7" s="1"/>
  <c r="P603" i="7"/>
  <c r="Q603" i="7" s="1"/>
  <c r="P774" i="7"/>
  <c r="Q774" i="7" s="1"/>
  <c r="P86" i="7"/>
  <c r="Q86" i="7" s="1"/>
  <c r="P257" i="7"/>
  <c r="Q257" i="7" s="1"/>
  <c r="P428" i="7"/>
  <c r="Q428" i="7" s="1"/>
  <c r="P599" i="7"/>
  <c r="Q599" i="7" s="1"/>
  <c r="P770" i="7"/>
  <c r="Q770" i="7" s="1"/>
  <c r="P82" i="7"/>
  <c r="Q82" i="7" s="1"/>
  <c r="P253" i="7"/>
  <c r="Q253" i="7" s="1"/>
  <c r="P424" i="7"/>
  <c r="Q424" i="7" s="1"/>
  <c r="P595" i="7"/>
  <c r="Q595" i="7" s="1"/>
  <c r="P766" i="7"/>
  <c r="Q766" i="7" s="1"/>
  <c r="P78" i="7"/>
  <c r="Q78" i="7" s="1"/>
  <c r="P249" i="7"/>
  <c r="Q249" i="7" s="1"/>
  <c r="P420" i="7"/>
  <c r="Q420" i="7" s="1"/>
  <c r="P591" i="7"/>
  <c r="Q591" i="7" s="1"/>
  <c r="P762" i="7"/>
  <c r="Q762" i="7" s="1"/>
  <c r="P74" i="7"/>
  <c r="Q74" i="7" s="1"/>
  <c r="P245" i="7"/>
  <c r="Q245" i="7" s="1"/>
  <c r="P416" i="7"/>
  <c r="Q416" i="7" s="1"/>
  <c r="P587" i="7"/>
  <c r="Q587" i="7" s="1"/>
  <c r="P758" i="7"/>
  <c r="Q758" i="7" s="1"/>
  <c r="P70" i="7"/>
  <c r="Q70" i="7" s="1"/>
  <c r="P241" i="7"/>
  <c r="Q241" i="7" s="1"/>
  <c r="P412" i="7"/>
  <c r="Q412" i="7" s="1"/>
  <c r="P583" i="7"/>
  <c r="Q583" i="7" s="1"/>
  <c r="P754" i="7"/>
  <c r="Q754" i="7" s="1"/>
  <c r="P66" i="7"/>
  <c r="Q66" i="7" s="1"/>
  <c r="P237" i="7"/>
  <c r="Q237" i="7" s="1"/>
  <c r="P408" i="7"/>
  <c r="Q408" i="7" s="1"/>
  <c r="P579" i="7"/>
  <c r="Q579" i="7" s="1"/>
  <c r="P750" i="7"/>
  <c r="Q750" i="7" s="1"/>
  <c r="P62" i="7"/>
  <c r="Q62" i="7" s="1"/>
  <c r="P233" i="7"/>
  <c r="Q233" i="7" s="1"/>
  <c r="P404" i="7"/>
  <c r="Q404" i="7" s="1"/>
  <c r="P575" i="7"/>
  <c r="Q575" i="7" s="1"/>
  <c r="P746" i="7"/>
  <c r="Q746" i="7" s="1"/>
  <c r="P58" i="7"/>
  <c r="Q58" i="7" s="1"/>
  <c r="P229" i="7"/>
  <c r="Q229" i="7" s="1"/>
  <c r="P400" i="7"/>
  <c r="Q400" i="7" s="1"/>
  <c r="P571" i="7"/>
  <c r="Q571" i="7" s="1"/>
  <c r="P742" i="7"/>
  <c r="Q742" i="7" s="1"/>
  <c r="P54" i="7"/>
  <c r="Q54" i="7" s="1"/>
  <c r="P225" i="7"/>
  <c r="Q225" i="7" s="1"/>
  <c r="P396" i="7"/>
  <c r="Q396" i="7" s="1"/>
  <c r="P567" i="7"/>
  <c r="Q567" i="7" s="1"/>
  <c r="P738" i="7"/>
  <c r="Q738" i="7" s="1"/>
  <c r="P50" i="7"/>
  <c r="Q50" i="7" s="1"/>
  <c r="P221" i="7"/>
  <c r="Q221" i="7" s="1"/>
  <c r="P392" i="7"/>
  <c r="Q392" i="7" s="1"/>
  <c r="P563" i="7"/>
  <c r="Q563" i="7" s="1"/>
  <c r="P734" i="7"/>
  <c r="Q734" i="7" s="1"/>
  <c r="P46" i="7"/>
  <c r="Q46" i="7" s="1"/>
  <c r="P217" i="7"/>
  <c r="Q217" i="7" s="1"/>
  <c r="P388" i="7"/>
  <c r="Q388" i="7" s="1"/>
  <c r="P559" i="7"/>
  <c r="Q559" i="7" s="1"/>
  <c r="P730" i="7"/>
  <c r="Q730" i="7" s="1"/>
  <c r="P42" i="7"/>
  <c r="Q42" i="7" s="1"/>
  <c r="P213" i="7"/>
  <c r="Q213" i="7" s="1"/>
  <c r="P384" i="7"/>
  <c r="Q384" i="7" s="1"/>
  <c r="P555" i="7"/>
  <c r="Q555" i="7" s="1"/>
  <c r="P726" i="7"/>
  <c r="Q726" i="7" s="1"/>
  <c r="P38" i="7"/>
  <c r="Q38" i="7" s="1"/>
  <c r="P209" i="7"/>
  <c r="Q209" i="7" s="1"/>
  <c r="P380" i="7"/>
  <c r="Q380" i="7" s="1"/>
  <c r="P551" i="7"/>
  <c r="Q551" i="7" s="1"/>
  <c r="P722" i="7"/>
  <c r="Q722" i="7" s="1"/>
  <c r="P34" i="7"/>
  <c r="Q34" i="7" s="1"/>
  <c r="P205" i="7"/>
  <c r="Q205" i="7" s="1"/>
  <c r="P376" i="7"/>
  <c r="Q376" i="7" s="1"/>
  <c r="P547" i="7"/>
  <c r="Q547" i="7" s="1"/>
  <c r="P718" i="7"/>
  <c r="Q718" i="7" s="1"/>
  <c r="P30" i="7"/>
  <c r="Q30" i="7" s="1"/>
  <c r="P544" i="7"/>
  <c r="Q544" i="7" s="1"/>
  <c r="P200" i="7"/>
  <c r="Q200" i="7" s="1"/>
  <c r="P543" i="7"/>
  <c r="Q543" i="7" s="1"/>
  <c r="P714" i="7"/>
  <c r="Q714" i="7" s="1"/>
  <c r="P26" i="7"/>
  <c r="Q26" i="7" s="1"/>
  <c r="P197" i="7"/>
  <c r="Q197" i="7" s="1"/>
  <c r="P368" i="7"/>
  <c r="Q368" i="7" s="1"/>
  <c r="P539" i="7"/>
  <c r="Q539" i="7" s="1"/>
  <c r="P710" i="7"/>
  <c r="Q710" i="7" s="1"/>
  <c r="P22" i="7"/>
  <c r="Q22" i="7" s="1"/>
  <c r="P193" i="7"/>
  <c r="Q193" i="7" s="1"/>
  <c r="P364" i="7"/>
  <c r="Q364" i="7" s="1"/>
  <c r="P535" i="7"/>
  <c r="Q535" i="7" s="1"/>
  <c r="P706" i="7"/>
  <c r="Q706" i="7" s="1"/>
  <c r="P18" i="7"/>
  <c r="Q18" i="7" s="1"/>
  <c r="P189" i="7"/>
  <c r="Q189" i="7" s="1"/>
  <c r="P360" i="7"/>
  <c r="Q360" i="7" s="1"/>
  <c r="P531" i="7"/>
  <c r="Q531" i="7" s="1"/>
  <c r="P702" i="7"/>
  <c r="Q702" i="7" s="1"/>
  <c r="P14" i="7"/>
  <c r="Q14" i="7" s="1"/>
  <c r="P185" i="7"/>
  <c r="Q185" i="7" s="1"/>
  <c r="P356" i="7"/>
  <c r="Q356" i="7" s="1"/>
  <c r="P527" i="7"/>
  <c r="Q527" i="7" s="1"/>
  <c r="P698" i="7"/>
  <c r="Q698" i="7" s="1"/>
  <c r="P10" i="7"/>
  <c r="Q10" i="7" s="1"/>
  <c r="P181" i="7"/>
  <c r="Q181" i="7" s="1"/>
  <c r="P352" i="7"/>
  <c r="Q352" i="7" s="1"/>
  <c r="P523" i="7"/>
  <c r="Q523" i="7" s="1"/>
  <c r="P694" i="7"/>
  <c r="Q694" i="7" s="1"/>
  <c r="P6" i="7"/>
  <c r="Q6" i="7" s="1"/>
  <c r="P177" i="7"/>
  <c r="Q177" i="7" s="1"/>
  <c r="P348" i="7"/>
  <c r="Q348" i="7" s="1"/>
  <c r="P519" i="7"/>
  <c r="Q519" i="7" s="1"/>
  <c r="P690" i="7"/>
  <c r="Q690" i="7" s="1"/>
  <c r="P344" i="7"/>
  <c r="Q344" i="7" s="1"/>
  <c r="P515" i="7"/>
  <c r="Q515" i="7" s="1"/>
  <c r="P686" i="7"/>
  <c r="P857" i="7"/>
  <c r="Q857" i="7" s="1"/>
  <c r="P169" i="7"/>
  <c r="Q169" i="7" s="1"/>
  <c r="P340" i="7"/>
  <c r="Q340" i="7" s="1"/>
  <c r="P511" i="7"/>
  <c r="Q511" i="7" s="1"/>
  <c r="P682" i="7"/>
  <c r="Q682" i="7" s="1"/>
  <c r="P853" i="7"/>
  <c r="Q853" i="7" s="1"/>
  <c r="P165" i="7"/>
  <c r="Q165" i="7" s="1"/>
  <c r="P336" i="7"/>
  <c r="Q336" i="7" s="1"/>
  <c r="P507" i="7"/>
  <c r="Q507" i="7" s="1"/>
  <c r="P678" i="7"/>
  <c r="Q678" i="7" s="1"/>
  <c r="P849" i="7"/>
  <c r="Q849" i="7" s="1"/>
  <c r="P161" i="7"/>
  <c r="P332" i="7"/>
  <c r="Q332" i="7" s="1"/>
  <c r="P503" i="7"/>
  <c r="Q503" i="7" s="1"/>
  <c r="P674" i="7"/>
  <c r="Q674" i="7" s="1"/>
  <c r="P845" i="7"/>
  <c r="P157" i="7"/>
  <c r="P328" i="7"/>
  <c r="Q328" i="7" s="1"/>
  <c r="P499" i="7"/>
  <c r="Q499" i="7" s="1"/>
  <c r="P670" i="7"/>
  <c r="Q670" i="7" s="1"/>
  <c r="P841" i="7"/>
  <c r="Q841" i="7" s="1"/>
  <c r="P153" i="7"/>
  <c r="Q153" i="7" s="1"/>
  <c r="P324" i="7"/>
  <c r="Q324" i="7" s="1"/>
  <c r="P495" i="7"/>
  <c r="Q495" i="7" s="1"/>
  <c r="P666" i="7"/>
  <c r="Q666" i="7" s="1"/>
  <c r="P837" i="7"/>
  <c r="Q837" i="7" s="1"/>
  <c r="P149" i="7"/>
  <c r="Q149" i="7" s="1"/>
  <c r="P320" i="7"/>
  <c r="P491" i="7"/>
  <c r="Q491" i="7" s="1"/>
  <c r="P662" i="7"/>
  <c r="Q662" i="7" s="1"/>
  <c r="P833" i="7"/>
  <c r="Q833" i="7" s="1"/>
  <c r="P145" i="7"/>
  <c r="P316" i="7"/>
  <c r="Q316" i="7" s="1"/>
  <c r="P487" i="7"/>
  <c r="Q487" i="7" s="1"/>
  <c r="P658" i="7"/>
  <c r="Q658" i="7" s="1"/>
  <c r="P829" i="7"/>
  <c r="Q829" i="7" s="1"/>
  <c r="P141" i="7"/>
  <c r="Q141" i="7" s="1"/>
  <c r="P312" i="7"/>
  <c r="Q312" i="7" s="1"/>
  <c r="P483" i="7"/>
  <c r="Q483" i="7" s="1"/>
  <c r="P654" i="7"/>
  <c r="Q654" i="7" s="1"/>
  <c r="P825" i="7"/>
  <c r="Q825" i="7" s="1"/>
  <c r="P137" i="7"/>
  <c r="Q137" i="7" s="1"/>
  <c r="P308" i="7"/>
  <c r="Q308" i="7" s="1"/>
  <c r="P479" i="7"/>
  <c r="Q479" i="7" s="1"/>
  <c r="P650" i="7"/>
  <c r="Q650" i="7" s="1"/>
  <c r="P821" i="7"/>
  <c r="Q821" i="7" s="1"/>
  <c r="P133" i="7"/>
  <c r="Q133" i="7" s="1"/>
  <c r="P304" i="7"/>
  <c r="Q304" i="7" s="1"/>
  <c r="P475" i="7"/>
  <c r="Q475" i="7" s="1"/>
  <c r="P646" i="7"/>
  <c r="Q646" i="7" s="1"/>
  <c r="P817" i="7"/>
  <c r="Q817" i="7" s="1"/>
  <c r="P129" i="7"/>
  <c r="Q129" i="7" s="1"/>
  <c r="P300" i="7"/>
  <c r="Q300" i="7" s="1"/>
  <c r="P471" i="7"/>
  <c r="Q471" i="7" s="1"/>
  <c r="P642" i="7"/>
  <c r="Q642" i="7" s="1"/>
  <c r="P813" i="7"/>
  <c r="Q813" i="7" s="1"/>
  <c r="P125" i="7"/>
  <c r="Q125" i="7" s="1"/>
  <c r="P296" i="7"/>
  <c r="Q296" i="7" s="1"/>
  <c r="P467" i="7"/>
  <c r="Q467" i="7" s="1"/>
  <c r="P638" i="7"/>
  <c r="Q638" i="7" s="1"/>
  <c r="P809" i="7"/>
  <c r="Q809" i="7" s="1"/>
  <c r="P121" i="7"/>
  <c r="Q121" i="7" s="1"/>
  <c r="P292" i="7"/>
  <c r="Q292" i="7" s="1"/>
  <c r="P463" i="7"/>
  <c r="Q463" i="7" s="1"/>
  <c r="P634" i="7"/>
  <c r="Q634" i="7" s="1"/>
  <c r="P805" i="7"/>
  <c r="Q805" i="7" s="1"/>
  <c r="P117" i="7"/>
  <c r="Q117" i="7" s="1"/>
  <c r="P288" i="7"/>
  <c r="Q288" i="7" s="1"/>
  <c r="P459" i="7"/>
  <c r="Q459" i="7" s="1"/>
  <c r="P630" i="7"/>
  <c r="Q630" i="7" s="1"/>
  <c r="P801" i="7"/>
  <c r="Q801" i="7" s="1"/>
  <c r="P113" i="7"/>
  <c r="Q113" i="7" s="1"/>
  <c r="P284" i="7"/>
  <c r="Q284" i="7" s="1"/>
  <c r="P455" i="7"/>
  <c r="Q455" i="7" s="1"/>
  <c r="P626" i="7"/>
  <c r="Q626" i="7" s="1"/>
  <c r="P797" i="7"/>
  <c r="Q797" i="7" s="1"/>
  <c r="P109" i="7"/>
  <c r="Q109" i="7" s="1"/>
  <c r="P280" i="7"/>
  <c r="Q280" i="7" s="1"/>
  <c r="P451" i="7"/>
  <c r="Q451" i="7" s="1"/>
  <c r="P622" i="7"/>
  <c r="P793" i="7"/>
  <c r="P105" i="7"/>
  <c r="Q105" i="7" s="1"/>
  <c r="P276" i="7"/>
  <c r="Q276" i="7" s="1"/>
  <c r="P447" i="7"/>
  <c r="Q447" i="7" s="1"/>
  <c r="P618" i="7"/>
  <c r="Q618" i="7" s="1"/>
  <c r="P789" i="7"/>
  <c r="Q789" i="7" s="1"/>
  <c r="P101" i="7"/>
  <c r="Q101" i="7" s="1"/>
  <c r="P272" i="7"/>
  <c r="Q272" i="7" s="1"/>
  <c r="P443" i="7"/>
  <c r="Q443" i="7" s="1"/>
  <c r="P614" i="7"/>
  <c r="Q614" i="7" s="1"/>
  <c r="P785" i="7"/>
  <c r="Q785" i="7" s="1"/>
  <c r="P97" i="7"/>
  <c r="Q97" i="7" s="1"/>
  <c r="P268" i="7"/>
  <c r="Q268" i="7" s="1"/>
  <c r="P439" i="7"/>
  <c r="Q439" i="7" s="1"/>
  <c r="P610" i="7"/>
  <c r="Q610" i="7" s="1"/>
  <c r="P781" i="7"/>
  <c r="Q781" i="7" s="1"/>
  <c r="P93" i="7"/>
  <c r="P264" i="7"/>
  <c r="Q264" i="7" s="1"/>
  <c r="P435" i="7"/>
  <c r="Q435" i="7" s="1"/>
  <c r="P606" i="7"/>
  <c r="Q606" i="7" s="1"/>
  <c r="P777" i="7"/>
  <c r="Q777" i="7" s="1"/>
  <c r="P89" i="7"/>
  <c r="Q89" i="7" s="1"/>
  <c r="P260" i="7"/>
  <c r="Q260" i="7" s="1"/>
  <c r="P431" i="7"/>
  <c r="P602" i="7"/>
  <c r="Q602" i="7" s="1"/>
  <c r="P773" i="7"/>
  <c r="Q773" i="7" s="1"/>
  <c r="P85" i="7"/>
  <c r="Q85" i="7" s="1"/>
  <c r="P256" i="7"/>
  <c r="Q256" i="7" s="1"/>
  <c r="P427" i="7"/>
  <c r="Q427" i="7" s="1"/>
  <c r="P598" i="7"/>
  <c r="Q598" i="7" s="1"/>
  <c r="P769" i="7"/>
  <c r="Q769" i="7" s="1"/>
  <c r="P81" i="7"/>
  <c r="Q81" i="7" s="1"/>
  <c r="P252" i="7"/>
  <c r="Q252" i="7" s="1"/>
  <c r="P423" i="7"/>
  <c r="Q423" i="7" s="1"/>
  <c r="P594" i="7"/>
  <c r="Q594" i="7" s="1"/>
  <c r="P765" i="7"/>
  <c r="Q765" i="7" s="1"/>
  <c r="P77" i="7"/>
  <c r="Q77" i="7" s="1"/>
  <c r="P248" i="7"/>
  <c r="Q248" i="7" s="1"/>
  <c r="P419" i="7"/>
  <c r="Q419" i="7" s="1"/>
  <c r="P590" i="7"/>
  <c r="P761" i="7"/>
  <c r="Q761" i="7" s="1"/>
  <c r="P73" i="7"/>
  <c r="Q73" i="7" s="1"/>
  <c r="P244" i="7"/>
  <c r="Q244" i="7" s="1"/>
  <c r="P415" i="7"/>
  <c r="Q415" i="7" s="1"/>
  <c r="P586" i="7"/>
  <c r="Q586" i="7" s="1"/>
  <c r="P757" i="7"/>
  <c r="Q757" i="7" s="1"/>
  <c r="P69" i="7"/>
  <c r="Q69" i="7" s="1"/>
  <c r="P240" i="7"/>
  <c r="Q240" i="7" s="1"/>
  <c r="P411" i="7"/>
  <c r="Q411" i="7" s="1"/>
  <c r="P582" i="7"/>
  <c r="Q582" i="7" s="1"/>
  <c r="P753" i="7"/>
  <c r="Q753" i="7" s="1"/>
  <c r="P65" i="7"/>
  <c r="Q65" i="7" s="1"/>
  <c r="P236" i="7"/>
  <c r="Q236" i="7" s="1"/>
  <c r="P407" i="7"/>
  <c r="Q407" i="7" s="1"/>
  <c r="P578" i="7"/>
  <c r="Q578" i="7" s="1"/>
  <c r="P749" i="7"/>
  <c r="Q749" i="7" s="1"/>
  <c r="P61" i="7"/>
  <c r="Q61" i="7" s="1"/>
  <c r="P232" i="7"/>
  <c r="Q232" i="7" s="1"/>
  <c r="P403" i="7"/>
  <c r="Q403" i="7" s="1"/>
  <c r="P574" i="7"/>
  <c r="Q574" i="7" s="1"/>
  <c r="P745" i="7"/>
  <c r="Q745" i="7" s="1"/>
  <c r="P57" i="7"/>
  <c r="Q57" i="7" s="1"/>
  <c r="P228" i="7"/>
  <c r="Q228" i="7" s="1"/>
  <c r="P399" i="7"/>
  <c r="Q399" i="7" s="1"/>
  <c r="P570" i="7"/>
  <c r="Q570" i="7" s="1"/>
  <c r="P741" i="7"/>
  <c r="Q741" i="7" s="1"/>
  <c r="P53" i="7"/>
  <c r="Q53" i="7" s="1"/>
  <c r="P224" i="7"/>
  <c r="Q224" i="7" s="1"/>
  <c r="P395" i="7"/>
  <c r="Q395" i="7" s="1"/>
  <c r="P566" i="7"/>
  <c r="Q566" i="7" s="1"/>
  <c r="P737" i="7"/>
  <c r="Q737" i="7" s="1"/>
  <c r="P49" i="7"/>
  <c r="Q49" i="7" s="1"/>
  <c r="P220" i="7"/>
  <c r="Q220" i="7" s="1"/>
  <c r="P391" i="7"/>
  <c r="Q391" i="7" s="1"/>
  <c r="P562" i="7"/>
  <c r="Q562" i="7" s="1"/>
  <c r="P733" i="7"/>
  <c r="Q733" i="7" s="1"/>
  <c r="P45" i="7"/>
  <c r="Q45" i="7" s="1"/>
  <c r="P216" i="7"/>
  <c r="Q216" i="7" s="1"/>
  <c r="P387" i="7"/>
  <c r="Q387" i="7" s="1"/>
  <c r="P558" i="7"/>
  <c r="Q558" i="7" s="1"/>
  <c r="P729" i="7"/>
  <c r="Q729" i="7" s="1"/>
  <c r="P41" i="7"/>
  <c r="Q41" i="7" s="1"/>
  <c r="P212" i="7"/>
  <c r="Q212" i="7" s="1"/>
  <c r="P383" i="7"/>
  <c r="Q383" i="7" s="1"/>
  <c r="P554" i="7"/>
  <c r="Q554" i="7" s="1"/>
  <c r="P725" i="7"/>
  <c r="Q725" i="7" s="1"/>
  <c r="P37" i="7"/>
  <c r="Q37" i="7" s="1"/>
  <c r="P208" i="7"/>
  <c r="Q208" i="7" s="1"/>
  <c r="P379" i="7"/>
  <c r="Q379" i="7" s="1"/>
  <c r="P550" i="7"/>
  <c r="Q550" i="7" s="1"/>
  <c r="P721" i="7"/>
  <c r="Q721" i="7" s="1"/>
  <c r="P33" i="7"/>
  <c r="Q33" i="7" s="1"/>
  <c r="P204" i="7"/>
  <c r="Q204" i="7" s="1"/>
  <c r="P375" i="7"/>
  <c r="Q375" i="7" s="1"/>
  <c r="P546" i="7"/>
  <c r="Q546" i="7" s="1"/>
  <c r="P717" i="7"/>
  <c r="Q717" i="7" s="1"/>
  <c r="P373" i="7"/>
  <c r="Q373" i="7" s="1"/>
  <c r="P29" i="7"/>
  <c r="Q29" i="7" s="1"/>
  <c r="P371" i="7"/>
  <c r="Q371" i="7" s="1"/>
  <c r="P542" i="7"/>
  <c r="Q542" i="7" s="1"/>
  <c r="P713" i="7"/>
  <c r="Q713" i="7" s="1"/>
  <c r="P25" i="7"/>
  <c r="Q25" i="7" s="1"/>
  <c r="P196" i="7"/>
  <c r="Q196" i="7" s="1"/>
  <c r="P367" i="7"/>
  <c r="Q367" i="7" s="1"/>
  <c r="P538" i="7"/>
  <c r="Q538" i="7" s="1"/>
  <c r="P709" i="7"/>
  <c r="Q709" i="7" s="1"/>
  <c r="P21" i="7"/>
  <c r="Q21" i="7" s="1"/>
  <c r="P192" i="7"/>
  <c r="Q192" i="7" s="1"/>
  <c r="P363" i="7"/>
  <c r="Q363" i="7" s="1"/>
  <c r="P534" i="7"/>
  <c r="Q534" i="7" s="1"/>
  <c r="P705" i="7"/>
  <c r="Q705" i="7" s="1"/>
  <c r="P17" i="7"/>
  <c r="Q17" i="7" s="1"/>
  <c r="P188" i="7"/>
  <c r="Q188" i="7" s="1"/>
  <c r="P359" i="7"/>
  <c r="Q359" i="7" s="1"/>
  <c r="P530" i="7"/>
  <c r="Q530" i="7" s="1"/>
  <c r="P701" i="7"/>
  <c r="Q701" i="7" s="1"/>
  <c r="P13" i="7"/>
  <c r="Q13" i="7" s="1"/>
  <c r="P184" i="7"/>
  <c r="Q184" i="7" s="1"/>
  <c r="P355" i="7"/>
  <c r="Q355" i="7" s="1"/>
  <c r="P526" i="7"/>
  <c r="Q526" i="7" s="1"/>
  <c r="P697" i="7"/>
  <c r="Q697" i="7" s="1"/>
  <c r="P9" i="7"/>
  <c r="Q9" i="7" s="1"/>
  <c r="P180" i="7"/>
  <c r="Q180" i="7" s="1"/>
  <c r="P351" i="7"/>
  <c r="Q351" i="7" s="1"/>
  <c r="P522" i="7"/>
  <c r="Q522" i="7" s="1"/>
  <c r="P693" i="7"/>
  <c r="Q693" i="7" s="1"/>
  <c r="P5" i="7"/>
  <c r="Q5" i="7" s="1"/>
  <c r="P176" i="7"/>
  <c r="Q176" i="7" s="1"/>
  <c r="P347" i="7"/>
  <c r="Q347" i="7" s="1"/>
  <c r="P518" i="7"/>
  <c r="Q518" i="7" s="1"/>
  <c r="P689" i="7"/>
  <c r="Q689" i="7" s="1"/>
  <c r="P860" i="7"/>
  <c r="Q860" i="7" s="1"/>
  <c r="P172" i="7"/>
  <c r="Q172" i="7" s="1"/>
  <c r="P343" i="7"/>
  <c r="Q343" i="7" s="1"/>
  <c r="P514" i="7"/>
  <c r="Q514" i="7" s="1"/>
  <c r="P685" i="7"/>
  <c r="Q685" i="7" s="1"/>
  <c r="P856" i="7"/>
  <c r="Q856" i="7" s="1"/>
  <c r="P168" i="7"/>
  <c r="Q168" i="7" s="1"/>
  <c r="P339" i="7"/>
  <c r="Q339" i="7" s="1"/>
  <c r="P510" i="7"/>
  <c r="Q510" i="7" s="1"/>
  <c r="P681" i="7"/>
  <c r="Q681" i="7" s="1"/>
  <c r="P852" i="7"/>
  <c r="Q852" i="7" s="1"/>
  <c r="P164" i="7"/>
  <c r="Q164" i="7" s="1"/>
  <c r="P335" i="7"/>
  <c r="Q335" i="7" s="1"/>
  <c r="P506" i="7"/>
  <c r="Q506" i="7" s="1"/>
  <c r="P677" i="7"/>
  <c r="Q677" i="7" s="1"/>
  <c r="P848" i="7"/>
  <c r="Q848" i="7" s="1"/>
  <c r="P160" i="7"/>
  <c r="Q160" i="7" s="1"/>
  <c r="P331" i="7"/>
  <c r="Q331" i="7" s="1"/>
  <c r="P502" i="7"/>
  <c r="Q502" i="7" s="1"/>
  <c r="P673" i="7"/>
  <c r="Q673" i="7" s="1"/>
  <c r="P844" i="7"/>
  <c r="Q844" i="7" s="1"/>
  <c r="P156" i="7"/>
  <c r="Q156" i="7" s="1"/>
  <c r="P327" i="7"/>
  <c r="Q327" i="7" s="1"/>
  <c r="P498" i="7"/>
  <c r="Q498" i="7" s="1"/>
  <c r="P669" i="7"/>
  <c r="Q669" i="7" s="1"/>
  <c r="P840" i="7"/>
  <c r="Q840" i="7" s="1"/>
  <c r="P152" i="7"/>
  <c r="Q152" i="7" s="1"/>
  <c r="P323" i="7"/>
  <c r="Q323" i="7" s="1"/>
  <c r="P494" i="7"/>
  <c r="Q494" i="7" s="1"/>
  <c r="P665" i="7"/>
  <c r="Q665" i="7" s="1"/>
  <c r="P836" i="7"/>
  <c r="Q836" i="7" s="1"/>
  <c r="P148" i="7"/>
  <c r="Q148" i="7" s="1"/>
  <c r="P319" i="7"/>
  <c r="Q319" i="7" s="1"/>
  <c r="P490" i="7"/>
  <c r="Q490" i="7" s="1"/>
  <c r="P661" i="7"/>
  <c r="Q661" i="7" s="1"/>
  <c r="P832" i="7"/>
  <c r="Q832" i="7" s="1"/>
  <c r="P144" i="7"/>
  <c r="Q144" i="7" s="1"/>
  <c r="P315" i="7"/>
  <c r="Q315" i="7" s="1"/>
  <c r="P486" i="7"/>
  <c r="Q486" i="7" s="1"/>
  <c r="P657" i="7"/>
  <c r="Q657" i="7" s="1"/>
  <c r="P828" i="7"/>
  <c r="Q828" i="7" s="1"/>
  <c r="P140" i="7"/>
  <c r="Q140" i="7" s="1"/>
  <c r="P311" i="7"/>
  <c r="Q311" i="7" s="1"/>
  <c r="P482" i="7"/>
  <c r="Q482" i="7" s="1"/>
  <c r="P653" i="7"/>
  <c r="Q653" i="7" s="1"/>
  <c r="P824" i="7"/>
  <c r="Q824" i="7" s="1"/>
  <c r="P136" i="7"/>
  <c r="Q136" i="7" s="1"/>
  <c r="P307" i="7"/>
  <c r="Q307" i="7" s="1"/>
  <c r="P478" i="7"/>
  <c r="Q478" i="7" s="1"/>
  <c r="P649" i="7"/>
  <c r="Q649" i="7" s="1"/>
  <c r="P820" i="7"/>
  <c r="Q820" i="7" s="1"/>
  <c r="P132" i="7"/>
  <c r="Q132" i="7" s="1"/>
  <c r="P303" i="7"/>
  <c r="Q303" i="7" s="1"/>
  <c r="P474" i="7"/>
  <c r="Q474" i="7" s="1"/>
  <c r="P645" i="7"/>
  <c r="Q645" i="7" s="1"/>
  <c r="P816" i="7"/>
  <c r="Q816" i="7" s="1"/>
  <c r="P128" i="7"/>
  <c r="Q128" i="7" s="1"/>
  <c r="P299" i="7"/>
  <c r="Q299" i="7" s="1"/>
  <c r="P470" i="7"/>
  <c r="Q470" i="7" s="1"/>
  <c r="P641" i="7"/>
  <c r="Q641" i="7" s="1"/>
  <c r="P812" i="7"/>
  <c r="Q812" i="7" s="1"/>
  <c r="P124" i="7"/>
  <c r="Q124" i="7" s="1"/>
  <c r="P295" i="7"/>
  <c r="Q295" i="7" s="1"/>
  <c r="P466" i="7"/>
  <c r="Q466" i="7" s="1"/>
  <c r="P637" i="7"/>
  <c r="Q637" i="7" s="1"/>
  <c r="P808" i="7"/>
  <c r="Q808" i="7" s="1"/>
  <c r="P120" i="7"/>
  <c r="Q120" i="7" s="1"/>
  <c r="P291" i="7"/>
  <c r="Q291" i="7" s="1"/>
  <c r="P462" i="7"/>
  <c r="Q462" i="7" s="1"/>
  <c r="P633" i="7"/>
  <c r="Q633" i="7" s="1"/>
  <c r="P804" i="7"/>
  <c r="Q804" i="7" s="1"/>
  <c r="P116" i="7"/>
  <c r="Q116" i="7" s="1"/>
  <c r="P287" i="7"/>
  <c r="Q287" i="7" s="1"/>
  <c r="P458" i="7"/>
  <c r="Q458" i="7" s="1"/>
  <c r="P629" i="7"/>
  <c r="Q629" i="7" s="1"/>
  <c r="P800" i="7"/>
  <c r="Q800" i="7" s="1"/>
  <c r="P112" i="7"/>
  <c r="Q112" i="7" s="1"/>
  <c r="P283" i="7"/>
  <c r="Q283" i="7" s="1"/>
  <c r="P454" i="7"/>
  <c r="Q454" i="7" s="1"/>
  <c r="P625" i="7"/>
  <c r="Q625" i="7" s="1"/>
  <c r="P796" i="7"/>
  <c r="Q796" i="7" s="1"/>
  <c r="P108" i="7"/>
  <c r="Q108" i="7" s="1"/>
  <c r="P279" i="7"/>
  <c r="Q279" i="7" s="1"/>
  <c r="P450" i="7"/>
  <c r="Q450" i="7" s="1"/>
  <c r="P621" i="7"/>
  <c r="Q621" i="7" s="1"/>
  <c r="P792" i="7"/>
  <c r="Q792" i="7" s="1"/>
  <c r="P104" i="7"/>
  <c r="Q104" i="7" s="1"/>
  <c r="P275" i="7"/>
  <c r="Q275" i="7" s="1"/>
  <c r="P446" i="7"/>
  <c r="Q446" i="7" s="1"/>
  <c r="P617" i="7"/>
  <c r="Q617" i="7" s="1"/>
  <c r="P788" i="7"/>
  <c r="Q788" i="7" s="1"/>
  <c r="P100" i="7"/>
  <c r="Q100" i="7" s="1"/>
  <c r="P271" i="7"/>
  <c r="Q271" i="7" s="1"/>
  <c r="P442" i="7"/>
  <c r="Q442" i="7" s="1"/>
  <c r="P613" i="7"/>
  <c r="Q613" i="7" s="1"/>
  <c r="P784" i="7"/>
  <c r="Q784" i="7" s="1"/>
  <c r="P96" i="7"/>
  <c r="Q96" i="7" s="1"/>
  <c r="P267" i="7"/>
  <c r="Q267" i="7" s="1"/>
  <c r="P438" i="7"/>
  <c r="Q438" i="7" s="1"/>
  <c r="P609" i="7"/>
  <c r="Q609" i="7" s="1"/>
  <c r="P780" i="7"/>
  <c r="Q780" i="7" s="1"/>
  <c r="P92" i="7"/>
  <c r="Q92" i="7" s="1"/>
  <c r="P263" i="7"/>
  <c r="Q263" i="7" s="1"/>
  <c r="P434" i="7"/>
  <c r="Q434" i="7" s="1"/>
  <c r="P605" i="7"/>
  <c r="Q605" i="7" s="1"/>
  <c r="P776" i="7"/>
  <c r="Q776" i="7" s="1"/>
  <c r="P88" i="7"/>
  <c r="Q88" i="7" s="1"/>
  <c r="P259" i="7"/>
  <c r="Q259" i="7" s="1"/>
  <c r="P430" i="7"/>
  <c r="Q430" i="7" s="1"/>
  <c r="P601" i="7"/>
  <c r="Q601" i="7" s="1"/>
  <c r="P772" i="7"/>
  <c r="Q772" i="7" s="1"/>
  <c r="P84" i="7"/>
  <c r="Q84" i="7" s="1"/>
  <c r="P255" i="7"/>
  <c r="Q255" i="7" s="1"/>
  <c r="P426" i="7"/>
  <c r="Q426" i="7" s="1"/>
  <c r="P597" i="7"/>
  <c r="Q597" i="7" s="1"/>
  <c r="P768" i="7"/>
  <c r="Q768" i="7" s="1"/>
  <c r="P80" i="7"/>
  <c r="Q80" i="7" s="1"/>
  <c r="P251" i="7"/>
  <c r="Q251" i="7" s="1"/>
  <c r="P422" i="7"/>
  <c r="Q422" i="7" s="1"/>
  <c r="P593" i="7"/>
  <c r="Q593" i="7" s="1"/>
  <c r="P764" i="7"/>
  <c r="Q764" i="7" s="1"/>
  <c r="P76" i="7"/>
  <c r="Q76" i="7" s="1"/>
  <c r="P247" i="7"/>
  <c r="Q247" i="7" s="1"/>
  <c r="P418" i="7"/>
  <c r="Q418" i="7" s="1"/>
  <c r="P589" i="7"/>
  <c r="Q589" i="7" s="1"/>
  <c r="P760" i="7"/>
  <c r="Q760" i="7" s="1"/>
  <c r="P72" i="7"/>
  <c r="Q72" i="7" s="1"/>
  <c r="P243" i="7"/>
  <c r="Q243" i="7" s="1"/>
  <c r="P414" i="7"/>
  <c r="Q414" i="7" s="1"/>
  <c r="P585" i="7"/>
  <c r="Q585" i="7" s="1"/>
  <c r="P756" i="7"/>
  <c r="Q756" i="7" s="1"/>
  <c r="P68" i="7"/>
  <c r="Q68" i="7" s="1"/>
  <c r="P239" i="7"/>
  <c r="Q239" i="7" s="1"/>
  <c r="P410" i="7"/>
  <c r="Q410" i="7" s="1"/>
  <c r="P581" i="7"/>
  <c r="Q581" i="7" s="1"/>
  <c r="P752" i="7"/>
  <c r="Q752" i="7" s="1"/>
  <c r="P64" i="7"/>
  <c r="Q64" i="7" s="1"/>
  <c r="P235" i="7"/>
  <c r="Q235" i="7" s="1"/>
  <c r="P406" i="7"/>
  <c r="Q406" i="7" s="1"/>
  <c r="P577" i="7"/>
  <c r="Q577" i="7" s="1"/>
  <c r="P748" i="7"/>
  <c r="Q748" i="7" s="1"/>
  <c r="P60" i="7"/>
  <c r="Q60" i="7" s="1"/>
  <c r="P231" i="7"/>
  <c r="Q231" i="7" s="1"/>
  <c r="P402" i="7"/>
  <c r="Q402" i="7" s="1"/>
  <c r="P573" i="7"/>
  <c r="Q573" i="7" s="1"/>
  <c r="P744" i="7"/>
  <c r="Q744" i="7" s="1"/>
  <c r="P56" i="7"/>
  <c r="Q56" i="7" s="1"/>
  <c r="P227" i="7"/>
  <c r="Q227" i="7" s="1"/>
  <c r="P398" i="7"/>
  <c r="Q398" i="7" s="1"/>
  <c r="P569" i="7"/>
  <c r="Q569" i="7" s="1"/>
  <c r="P740" i="7"/>
  <c r="Q740" i="7" s="1"/>
  <c r="P52" i="7"/>
  <c r="Q52" i="7" s="1"/>
  <c r="P223" i="7"/>
  <c r="Q223" i="7" s="1"/>
  <c r="P394" i="7"/>
  <c r="Q394" i="7" s="1"/>
  <c r="P565" i="7"/>
  <c r="Q565" i="7" s="1"/>
  <c r="P736" i="7"/>
  <c r="Q736" i="7" s="1"/>
  <c r="P48" i="7"/>
  <c r="Q48" i="7" s="1"/>
  <c r="P219" i="7"/>
  <c r="Q219" i="7" s="1"/>
  <c r="P390" i="7"/>
  <c r="Q390" i="7" s="1"/>
  <c r="P561" i="7"/>
  <c r="Q561" i="7" s="1"/>
  <c r="P732" i="7"/>
  <c r="Q732" i="7" s="1"/>
  <c r="P44" i="7"/>
  <c r="Q44" i="7" s="1"/>
  <c r="P215" i="7"/>
  <c r="Q215" i="7" s="1"/>
  <c r="P386" i="7"/>
  <c r="Q386" i="7" s="1"/>
  <c r="P557" i="7"/>
  <c r="Q557" i="7" s="1"/>
  <c r="P728" i="7"/>
  <c r="Q728" i="7" s="1"/>
  <c r="P40" i="7"/>
  <c r="Q40" i="7" s="1"/>
  <c r="P211" i="7"/>
  <c r="Q211" i="7" s="1"/>
  <c r="P382" i="7"/>
  <c r="Q382" i="7" s="1"/>
  <c r="P553" i="7"/>
  <c r="Q553" i="7" s="1"/>
  <c r="P724" i="7"/>
  <c r="Q724" i="7" s="1"/>
  <c r="P36" i="7"/>
  <c r="Q36" i="7" s="1"/>
  <c r="P207" i="7"/>
  <c r="Q207" i="7" s="1"/>
  <c r="P378" i="7"/>
  <c r="Q378" i="7" s="1"/>
  <c r="P549" i="7"/>
  <c r="Q549" i="7" s="1"/>
  <c r="P720" i="7"/>
  <c r="Q720" i="7" s="1"/>
  <c r="P32" i="7"/>
  <c r="Q32" i="7" s="1"/>
  <c r="P203" i="7"/>
  <c r="Q203" i="7" s="1"/>
  <c r="P374" i="7"/>
  <c r="Q374" i="7" s="1"/>
  <c r="P716" i="7"/>
  <c r="Q716" i="7" s="1"/>
  <c r="P372" i="7"/>
  <c r="Q372" i="7" s="1"/>
  <c r="P28" i="7"/>
  <c r="Q28" i="7" s="1"/>
  <c r="P199" i="7"/>
  <c r="Q199" i="7" s="1"/>
  <c r="P370" i="7"/>
  <c r="Q370" i="7" s="1"/>
  <c r="P541" i="7"/>
  <c r="Q541" i="7" s="1"/>
  <c r="P712" i="7"/>
  <c r="Q712" i="7" s="1"/>
  <c r="P24" i="7"/>
  <c r="Q24" i="7" s="1"/>
  <c r="P195" i="7"/>
  <c r="Q195" i="7" s="1"/>
  <c r="P366" i="7"/>
  <c r="Q366" i="7" s="1"/>
  <c r="P537" i="7"/>
  <c r="Q537" i="7" s="1"/>
  <c r="P708" i="7"/>
  <c r="Q708" i="7" s="1"/>
  <c r="P20" i="7"/>
  <c r="Q20" i="7" s="1"/>
  <c r="P191" i="7"/>
  <c r="Q191" i="7" s="1"/>
  <c r="P362" i="7"/>
  <c r="Q362" i="7" s="1"/>
  <c r="P533" i="7"/>
  <c r="Q533" i="7" s="1"/>
  <c r="P704" i="7"/>
  <c r="Q704" i="7" s="1"/>
  <c r="P16" i="7"/>
  <c r="Q16" i="7" s="1"/>
  <c r="P187" i="7"/>
  <c r="Q187" i="7" s="1"/>
  <c r="P358" i="7"/>
  <c r="Q358" i="7" s="1"/>
  <c r="P529" i="7"/>
  <c r="Q529" i="7" s="1"/>
  <c r="P700" i="7"/>
  <c r="Q700" i="7" s="1"/>
  <c r="P12" i="7"/>
  <c r="Q12" i="7" s="1"/>
  <c r="P183" i="7"/>
  <c r="Q183" i="7" s="1"/>
  <c r="P354" i="7"/>
  <c r="Q354" i="7" s="1"/>
  <c r="P525" i="7"/>
  <c r="Q525" i="7" s="1"/>
  <c r="P696" i="7"/>
  <c r="Q696" i="7" s="1"/>
  <c r="P8" i="7"/>
  <c r="Q8" i="7" s="1"/>
  <c r="P179" i="7"/>
  <c r="Q179" i="7" s="1"/>
  <c r="P350" i="7"/>
  <c r="Q350" i="7" s="1"/>
  <c r="P521" i="7"/>
  <c r="Q521" i="7" s="1"/>
  <c r="P692" i="7"/>
  <c r="Q692" i="7" s="1"/>
  <c r="P4" i="7"/>
  <c r="Q4" i="7" s="1"/>
  <c r="P175" i="7"/>
  <c r="Q175" i="7" s="1"/>
  <c r="P346" i="7"/>
  <c r="Q346" i="7" s="1"/>
  <c r="P517" i="7"/>
  <c r="Q517" i="7" s="1"/>
  <c r="P688" i="7"/>
  <c r="P859" i="7"/>
  <c r="Q859" i="7" s="1"/>
  <c r="P171" i="7"/>
  <c r="Q171" i="7" s="1"/>
  <c r="P342" i="7"/>
  <c r="Q342" i="7" s="1"/>
  <c r="P513" i="7"/>
  <c r="Q513" i="7" s="1"/>
  <c r="P684" i="7"/>
  <c r="Q684" i="7" s="1"/>
  <c r="P855" i="7"/>
  <c r="Q855" i="7" s="1"/>
  <c r="P167" i="7"/>
  <c r="Q167" i="7" s="1"/>
  <c r="P338" i="7"/>
  <c r="Q338" i="7" s="1"/>
  <c r="P509" i="7"/>
  <c r="P680" i="7"/>
  <c r="Q680" i="7" s="1"/>
  <c r="P851" i="7"/>
  <c r="Q851" i="7" s="1"/>
  <c r="P163" i="7"/>
  <c r="Q163" i="7" s="1"/>
  <c r="P334" i="7"/>
  <c r="Q334" i="7" s="1"/>
  <c r="P505" i="7"/>
  <c r="Q505" i="7" s="1"/>
  <c r="P676" i="7"/>
  <c r="Q676" i="7" s="1"/>
  <c r="P847" i="7"/>
  <c r="Q847" i="7" s="1"/>
  <c r="P159" i="7"/>
  <c r="Q159" i="7" s="1"/>
  <c r="P330" i="7"/>
  <c r="Q330" i="7" s="1"/>
  <c r="P501" i="7"/>
  <c r="Q501" i="7" s="1"/>
  <c r="P672" i="7"/>
  <c r="Q672" i="7" s="1"/>
  <c r="P843" i="7"/>
  <c r="Q843" i="7" s="1"/>
  <c r="P155" i="7"/>
  <c r="Q155" i="7" s="1"/>
  <c r="P326" i="7"/>
  <c r="Q326" i="7" s="1"/>
  <c r="P497" i="7"/>
  <c r="Q497" i="7" s="1"/>
  <c r="P668" i="7"/>
  <c r="Q668" i="7" s="1"/>
  <c r="P839" i="7"/>
  <c r="Q839" i="7" s="1"/>
  <c r="P151" i="7"/>
  <c r="Q151" i="7" s="1"/>
  <c r="P322" i="7"/>
  <c r="Q322" i="7" s="1"/>
  <c r="P493" i="7"/>
  <c r="Q493" i="7" s="1"/>
  <c r="P664" i="7"/>
  <c r="Q664" i="7" s="1"/>
  <c r="P835" i="7"/>
  <c r="Q835" i="7" s="1"/>
  <c r="P147" i="7"/>
  <c r="Q147" i="7" s="1"/>
  <c r="P318" i="7"/>
  <c r="Q318" i="7" s="1"/>
  <c r="P489" i="7"/>
  <c r="Q489" i="7" s="1"/>
  <c r="P660" i="7"/>
  <c r="Q660" i="7" s="1"/>
  <c r="P831" i="7"/>
  <c r="Q831" i="7" s="1"/>
  <c r="P143" i="7"/>
  <c r="Q143" i="7" s="1"/>
  <c r="P314" i="7"/>
  <c r="Q314" i="7" s="1"/>
  <c r="P485" i="7"/>
  <c r="Q485" i="7" s="1"/>
  <c r="P656" i="7"/>
  <c r="Q656" i="7" s="1"/>
  <c r="P827" i="7"/>
  <c r="Q827" i="7" s="1"/>
  <c r="P139" i="7"/>
  <c r="Q139" i="7" s="1"/>
  <c r="P310" i="7"/>
  <c r="Q310" i="7" s="1"/>
  <c r="P481" i="7"/>
  <c r="Q481" i="7" s="1"/>
  <c r="P652" i="7"/>
  <c r="Q652" i="7" s="1"/>
  <c r="P823" i="7"/>
  <c r="Q823" i="7" s="1"/>
  <c r="P135" i="7"/>
  <c r="Q135" i="7" s="1"/>
  <c r="P306" i="7"/>
  <c r="Q306" i="7" s="1"/>
  <c r="P477" i="7"/>
  <c r="Q477" i="7" s="1"/>
  <c r="P648" i="7"/>
  <c r="Q648" i="7" s="1"/>
  <c r="P819" i="7"/>
  <c r="Q819" i="7" s="1"/>
  <c r="P131" i="7"/>
  <c r="Q131" i="7" s="1"/>
  <c r="P302" i="7"/>
  <c r="Q302" i="7" s="1"/>
  <c r="P473" i="7"/>
  <c r="Q473" i="7" s="1"/>
  <c r="P644" i="7"/>
  <c r="Q644" i="7" s="1"/>
  <c r="P815" i="7"/>
  <c r="Q815" i="7" s="1"/>
  <c r="P127" i="7"/>
  <c r="Q127" i="7" s="1"/>
  <c r="P298" i="7"/>
  <c r="Q298" i="7" s="1"/>
  <c r="P469" i="7"/>
  <c r="Q469" i="7" s="1"/>
  <c r="P640" i="7"/>
  <c r="Q640" i="7" s="1"/>
  <c r="P811" i="7"/>
  <c r="Q811" i="7" s="1"/>
  <c r="P123" i="7"/>
  <c r="Q123" i="7" s="1"/>
  <c r="P294" i="7"/>
  <c r="Q294" i="7" s="1"/>
  <c r="P465" i="7"/>
  <c r="Q465" i="7" s="1"/>
  <c r="P636" i="7"/>
  <c r="Q636" i="7" s="1"/>
  <c r="P807" i="7"/>
  <c r="Q807" i="7" s="1"/>
  <c r="P119" i="7"/>
  <c r="Q119" i="7" s="1"/>
  <c r="P290" i="7"/>
  <c r="Q290" i="7" s="1"/>
  <c r="P461" i="7"/>
  <c r="Q461" i="7" s="1"/>
  <c r="P632" i="7"/>
  <c r="Q632" i="7" s="1"/>
  <c r="P803" i="7"/>
  <c r="Q803" i="7" s="1"/>
  <c r="P115" i="7"/>
  <c r="Q115" i="7" s="1"/>
  <c r="P286" i="7"/>
  <c r="Q286" i="7" s="1"/>
  <c r="P457" i="7"/>
  <c r="Q457" i="7" s="1"/>
  <c r="P628" i="7"/>
  <c r="Q628" i="7" s="1"/>
  <c r="P799" i="7"/>
  <c r="Q799" i="7" s="1"/>
  <c r="P111" i="7"/>
  <c r="Q111" i="7" s="1"/>
  <c r="P282" i="7"/>
  <c r="Q282" i="7" s="1"/>
  <c r="P453" i="7"/>
  <c r="Q453" i="7" s="1"/>
  <c r="P624" i="7"/>
  <c r="Q624" i="7" s="1"/>
  <c r="P795" i="7"/>
  <c r="Q795" i="7" s="1"/>
  <c r="P107" i="7"/>
  <c r="Q107" i="7" s="1"/>
  <c r="P278" i="7"/>
  <c r="Q278" i="7" s="1"/>
  <c r="P449" i="7"/>
  <c r="Q449" i="7" s="1"/>
  <c r="P620" i="7"/>
  <c r="Q620" i="7" s="1"/>
  <c r="P791" i="7"/>
  <c r="Q791" i="7" s="1"/>
  <c r="P103" i="7"/>
  <c r="Q103" i="7" s="1"/>
  <c r="P274" i="7"/>
  <c r="Q274" i="7" s="1"/>
  <c r="P445" i="7"/>
  <c r="Q445" i="7" s="1"/>
  <c r="P616" i="7"/>
  <c r="Q616" i="7" s="1"/>
  <c r="P787" i="7"/>
  <c r="Q787" i="7" s="1"/>
  <c r="P99" i="7"/>
  <c r="Q99" i="7" s="1"/>
  <c r="P270" i="7"/>
  <c r="Q270" i="7" s="1"/>
  <c r="P441" i="7"/>
  <c r="Q441" i="7" s="1"/>
  <c r="P612" i="7"/>
  <c r="Q612" i="7" s="1"/>
  <c r="P783" i="7"/>
  <c r="Q783" i="7" s="1"/>
  <c r="P95" i="7"/>
  <c r="Q95" i="7" s="1"/>
  <c r="P266" i="7"/>
  <c r="Q266" i="7" s="1"/>
  <c r="P437" i="7"/>
  <c r="Q437" i="7" s="1"/>
  <c r="P608" i="7"/>
  <c r="Q608" i="7" s="1"/>
  <c r="P779" i="7"/>
  <c r="Q779" i="7" s="1"/>
  <c r="P91" i="7"/>
  <c r="Q91" i="7" s="1"/>
  <c r="P262" i="7"/>
  <c r="Q262" i="7" s="1"/>
  <c r="P433" i="7"/>
  <c r="Q433" i="7" s="1"/>
  <c r="P604" i="7"/>
  <c r="Q604" i="7" s="1"/>
  <c r="P775" i="7"/>
  <c r="Q775" i="7" s="1"/>
  <c r="P87" i="7"/>
  <c r="Q87" i="7" s="1"/>
  <c r="P258" i="7"/>
  <c r="Q258" i="7" s="1"/>
  <c r="P429" i="7"/>
  <c r="Q429" i="7" s="1"/>
  <c r="P600" i="7"/>
  <c r="Q600" i="7" s="1"/>
  <c r="P771" i="7"/>
  <c r="Q771" i="7" s="1"/>
  <c r="P83" i="7"/>
  <c r="Q83" i="7" s="1"/>
  <c r="P254" i="7"/>
  <c r="Q254" i="7" s="1"/>
  <c r="P425" i="7"/>
  <c r="Q425" i="7" s="1"/>
  <c r="P596" i="7"/>
  <c r="Q596" i="7" s="1"/>
  <c r="P767" i="7"/>
  <c r="Q767" i="7" s="1"/>
  <c r="P79" i="7"/>
  <c r="Q79" i="7" s="1"/>
  <c r="P250" i="7"/>
  <c r="Q250" i="7" s="1"/>
  <c r="P421" i="7"/>
  <c r="Q421" i="7" s="1"/>
  <c r="P592" i="7"/>
  <c r="Q592" i="7" s="1"/>
  <c r="P763" i="7"/>
  <c r="Q763" i="7" s="1"/>
  <c r="P75" i="7"/>
  <c r="Q75" i="7" s="1"/>
  <c r="P246" i="7"/>
  <c r="Q246" i="7" s="1"/>
  <c r="P417" i="7"/>
  <c r="Q417" i="7" s="1"/>
  <c r="P588" i="7"/>
  <c r="Q588" i="7" s="1"/>
  <c r="P759" i="7"/>
  <c r="Q759" i="7" s="1"/>
  <c r="P71" i="7"/>
  <c r="Q71" i="7" s="1"/>
  <c r="P242" i="7"/>
  <c r="Q242" i="7" s="1"/>
  <c r="P413" i="7"/>
  <c r="Q413" i="7" s="1"/>
  <c r="P584" i="7"/>
  <c r="Q584" i="7" s="1"/>
  <c r="P755" i="7"/>
  <c r="Q755" i="7" s="1"/>
  <c r="P67" i="7"/>
  <c r="Q67" i="7" s="1"/>
  <c r="P238" i="7"/>
  <c r="Q238" i="7" s="1"/>
  <c r="P409" i="7"/>
  <c r="Q409" i="7" s="1"/>
  <c r="P580" i="7"/>
  <c r="Q580" i="7" s="1"/>
  <c r="P751" i="7"/>
  <c r="Q751" i="7" s="1"/>
  <c r="P63" i="7"/>
  <c r="Q63" i="7" s="1"/>
  <c r="P234" i="7"/>
  <c r="Q234" i="7" s="1"/>
  <c r="P405" i="7"/>
  <c r="Q405" i="7" s="1"/>
  <c r="P576" i="7"/>
  <c r="Q576" i="7" s="1"/>
  <c r="P747" i="7"/>
  <c r="Q747" i="7" s="1"/>
  <c r="P59" i="7"/>
  <c r="Q59" i="7" s="1"/>
  <c r="P230" i="7"/>
  <c r="Q230" i="7" s="1"/>
  <c r="P401" i="7"/>
  <c r="Q401" i="7" s="1"/>
  <c r="P572" i="7"/>
  <c r="Q572" i="7" s="1"/>
  <c r="P743" i="7"/>
  <c r="Q743" i="7" s="1"/>
  <c r="P55" i="7"/>
  <c r="Q55" i="7" s="1"/>
  <c r="P226" i="7"/>
  <c r="Q226" i="7" s="1"/>
  <c r="P397" i="7"/>
  <c r="Q397" i="7" s="1"/>
  <c r="P568" i="7"/>
  <c r="Q568" i="7" s="1"/>
  <c r="P739" i="7"/>
  <c r="Q739" i="7" s="1"/>
  <c r="P51" i="7"/>
  <c r="Q51" i="7" s="1"/>
  <c r="P222" i="7"/>
  <c r="Q222" i="7" s="1"/>
  <c r="P393" i="7"/>
  <c r="Q393" i="7" s="1"/>
  <c r="P564" i="7"/>
  <c r="Q564" i="7" s="1"/>
  <c r="P735" i="7"/>
  <c r="Q735" i="7" s="1"/>
  <c r="P47" i="7"/>
  <c r="Q47" i="7" s="1"/>
  <c r="P218" i="7"/>
  <c r="Q218" i="7" s="1"/>
  <c r="P389" i="7"/>
  <c r="Q389" i="7" s="1"/>
  <c r="P560" i="7"/>
  <c r="Q560" i="7" s="1"/>
  <c r="P731" i="7"/>
  <c r="P43" i="7"/>
  <c r="Q43" i="7" s="1"/>
  <c r="P214" i="7"/>
  <c r="Q214" i="7" s="1"/>
  <c r="P385" i="7"/>
  <c r="Q385" i="7" s="1"/>
  <c r="P556" i="7"/>
  <c r="Q556" i="7" s="1"/>
  <c r="P727" i="7"/>
  <c r="Q727" i="7" s="1"/>
  <c r="P39" i="7"/>
  <c r="Q39" i="7" s="1"/>
  <c r="P210" i="7"/>
  <c r="Q210" i="7" s="1"/>
  <c r="P381" i="7"/>
  <c r="Q381" i="7" s="1"/>
  <c r="P552" i="7"/>
  <c r="Q552" i="7" s="1"/>
  <c r="P723" i="7"/>
  <c r="Q723" i="7" s="1"/>
  <c r="P35" i="7"/>
  <c r="Q35" i="7" s="1"/>
  <c r="P206" i="7"/>
  <c r="Q206" i="7" s="1"/>
  <c r="P377" i="7"/>
  <c r="Q377" i="7" s="1"/>
  <c r="P548" i="7"/>
  <c r="Q548" i="7" s="1"/>
  <c r="P719" i="7"/>
  <c r="Q719" i="7" s="1"/>
  <c r="P31" i="7"/>
  <c r="Q31" i="7" s="1"/>
  <c r="P202" i="7"/>
  <c r="Q202" i="7" s="1"/>
  <c r="P545" i="7"/>
  <c r="Q545" i="7" s="1"/>
  <c r="P201" i="7"/>
  <c r="Q201" i="7" s="1"/>
  <c r="P715" i="7"/>
  <c r="Q715" i="7" s="1"/>
  <c r="P27" i="7"/>
  <c r="Q27" i="7" s="1"/>
  <c r="P198" i="7"/>
  <c r="Q198" i="7" s="1"/>
  <c r="P369" i="7"/>
  <c r="Q369" i="7" s="1"/>
  <c r="P540" i="7"/>
  <c r="Q540" i="7" s="1"/>
  <c r="P711" i="7"/>
  <c r="Q711" i="7" s="1"/>
  <c r="P23" i="7"/>
  <c r="Q23" i="7" s="1"/>
  <c r="P194" i="7"/>
  <c r="Q194" i="7" s="1"/>
  <c r="P365" i="7"/>
  <c r="Q365" i="7" s="1"/>
  <c r="P536" i="7"/>
  <c r="Q536" i="7" s="1"/>
  <c r="P707" i="7"/>
  <c r="Q707" i="7" s="1"/>
  <c r="P19" i="7"/>
  <c r="Q19" i="7" s="1"/>
  <c r="P190" i="7"/>
  <c r="Q190" i="7" s="1"/>
  <c r="P361" i="7"/>
  <c r="Q361" i="7" s="1"/>
  <c r="P532" i="7"/>
  <c r="Q532" i="7" s="1"/>
  <c r="P703" i="7"/>
  <c r="Q703" i="7" s="1"/>
  <c r="P15" i="7"/>
  <c r="Q15" i="7" s="1"/>
  <c r="P186" i="7"/>
  <c r="Q186" i="7" s="1"/>
  <c r="P357" i="7"/>
  <c r="Q357" i="7" s="1"/>
  <c r="P528" i="7"/>
  <c r="Q528" i="7" s="1"/>
  <c r="P699" i="7"/>
  <c r="Q699" i="7" s="1"/>
  <c r="P11" i="7"/>
  <c r="Q11" i="7" s="1"/>
  <c r="P182" i="7"/>
  <c r="Q182" i="7" s="1"/>
  <c r="P353" i="7"/>
  <c r="Q353" i="7" s="1"/>
  <c r="P524" i="7"/>
  <c r="Q524" i="7" s="1"/>
  <c r="P695" i="7"/>
  <c r="Q695" i="7" s="1"/>
  <c r="P7" i="7"/>
  <c r="Q7" i="7" s="1"/>
  <c r="P178" i="7"/>
  <c r="Q178" i="7" s="1"/>
  <c r="P349" i="7"/>
  <c r="Q349" i="7" s="1"/>
  <c r="P520" i="7"/>
  <c r="Q520" i="7" s="1"/>
  <c r="P691" i="7"/>
  <c r="Q691" i="7" s="1"/>
  <c r="P3" i="7"/>
  <c r="Q3" i="7" s="1"/>
  <c r="P174" i="7"/>
  <c r="Q174" i="7" s="1"/>
  <c r="Q822" i="7"/>
  <c r="Q118" i="7"/>
  <c r="Q647" i="7"/>
  <c r="Q472" i="7"/>
  <c r="Q688" i="7"/>
  <c r="Q731" i="7"/>
  <c r="Q686" i="7"/>
  <c r="Q161" i="7"/>
  <c r="Q431" i="7"/>
  <c r="Q590" i="7"/>
  <c r="Q622" i="7"/>
  <c r="Q93" i="7"/>
  <c r="Q509" i="7"/>
  <c r="Q845" i="7"/>
  <c r="Q320" i="7"/>
  <c r="Q145" i="7"/>
  <c r="Q157" i="7"/>
  <c r="Q793" i="7"/>
  <c r="P2" i="7"/>
  <c r="AD771" i="7"/>
  <c r="AC771" i="7"/>
  <c r="AB771" i="7"/>
  <c r="AD599" i="7"/>
  <c r="AC599" i="7"/>
  <c r="AB599" i="7"/>
  <c r="AD427" i="7"/>
  <c r="AC427" i="7"/>
  <c r="AB427" i="7"/>
  <c r="AD255" i="7"/>
  <c r="AC255" i="7"/>
  <c r="AB255" i="7"/>
  <c r="AD83" i="7"/>
  <c r="AC83" i="7"/>
  <c r="AB83" i="7"/>
  <c r="R427" i="7" l="1"/>
  <c r="R599" i="7"/>
  <c r="R771" i="7"/>
  <c r="R83" i="7"/>
  <c r="R255" i="7"/>
  <c r="Q2" i="7"/>
  <c r="R42" i="7"/>
  <c r="R43" i="7"/>
  <c r="R82" i="7"/>
  <c r="R93" i="7"/>
  <c r="R100" i="7"/>
  <c r="R128" i="7"/>
  <c r="R131" i="7"/>
  <c r="R159" i="7"/>
  <c r="R173" i="7"/>
  <c r="R47" i="7"/>
  <c r="R59" i="7"/>
  <c r="R88" i="7"/>
  <c r="R114" i="7"/>
  <c r="R138" i="7"/>
  <c r="R33" i="7"/>
  <c r="R54" i="7"/>
  <c r="R156" i="7"/>
  <c r="R9" i="7"/>
  <c r="R10" i="7"/>
  <c r="R69" i="7"/>
  <c r="R44" i="7"/>
  <c r="R95" i="7"/>
  <c r="R96" i="7"/>
  <c r="R172" i="7"/>
  <c r="R34" i="7"/>
  <c r="R76" i="7"/>
  <c r="R118" i="7"/>
  <c r="R104" i="7"/>
  <c r="R61" i="7"/>
  <c r="R147" i="7"/>
  <c r="R139" i="7"/>
  <c r="R5" i="7"/>
  <c r="R17" i="7"/>
  <c r="R98" i="7"/>
  <c r="R129" i="7"/>
  <c r="R109" i="7"/>
  <c r="R149" i="7"/>
  <c r="R12" i="7"/>
  <c r="R110" i="7"/>
  <c r="R144" i="7"/>
  <c r="R108" i="7"/>
  <c r="R84" i="7"/>
  <c r="R133" i="7"/>
  <c r="R148" i="7"/>
  <c r="R86" i="7"/>
  <c r="R13" i="7"/>
  <c r="R158" i="7"/>
  <c r="R112" i="7"/>
  <c r="R125" i="7"/>
  <c r="R167" i="7"/>
  <c r="R169" i="7"/>
  <c r="R89" i="7"/>
  <c r="R16" i="7"/>
  <c r="R111" i="7"/>
  <c r="R132" i="7"/>
  <c r="R65" i="7"/>
  <c r="R40" i="7"/>
  <c r="R103" i="7"/>
  <c r="R26" i="7"/>
  <c r="R27" i="7"/>
  <c r="R124" i="7"/>
  <c r="R28" i="7"/>
  <c r="R166" i="7"/>
  <c r="R6" i="7"/>
  <c r="R25" i="7"/>
  <c r="R11" i="7"/>
  <c r="R20" i="7"/>
  <c r="R85" i="7"/>
  <c r="R106" i="7"/>
  <c r="R116" i="7"/>
  <c r="R119" i="7"/>
  <c r="R137" i="7"/>
  <c r="R145" i="7"/>
  <c r="R151" i="7"/>
  <c r="R165" i="7"/>
  <c r="R72" i="7"/>
  <c r="R80" i="7"/>
  <c r="R135" i="7"/>
  <c r="R121" i="7"/>
  <c r="R168" i="7"/>
  <c r="R4" i="7"/>
  <c r="R37" i="7"/>
  <c r="R117" i="7"/>
  <c r="R122" i="7"/>
  <c r="R49" i="7"/>
  <c r="R90" i="7"/>
  <c r="R99" i="7"/>
  <c r="R130" i="7"/>
  <c r="R141" i="7"/>
  <c r="R8" i="7"/>
  <c r="R30" i="7"/>
  <c r="R39" i="7"/>
  <c r="R120" i="7"/>
  <c r="R126" i="7"/>
  <c r="R153" i="7"/>
  <c r="R170" i="7"/>
  <c r="R14" i="7"/>
  <c r="R21" i="7"/>
  <c r="R71" i="7"/>
  <c r="R75" i="7"/>
  <c r="R152" i="7"/>
  <c r="R2" i="7"/>
  <c r="R3" i="7"/>
  <c r="R7" i="7"/>
  <c r="R15" i="7"/>
  <c r="R18" i="7"/>
  <c r="R24" i="7"/>
  <c r="R31" i="7"/>
  <c r="R41" i="7"/>
  <c r="R46" i="7"/>
  <c r="R52" i="7"/>
  <c r="R53" i="7"/>
  <c r="R55" i="7"/>
  <c r="R57" i="7"/>
  <c r="R58" i="7"/>
  <c r="R60" i="7"/>
  <c r="R63" i="7"/>
  <c r="R64" i="7"/>
  <c r="R66" i="7"/>
  <c r="R67" i="7"/>
  <c r="R70" i="7"/>
  <c r="R73" i="7"/>
  <c r="R78" i="7"/>
  <c r="R87" i="7"/>
  <c r="R91" i="7"/>
  <c r="R113" i="7"/>
  <c r="R115" i="7"/>
  <c r="R134" i="7"/>
  <c r="R143" i="7"/>
  <c r="R150" i="7"/>
  <c r="R154" i="7"/>
  <c r="R155" i="7"/>
  <c r="R164" i="7"/>
  <c r="R19" i="7"/>
  <c r="R22" i="7"/>
  <c r="R32" i="7"/>
  <c r="R35" i="7"/>
  <c r="R36" i="7"/>
  <c r="R38" i="7"/>
  <c r="R45" i="7"/>
  <c r="R48" i="7"/>
  <c r="R50" i="7"/>
  <c r="R56" i="7"/>
  <c r="R62" i="7"/>
  <c r="R68" i="7"/>
  <c r="R74" i="7"/>
  <c r="R77" i="7"/>
  <c r="R79" i="7"/>
  <c r="R92" i="7"/>
  <c r="R102" i="7"/>
  <c r="R101" i="7"/>
  <c r="R105" i="7"/>
  <c r="R107" i="7"/>
  <c r="R127" i="7"/>
  <c r="R136" i="7"/>
  <c r="R140" i="7"/>
  <c r="R142" i="7"/>
  <c r="R157" i="7"/>
  <c r="R162" i="7"/>
  <c r="R171" i="7"/>
  <c r="R29" i="7"/>
  <c r="R146" i="7"/>
  <c r="R81" i="7"/>
  <c r="R161" i="7"/>
  <c r="R23" i="7"/>
  <c r="R94" i="7"/>
  <c r="R97" i="7"/>
  <c r="R51" i="7"/>
  <c r="R123" i="7"/>
  <c r="R160" i="7"/>
  <c r="R163" i="7"/>
  <c r="R214" i="7"/>
  <c r="R215" i="7"/>
  <c r="R254" i="7"/>
  <c r="R265" i="7"/>
  <c r="R272" i="7"/>
  <c r="R300" i="7"/>
  <c r="R303" i="7"/>
  <c r="R331" i="7"/>
  <c r="R345" i="7"/>
  <c r="R219" i="7"/>
  <c r="R231" i="7"/>
  <c r="R260" i="7"/>
  <c r="R286" i="7"/>
  <c r="R310" i="7"/>
  <c r="R205" i="7"/>
  <c r="R226" i="7"/>
  <c r="R328" i="7"/>
  <c r="R181" i="7"/>
  <c r="R182" i="7"/>
  <c r="R241" i="7"/>
  <c r="R216" i="7"/>
  <c r="R267" i="7"/>
  <c r="R268" i="7"/>
  <c r="R344" i="7"/>
  <c r="R206" i="7"/>
  <c r="R248" i="7"/>
  <c r="R290" i="7"/>
  <c r="R276" i="7"/>
  <c r="R233" i="7"/>
  <c r="R319" i="7"/>
  <c r="R311" i="7"/>
  <c r="R177" i="7"/>
  <c r="R189" i="7"/>
  <c r="R270" i="7"/>
  <c r="R301" i="7"/>
  <c r="R281" i="7"/>
  <c r="R321" i="7"/>
  <c r="R184" i="7"/>
  <c r="R282" i="7"/>
  <c r="R316" i="7"/>
  <c r="R280" i="7"/>
  <c r="R256" i="7"/>
  <c r="R305" i="7"/>
  <c r="R320" i="7"/>
  <c r="R258" i="7"/>
  <c r="R185" i="7"/>
  <c r="R330" i="7"/>
  <c r="R284" i="7"/>
  <c r="R297" i="7"/>
  <c r="R339" i="7"/>
  <c r="R341" i="7"/>
  <c r="R261" i="7"/>
  <c r="R188" i="7"/>
  <c r="R283" i="7"/>
  <c r="R304" i="7"/>
  <c r="R237" i="7"/>
  <c r="R212" i="7"/>
  <c r="R275" i="7"/>
  <c r="R198" i="7"/>
  <c r="R199" i="7"/>
  <c r="R296" i="7"/>
  <c r="R200" i="7"/>
  <c r="R338" i="7"/>
  <c r="R178" i="7"/>
  <c r="R197" i="7"/>
  <c r="R183" i="7"/>
  <c r="R192" i="7"/>
  <c r="R257" i="7"/>
  <c r="R278" i="7"/>
  <c r="R288" i="7"/>
  <c r="R291" i="7"/>
  <c r="R309" i="7"/>
  <c r="R317" i="7"/>
  <c r="R323" i="7"/>
  <c r="R337" i="7"/>
  <c r="R244" i="7"/>
  <c r="R252" i="7"/>
  <c r="R307" i="7"/>
  <c r="R293" i="7"/>
  <c r="R340" i="7"/>
  <c r="R176" i="7"/>
  <c r="R209" i="7"/>
  <c r="R289" i="7"/>
  <c r="R294" i="7"/>
  <c r="R221" i="7"/>
  <c r="R262" i="7"/>
  <c r="R271" i="7"/>
  <c r="R302" i="7"/>
  <c r="R313" i="7"/>
  <c r="R180" i="7"/>
  <c r="R202" i="7"/>
  <c r="R211" i="7"/>
  <c r="R292" i="7"/>
  <c r="R298" i="7"/>
  <c r="R325" i="7"/>
  <c r="R342" i="7"/>
  <c r="R186" i="7"/>
  <c r="R193" i="7"/>
  <c r="R243" i="7"/>
  <c r="R247" i="7"/>
  <c r="R324" i="7"/>
  <c r="R174" i="7"/>
  <c r="R175" i="7"/>
  <c r="R179" i="7"/>
  <c r="R187" i="7"/>
  <c r="R190" i="7"/>
  <c r="R196" i="7"/>
  <c r="R203" i="7"/>
  <c r="R213" i="7"/>
  <c r="R218" i="7"/>
  <c r="R224" i="7"/>
  <c r="R225" i="7"/>
  <c r="R227" i="7"/>
  <c r="R229" i="7"/>
  <c r="R230" i="7"/>
  <c r="R232" i="7"/>
  <c r="R235" i="7"/>
  <c r="R236" i="7"/>
  <c r="R238" i="7"/>
  <c r="R239" i="7"/>
  <c r="R242" i="7"/>
  <c r="R245" i="7"/>
  <c r="R250" i="7"/>
  <c r="R259" i="7"/>
  <c r="R263" i="7"/>
  <c r="R285" i="7"/>
  <c r="R287" i="7"/>
  <c r="R306" i="7"/>
  <c r="R315" i="7"/>
  <c r="R322" i="7"/>
  <c r="R326" i="7"/>
  <c r="R327" i="7"/>
  <c r="R336" i="7"/>
  <c r="R191" i="7"/>
  <c r="R194" i="7"/>
  <c r="R204" i="7"/>
  <c r="R207" i="7"/>
  <c r="R208" i="7"/>
  <c r="R210" i="7"/>
  <c r="R217" i="7"/>
  <c r="R220" i="7"/>
  <c r="R222" i="7"/>
  <c r="R228" i="7"/>
  <c r="R234" i="7"/>
  <c r="R240" i="7"/>
  <c r="R246" i="7"/>
  <c r="R249" i="7"/>
  <c r="R251" i="7"/>
  <c r="R264" i="7"/>
  <c r="R274" i="7"/>
  <c r="R273" i="7"/>
  <c r="R277" i="7"/>
  <c r="R279" i="7"/>
  <c r="R299" i="7"/>
  <c r="R308" i="7"/>
  <c r="R312" i="7"/>
  <c r="R314" i="7"/>
  <c r="R329" i="7"/>
  <c r="R334" i="7"/>
  <c r="R343" i="7"/>
  <c r="R201" i="7"/>
  <c r="R318" i="7"/>
  <c r="R253" i="7"/>
  <c r="R333" i="7"/>
  <c r="R195" i="7"/>
  <c r="R266" i="7"/>
  <c r="R269" i="7"/>
  <c r="R223" i="7"/>
  <c r="R295" i="7"/>
  <c r="R332" i="7"/>
  <c r="R335" i="7"/>
  <c r="R386" i="7"/>
  <c r="R387" i="7"/>
  <c r="R426" i="7"/>
  <c r="R437" i="7"/>
  <c r="R444" i="7"/>
  <c r="R472" i="7"/>
  <c r="R475" i="7"/>
  <c r="R503" i="7"/>
  <c r="R517" i="7"/>
  <c r="R391" i="7"/>
  <c r="R403" i="7"/>
  <c r="R432" i="7"/>
  <c r="R458" i="7"/>
  <c r="R482" i="7"/>
  <c r="R377" i="7"/>
  <c r="R398" i="7"/>
  <c r="R500" i="7"/>
  <c r="R353" i="7"/>
  <c r="R354" i="7"/>
  <c r="R413" i="7"/>
  <c r="R388" i="7"/>
  <c r="R439" i="7"/>
  <c r="R440" i="7"/>
  <c r="R516" i="7"/>
  <c r="R378" i="7"/>
  <c r="R420" i="7"/>
  <c r="R462" i="7"/>
  <c r="R448" i="7"/>
  <c r="R405" i="7"/>
  <c r="R491" i="7"/>
  <c r="R483" i="7"/>
  <c r="R349" i="7"/>
  <c r="R361" i="7"/>
  <c r="R442" i="7"/>
  <c r="R473" i="7"/>
  <c r="R453" i="7"/>
  <c r="R493" i="7"/>
  <c r="R356" i="7"/>
  <c r="R454" i="7"/>
  <c r="R488" i="7"/>
  <c r="R452" i="7"/>
  <c r="R428" i="7"/>
  <c r="R477" i="7"/>
  <c r="R492" i="7"/>
  <c r="R430" i="7"/>
  <c r="R357" i="7"/>
  <c r="R502" i="7"/>
  <c r="R456" i="7"/>
  <c r="R469" i="7"/>
  <c r="R511" i="7"/>
  <c r="R513" i="7"/>
  <c r="R433" i="7"/>
  <c r="R360" i="7"/>
  <c r="R455" i="7"/>
  <c r="R476" i="7"/>
  <c r="R409" i="7"/>
  <c r="R384" i="7"/>
  <c r="R447" i="7"/>
  <c r="R370" i="7"/>
  <c r="R371" i="7"/>
  <c r="R468" i="7"/>
  <c r="R372" i="7"/>
  <c r="R510" i="7"/>
  <c r="R350" i="7"/>
  <c r="R369" i="7"/>
  <c r="R355" i="7"/>
  <c r="R364" i="7"/>
  <c r="R429" i="7"/>
  <c r="R450" i="7"/>
  <c r="R460" i="7"/>
  <c r="R463" i="7"/>
  <c r="R481" i="7"/>
  <c r="R489" i="7"/>
  <c r="R495" i="7"/>
  <c r="R509" i="7"/>
  <c r="R416" i="7"/>
  <c r="R424" i="7"/>
  <c r="R479" i="7"/>
  <c r="R465" i="7"/>
  <c r="R512" i="7"/>
  <c r="R348" i="7"/>
  <c r="R381" i="7"/>
  <c r="R461" i="7"/>
  <c r="R466" i="7"/>
  <c r="R393" i="7"/>
  <c r="R434" i="7"/>
  <c r="R443" i="7"/>
  <c r="R474" i="7"/>
  <c r="R485" i="7"/>
  <c r="R352" i="7"/>
  <c r="R374" i="7"/>
  <c r="R383" i="7"/>
  <c r="R464" i="7"/>
  <c r="R470" i="7"/>
  <c r="R497" i="7"/>
  <c r="R514" i="7"/>
  <c r="R358" i="7"/>
  <c r="R365" i="7"/>
  <c r="R415" i="7"/>
  <c r="R419" i="7"/>
  <c r="R496" i="7"/>
  <c r="R346" i="7"/>
  <c r="R347" i="7"/>
  <c r="R351" i="7"/>
  <c r="R359" i="7"/>
  <c r="R362" i="7"/>
  <c r="R368" i="7"/>
  <c r="R375" i="7"/>
  <c r="R385" i="7"/>
  <c r="R390" i="7"/>
  <c r="R396" i="7"/>
  <c r="R397" i="7"/>
  <c r="R399" i="7"/>
  <c r="R401" i="7"/>
  <c r="R402" i="7"/>
  <c r="R404" i="7"/>
  <c r="R407" i="7"/>
  <c r="R408" i="7"/>
  <c r="R410" i="7"/>
  <c r="R411" i="7"/>
  <c r="R414" i="7"/>
  <c r="R417" i="7"/>
  <c r="R422" i="7"/>
  <c r="R431" i="7"/>
  <c r="R435" i="7"/>
  <c r="R457" i="7"/>
  <c r="R459" i="7"/>
  <c r="R478" i="7"/>
  <c r="R487" i="7"/>
  <c r="R494" i="7"/>
  <c r="R498" i="7"/>
  <c r="R499" i="7"/>
  <c r="R508" i="7"/>
  <c r="R363" i="7"/>
  <c r="R366" i="7"/>
  <c r="R376" i="7"/>
  <c r="R379" i="7"/>
  <c r="R380" i="7"/>
  <c r="R382" i="7"/>
  <c r="R389" i="7"/>
  <c r="R392" i="7"/>
  <c r="R394" i="7"/>
  <c r="R400" i="7"/>
  <c r="R406" i="7"/>
  <c r="R412" i="7"/>
  <c r="R418" i="7"/>
  <c r="R421" i="7"/>
  <c r="R423" i="7"/>
  <c r="R436" i="7"/>
  <c r="R446" i="7"/>
  <c r="R445" i="7"/>
  <c r="R449" i="7"/>
  <c r="R451" i="7"/>
  <c r="R471" i="7"/>
  <c r="R480" i="7"/>
  <c r="R484" i="7"/>
  <c r="R486" i="7"/>
  <c r="R501" i="7"/>
  <c r="R506" i="7"/>
  <c r="R515" i="7"/>
  <c r="R373" i="7"/>
  <c r="R490" i="7"/>
  <c r="R425" i="7"/>
  <c r="R505" i="7"/>
  <c r="R367" i="7"/>
  <c r="R438" i="7"/>
  <c r="R441" i="7"/>
  <c r="R395" i="7"/>
  <c r="R467" i="7"/>
  <c r="R504" i="7"/>
  <c r="R507" i="7"/>
  <c r="R558" i="7"/>
  <c r="R559" i="7"/>
  <c r="R598" i="7"/>
  <c r="R609" i="7"/>
  <c r="R616" i="7"/>
  <c r="R644" i="7"/>
  <c r="R647" i="7"/>
  <c r="R675" i="7"/>
  <c r="R689" i="7"/>
  <c r="R563" i="7"/>
  <c r="R575" i="7"/>
  <c r="R604" i="7"/>
  <c r="R630" i="7"/>
  <c r="R654" i="7"/>
  <c r="R549" i="7"/>
  <c r="R570" i="7"/>
  <c r="R672" i="7"/>
  <c r="R525" i="7"/>
  <c r="R526" i="7"/>
  <c r="R585" i="7"/>
  <c r="R560" i="7"/>
  <c r="R611" i="7"/>
  <c r="R612" i="7"/>
  <c r="R688" i="7"/>
  <c r="R550" i="7"/>
  <c r="R592" i="7"/>
  <c r="R634" i="7"/>
  <c r="R620" i="7"/>
  <c r="R577" i="7"/>
  <c r="R663" i="7"/>
  <c r="R655" i="7"/>
  <c r="R521" i="7"/>
  <c r="R533" i="7"/>
  <c r="R614" i="7"/>
  <c r="R645" i="7"/>
  <c r="R625" i="7"/>
  <c r="R665" i="7"/>
  <c r="R528" i="7"/>
  <c r="R626" i="7"/>
  <c r="R660" i="7"/>
  <c r="R624" i="7"/>
  <c r="R600" i="7"/>
  <c r="R649" i="7"/>
  <c r="R664" i="7"/>
  <c r="R602" i="7"/>
  <c r="R529" i="7"/>
  <c r="R674" i="7"/>
  <c r="R628" i="7"/>
  <c r="R641" i="7"/>
  <c r="R683" i="7"/>
  <c r="R685" i="7"/>
  <c r="R605" i="7"/>
  <c r="R532" i="7"/>
  <c r="R627" i="7"/>
  <c r="R648" i="7"/>
  <c r="R581" i="7"/>
  <c r="R556" i="7"/>
  <c r="R619" i="7"/>
  <c r="R542" i="7"/>
  <c r="R543" i="7"/>
  <c r="R640" i="7"/>
  <c r="R544" i="7"/>
  <c r="R682" i="7"/>
  <c r="R522" i="7"/>
  <c r="R541" i="7"/>
  <c r="R527" i="7"/>
  <c r="R536" i="7"/>
  <c r="R601" i="7"/>
  <c r="R622" i="7"/>
  <c r="R632" i="7"/>
  <c r="R635" i="7"/>
  <c r="R653" i="7"/>
  <c r="R661" i="7"/>
  <c r="R667" i="7"/>
  <c r="R681" i="7"/>
  <c r="R588" i="7"/>
  <c r="R596" i="7"/>
  <c r="R651" i="7"/>
  <c r="R637" i="7"/>
  <c r="R684" i="7"/>
  <c r="R520" i="7"/>
  <c r="R553" i="7"/>
  <c r="R633" i="7"/>
  <c r="R638" i="7"/>
  <c r="R565" i="7"/>
  <c r="R606" i="7"/>
  <c r="R615" i="7"/>
  <c r="R646" i="7"/>
  <c r="R657" i="7"/>
  <c r="R524" i="7"/>
  <c r="R546" i="7"/>
  <c r="R555" i="7"/>
  <c r="R636" i="7"/>
  <c r="R642" i="7"/>
  <c r="R669" i="7"/>
  <c r="R686" i="7"/>
  <c r="R530" i="7"/>
  <c r="R537" i="7"/>
  <c r="R587" i="7"/>
  <c r="R591" i="7"/>
  <c r="R668" i="7"/>
  <c r="R518" i="7"/>
  <c r="R519" i="7"/>
  <c r="R523" i="7"/>
  <c r="R531" i="7"/>
  <c r="R534" i="7"/>
  <c r="R540" i="7"/>
  <c r="R547" i="7"/>
  <c r="R557" i="7"/>
  <c r="R562" i="7"/>
  <c r="R568" i="7"/>
  <c r="R569" i="7"/>
  <c r="R571" i="7"/>
  <c r="R573" i="7"/>
  <c r="R574" i="7"/>
  <c r="R576" i="7"/>
  <c r="R579" i="7"/>
  <c r="R580" i="7"/>
  <c r="R582" i="7"/>
  <c r="R583" i="7"/>
  <c r="R586" i="7"/>
  <c r="R589" i="7"/>
  <c r="R594" i="7"/>
  <c r="R603" i="7"/>
  <c r="R607" i="7"/>
  <c r="R629" i="7"/>
  <c r="R631" i="7"/>
  <c r="R650" i="7"/>
  <c r="R659" i="7"/>
  <c r="R666" i="7"/>
  <c r="R670" i="7"/>
  <c r="R671" i="7"/>
  <c r="R680" i="7"/>
  <c r="R535" i="7"/>
  <c r="R538" i="7"/>
  <c r="R548" i="7"/>
  <c r="R551" i="7"/>
  <c r="R552" i="7"/>
  <c r="R554" i="7"/>
  <c r="R561" i="7"/>
  <c r="R564" i="7"/>
  <c r="R566" i="7"/>
  <c r="R572" i="7"/>
  <c r="R578" i="7"/>
  <c r="R584" i="7"/>
  <c r="R590" i="7"/>
  <c r="R593" i="7"/>
  <c r="R595" i="7"/>
  <c r="R608" i="7"/>
  <c r="R618" i="7"/>
  <c r="R617" i="7"/>
  <c r="R621" i="7"/>
  <c r="R623" i="7"/>
  <c r="R643" i="7"/>
  <c r="R652" i="7"/>
  <c r="R656" i="7"/>
  <c r="R658" i="7"/>
  <c r="R673" i="7"/>
  <c r="R678" i="7"/>
  <c r="R687" i="7"/>
  <c r="R545" i="7"/>
  <c r="R662" i="7"/>
  <c r="R597" i="7"/>
  <c r="R677" i="7"/>
  <c r="R539" i="7"/>
  <c r="R610" i="7"/>
  <c r="R613" i="7"/>
  <c r="R567" i="7"/>
  <c r="R639" i="7"/>
  <c r="R676" i="7"/>
  <c r="R679" i="7"/>
  <c r="R730" i="7"/>
  <c r="R731" i="7"/>
  <c r="R770" i="7"/>
  <c r="R781" i="7"/>
  <c r="R788" i="7"/>
  <c r="R816" i="7"/>
  <c r="R819" i="7"/>
  <c r="R847" i="7"/>
  <c r="R861" i="7"/>
  <c r="R735" i="7"/>
  <c r="R747" i="7"/>
  <c r="R776" i="7"/>
  <c r="R802" i="7"/>
  <c r="R826" i="7"/>
  <c r="R721" i="7"/>
  <c r="R742" i="7"/>
  <c r="R844" i="7"/>
  <c r="R697" i="7"/>
  <c r="R698" i="7"/>
  <c r="R757" i="7"/>
  <c r="R732" i="7"/>
  <c r="R783" i="7"/>
  <c r="R784" i="7"/>
  <c r="R860" i="7"/>
  <c r="R722" i="7"/>
  <c r="R764" i="7"/>
  <c r="R806" i="7"/>
  <c r="R792" i="7"/>
  <c r="R749" i="7"/>
  <c r="R835" i="7"/>
  <c r="R827" i="7"/>
  <c r="R693" i="7"/>
  <c r="R705" i="7"/>
  <c r="R786" i="7"/>
  <c r="R817" i="7"/>
  <c r="R797" i="7"/>
  <c r="R837" i="7"/>
  <c r="R700" i="7"/>
  <c r="R798" i="7"/>
  <c r="R832" i="7"/>
  <c r="R796" i="7"/>
  <c r="R772" i="7"/>
  <c r="R821" i="7"/>
  <c r="R836" i="7"/>
  <c r="R774" i="7"/>
  <c r="R701" i="7"/>
  <c r="R846" i="7"/>
  <c r="R800" i="7"/>
  <c r="R813" i="7"/>
  <c r="R855" i="7"/>
  <c r="R857" i="7"/>
  <c r="R777" i="7"/>
  <c r="R704" i="7"/>
  <c r="R799" i="7"/>
  <c r="R820" i="7"/>
  <c r="R753" i="7"/>
  <c r="R728" i="7"/>
  <c r="R791" i="7"/>
  <c r="R714" i="7"/>
  <c r="R715" i="7"/>
  <c r="R812" i="7"/>
  <c r="R716" i="7"/>
  <c r="R854" i="7"/>
  <c r="R694" i="7"/>
  <c r="R713" i="7"/>
  <c r="R699" i="7"/>
  <c r="R708" i="7"/>
  <c r="R773" i="7"/>
  <c r="R794" i="7"/>
  <c r="R804" i="7"/>
  <c r="R807" i="7"/>
  <c r="R825" i="7"/>
  <c r="R833" i="7"/>
  <c r="R839" i="7"/>
  <c r="R853" i="7"/>
  <c r="R760" i="7"/>
  <c r="R768" i="7"/>
  <c r="R823" i="7"/>
  <c r="R809" i="7"/>
  <c r="R856" i="7"/>
  <c r="R692" i="7"/>
  <c r="R725" i="7"/>
  <c r="R805" i="7"/>
  <c r="R810" i="7"/>
  <c r="R737" i="7"/>
  <c r="R778" i="7"/>
  <c r="R787" i="7"/>
  <c r="R818" i="7"/>
  <c r="R829" i="7"/>
  <c r="R696" i="7"/>
  <c r="R718" i="7"/>
  <c r="R727" i="7"/>
  <c r="R808" i="7"/>
  <c r="R814" i="7"/>
  <c r="R841" i="7"/>
  <c r="R858" i="7"/>
  <c r="R702" i="7"/>
  <c r="R709" i="7"/>
  <c r="R759" i="7"/>
  <c r="R763" i="7"/>
  <c r="R840" i="7"/>
  <c r="R690" i="7"/>
  <c r="R691" i="7"/>
  <c r="R695" i="7"/>
  <c r="R703" i="7"/>
  <c r="R706" i="7"/>
  <c r="R712" i="7"/>
  <c r="R719" i="7"/>
  <c r="R729" i="7"/>
  <c r="R734" i="7"/>
  <c r="R740" i="7"/>
  <c r="R741" i="7"/>
  <c r="R743" i="7"/>
  <c r="R745" i="7"/>
  <c r="R746" i="7"/>
  <c r="R748" i="7"/>
  <c r="R751" i="7"/>
  <c r="R752" i="7"/>
  <c r="R754" i="7"/>
  <c r="R755" i="7"/>
  <c r="R758" i="7"/>
  <c r="R761" i="7"/>
  <c r="R766" i="7"/>
  <c r="R775" i="7"/>
  <c r="R779" i="7"/>
  <c r="R801" i="7"/>
  <c r="R803" i="7"/>
  <c r="R822" i="7"/>
  <c r="R831" i="7"/>
  <c r="R838" i="7"/>
  <c r="R842" i="7"/>
  <c r="R843" i="7"/>
  <c r="R852" i="7"/>
  <c r="R707" i="7"/>
  <c r="R710" i="7"/>
  <c r="R720" i="7"/>
  <c r="R723" i="7"/>
  <c r="R724" i="7"/>
  <c r="R726" i="7"/>
  <c r="R733" i="7"/>
  <c r="R736" i="7"/>
  <c r="R738" i="7"/>
  <c r="R744" i="7"/>
  <c r="R750" i="7"/>
  <c r="R756" i="7"/>
  <c r="R762" i="7"/>
  <c r="R765" i="7"/>
  <c r="R767" i="7"/>
  <c r="R780" i="7"/>
  <c r="R790" i="7"/>
  <c r="R789" i="7"/>
  <c r="R793" i="7"/>
  <c r="R795" i="7"/>
  <c r="R815" i="7"/>
  <c r="R824" i="7"/>
  <c r="R828" i="7"/>
  <c r="R830" i="7"/>
  <c r="R845" i="7"/>
  <c r="R850" i="7"/>
  <c r="R859" i="7"/>
  <c r="R717" i="7"/>
  <c r="R834" i="7"/>
  <c r="R769" i="7"/>
  <c r="R849" i="7"/>
  <c r="R711" i="7"/>
  <c r="R782" i="7"/>
  <c r="R785" i="7"/>
  <c r="R739" i="7"/>
  <c r="R811" i="7"/>
  <c r="R848" i="7"/>
  <c r="R851" i="7"/>
  <c r="AD42" i="7" l="1"/>
  <c r="AD43" i="7"/>
  <c r="AD82" i="7"/>
  <c r="AD93" i="7"/>
  <c r="AD100" i="7"/>
  <c r="AD128" i="7"/>
  <c r="AD131" i="7"/>
  <c r="AD159" i="7"/>
  <c r="AD173" i="7"/>
  <c r="AD47" i="7"/>
  <c r="AD59" i="7"/>
  <c r="AD88" i="7"/>
  <c r="AD114" i="7"/>
  <c r="AD138" i="7"/>
  <c r="AD33" i="7"/>
  <c r="AD54" i="7"/>
  <c r="AD156" i="7"/>
  <c r="AD9" i="7"/>
  <c r="AD10" i="7"/>
  <c r="AD69" i="7"/>
  <c r="AD44" i="7"/>
  <c r="AD95" i="7"/>
  <c r="AD96" i="7"/>
  <c r="AD172" i="7"/>
  <c r="AD34" i="7"/>
  <c r="AD76" i="7"/>
  <c r="AD118" i="7"/>
  <c r="AD104" i="7"/>
  <c r="AD61" i="7"/>
  <c r="AD147" i="7"/>
  <c r="AD139" i="7"/>
  <c r="AD5" i="7"/>
  <c r="AD17" i="7"/>
  <c r="AD98" i="7"/>
  <c r="AD129" i="7"/>
  <c r="AD109" i="7"/>
  <c r="AD149" i="7"/>
  <c r="AD12" i="7"/>
  <c r="AD110" i="7"/>
  <c r="AD144" i="7"/>
  <c r="AD108" i="7"/>
  <c r="AD84" i="7"/>
  <c r="AD133" i="7"/>
  <c r="AD148" i="7"/>
  <c r="AD86" i="7"/>
  <c r="AD13" i="7"/>
  <c r="AD158" i="7"/>
  <c r="AD112" i="7"/>
  <c r="AD125" i="7"/>
  <c r="AD167" i="7"/>
  <c r="AD169" i="7"/>
  <c r="AD89" i="7"/>
  <c r="AD16" i="7"/>
  <c r="AD111" i="7"/>
  <c r="AD132" i="7"/>
  <c r="AD65" i="7"/>
  <c r="AD40" i="7"/>
  <c r="AD103" i="7"/>
  <c r="AD26" i="7"/>
  <c r="AD27" i="7"/>
  <c r="AD124" i="7"/>
  <c r="AD28" i="7"/>
  <c r="AD166" i="7"/>
  <c r="AD6" i="7"/>
  <c r="AD25" i="7"/>
  <c r="AD11" i="7"/>
  <c r="AD20" i="7"/>
  <c r="AD85" i="7"/>
  <c r="AD106" i="7"/>
  <c r="AD116" i="7"/>
  <c r="AD119" i="7"/>
  <c r="AD137" i="7"/>
  <c r="AD145" i="7"/>
  <c r="AD151" i="7"/>
  <c r="AD165" i="7"/>
  <c r="AD72" i="7"/>
  <c r="AD80" i="7"/>
  <c r="AD135" i="7"/>
  <c r="AD121" i="7"/>
  <c r="AD168" i="7"/>
  <c r="AD4" i="7"/>
  <c r="AD37" i="7"/>
  <c r="AD117" i="7"/>
  <c r="AD122" i="7"/>
  <c r="AD49" i="7"/>
  <c r="AD90" i="7"/>
  <c r="AD99" i="7"/>
  <c r="AD130" i="7"/>
  <c r="AD141" i="7"/>
  <c r="AD8" i="7"/>
  <c r="AD30" i="7"/>
  <c r="AD39" i="7"/>
  <c r="AD120" i="7"/>
  <c r="AD126" i="7"/>
  <c r="AD153" i="7"/>
  <c r="AD170" i="7"/>
  <c r="AD14" i="7"/>
  <c r="AD21" i="7"/>
  <c r="AD71" i="7"/>
  <c r="AD75" i="7"/>
  <c r="AD152" i="7"/>
  <c r="AD2" i="7"/>
  <c r="AD3" i="7"/>
  <c r="AD7" i="7"/>
  <c r="AD15" i="7"/>
  <c r="AD18" i="7"/>
  <c r="AD24" i="7"/>
  <c r="AD31" i="7"/>
  <c r="AD41" i="7"/>
  <c r="AD46" i="7"/>
  <c r="AD52" i="7"/>
  <c r="AD53" i="7"/>
  <c r="AD55" i="7"/>
  <c r="AD57" i="7"/>
  <c r="AD58" i="7"/>
  <c r="AD60" i="7"/>
  <c r="AD63" i="7"/>
  <c r="AD64" i="7"/>
  <c r="AD66" i="7"/>
  <c r="AD67" i="7"/>
  <c r="AD70" i="7"/>
  <c r="AD73" i="7"/>
  <c r="AD78" i="7"/>
  <c r="AD87" i="7"/>
  <c r="AD91" i="7"/>
  <c r="AD113" i="7"/>
  <c r="AD115" i="7"/>
  <c r="AD134" i="7"/>
  <c r="AD143" i="7"/>
  <c r="AD150" i="7"/>
  <c r="AD154" i="7"/>
  <c r="AD155" i="7"/>
  <c r="AD164" i="7"/>
  <c r="AD19" i="7"/>
  <c r="AD22" i="7"/>
  <c r="AD32" i="7"/>
  <c r="AD35" i="7"/>
  <c r="AD36" i="7"/>
  <c r="AD38" i="7"/>
  <c r="AD45" i="7"/>
  <c r="AD48" i="7"/>
  <c r="AD50" i="7"/>
  <c r="AD56" i="7"/>
  <c r="AD62" i="7"/>
  <c r="AD68" i="7"/>
  <c r="AD74" i="7"/>
  <c r="AD77" i="7"/>
  <c r="AD79" i="7"/>
  <c r="AD92" i="7"/>
  <c r="AD102" i="7"/>
  <c r="AD101" i="7"/>
  <c r="AD105" i="7"/>
  <c r="AD107" i="7"/>
  <c r="AD127" i="7"/>
  <c r="AD136" i="7"/>
  <c r="AD140" i="7"/>
  <c r="AD142" i="7"/>
  <c r="AD157" i="7"/>
  <c r="AD162" i="7"/>
  <c r="AD171" i="7"/>
  <c r="AD29" i="7"/>
  <c r="AD146" i="7"/>
  <c r="AD81" i="7"/>
  <c r="AD161" i="7"/>
  <c r="AD23" i="7"/>
  <c r="AD94" i="7"/>
  <c r="AD97" i="7"/>
  <c r="AD51" i="7"/>
  <c r="AD123" i="7"/>
  <c r="AD160" i="7"/>
  <c r="AD163" i="7"/>
  <c r="AD214" i="7"/>
  <c r="AD215" i="7"/>
  <c r="AD254" i="7"/>
  <c r="AD265" i="7"/>
  <c r="AD272" i="7"/>
  <c r="AD300" i="7"/>
  <c r="AD303" i="7"/>
  <c r="AD331" i="7"/>
  <c r="AD345" i="7"/>
  <c r="AD219" i="7"/>
  <c r="AD231" i="7"/>
  <c r="AD260" i="7"/>
  <c r="AD286" i="7"/>
  <c r="AD310" i="7"/>
  <c r="AD205" i="7"/>
  <c r="AD226" i="7"/>
  <c r="AD328" i="7"/>
  <c r="AD181" i="7"/>
  <c r="AD182" i="7"/>
  <c r="AD241" i="7"/>
  <c r="AD216" i="7"/>
  <c r="AD267" i="7"/>
  <c r="AD268" i="7"/>
  <c r="AD344" i="7"/>
  <c r="AD206" i="7"/>
  <c r="AD248" i="7"/>
  <c r="AD290" i="7"/>
  <c r="AD276" i="7"/>
  <c r="AD233" i="7"/>
  <c r="AD319" i="7"/>
  <c r="AD311" i="7"/>
  <c r="AD177" i="7"/>
  <c r="AD189" i="7"/>
  <c r="AD270" i="7"/>
  <c r="AD301" i="7"/>
  <c r="AD281" i="7"/>
  <c r="AD321" i="7"/>
  <c r="AD184" i="7"/>
  <c r="AD282" i="7"/>
  <c r="AD316" i="7"/>
  <c r="AD280" i="7"/>
  <c r="AD256" i="7"/>
  <c r="AD305" i="7"/>
  <c r="AD320" i="7"/>
  <c r="AD258" i="7"/>
  <c r="AD185" i="7"/>
  <c r="AD330" i="7"/>
  <c r="AD284" i="7"/>
  <c r="AD297" i="7"/>
  <c r="AD339" i="7"/>
  <c r="AD341" i="7"/>
  <c r="AD261" i="7"/>
  <c r="AD188" i="7"/>
  <c r="AD283" i="7"/>
  <c r="AD304" i="7"/>
  <c r="AD237" i="7"/>
  <c r="AD212" i="7"/>
  <c r="AD275" i="7"/>
  <c r="AD198" i="7"/>
  <c r="AD199" i="7"/>
  <c r="AD296" i="7"/>
  <c r="AD200" i="7"/>
  <c r="AD338" i="7"/>
  <c r="AD178" i="7"/>
  <c r="AD197" i="7"/>
  <c r="AD183" i="7"/>
  <c r="AD192" i="7"/>
  <c r="AD257" i="7"/>
  <c r="AD278" i="7"/>
  <c r="AD288" i="7"/>
  <c r="AD291" i="7"/>
  <c r="AD309" i="7"/>
  <c r="AD317" i="7"/>
  <c r="AD323" i="7"/>
  <c r="AD337" i="7"/>
  <c r="AD244" i="7"/>
  <c r="AD252" i="7"/>
  <c r="AD307" i="7"/>
  <c r="AD293" i="7"/>
  <c r="AD340" i="7"/>
  <c r="AD176" i="7"/>
  <c r="AD209" i="7"/>
  <c r="AD289" i="7"/>
  <c r="AD294" i="7"/>
  <c r="AD221" i="7"/>
  <c r="AD262" i="7"/>
  <c r="AD271" i="7"/>
  <c r="AD302" i="7"/>
  <c r="AD313" i="7"/>
  <c r="AD180" i="7"/>
  <c r="AD202" i="7"/>
  <c r="AD211" i="7"/>
  <c r="AD292" i="7"/>
  <c r="AD298" i="7"/>
  <c r="AD325" i="7"/>
  <c r="AD342" i="7"/>
  <c r="AD186" i="7"/>
  <c r="AD193" i="7"/>
  <c r="AD243" i="7"/>
  <c r="AD247" i="7"/>
  <c r="AD324" i="7"/>
  <c r="AD174" i="7"/>
  <c r="AD175" i="7"/>
  <c r="AD179" i="7"/>
  <c r="AD187" i="7"/>
  <c r="AD190" i="7"/>
  <c r="AD196" i="7"/>
  <c r="AD203" i="7"/>
  <c r="AD213" i="7"/>
  <c r="AD218" i="7"/>
  <c r="AD224" i="7"/>
  <c r="AD225" i="7"/>
  <c r="AD227" i="7"/>
  <c r="AD229" i="7"/>
  <c r="AD230" i="7"/>
  <c r="AD232" i="7"/>
  <c r="AD235" i="7"/>
  <c r="AD236" i="7"/>
  <c r="AD238" i="7"/>
  <c r="AD239" i="7"/>
  <c r="AD242" i="7"/>
  <c r="AD245" i="7"/>
  <c r="AD250" i="7"/>
  <c r="AD259" i="7"/>
  <c r="AD263" i="7"/>
  <c r="AD285" i="7"/>
  <c r="AD287" i="7"/>
  <c r="AD306" i="7"/>
  <c r="AD315" i="7"/>
  <c r="AD322" i="7"/>
  <c r="AD326" i="7"/>
  <c r="AD327" i="7"/>
  <c r="AD336" i="7"/>
  <c r="AD191" i="7"/>
  <c r="AD194" i="7"/>
  <c r="AD204" i="7"/>
  <c r="AD207" i="7"/>
  <c r="AD208" i="7"/>
  <c r="AD210" i="7"/>
  <c r="AD217" i="7"/>
  <c r="AD220" i="7"/>
  <c r="AD222" i="7"/>
  <c r="AD228" i="7"/>
  <c r="AD234" i="7"/>
  <c r="AD240" i="7"/>
  <c r="AD246" i="7"/>
  <c r="AD249" i="7"/>
  <c r="AD251" i="7"/>
  <c r="AD264" i="7"/>
  <c r="AD274" i="7"/>
  <c r="AD273" i="7"/>
  <c r="AD277" i="7"/>
  <c r="AD279" i="7"/>
  <c r="AD299" i="7"/>
  <c r="AD308" i="7"/>
  <c r="AD312" i="7"/>
  <c r="AD314" i="7"/>
  <c r="AD329" i="7"/>
  <c r="AD334" i="7"/>
  <c r="AD343" i="7"/>
  <c r="AD201" i="7"/>
  <c r="AD318" i="7"/>
  <c r="AD253" i="7"/>
  <c r="AD333" i="7"/>
  <c r="AD195" i="7"/>
  <c r="AD266" i="7"/>
  <c r="AD269" i="7"/>
  <c r="AD223" i="7"/>
  <c r="AD295" i="7"/>
  <c r="AD332" i="7"/>
  <c r="AD335" i="7"/>
  <c r="AD386" i="7"/>
  <c r="AD387" i="7"/>
  <c r="AD426" i="7"/>
  <c r="AD437" i="7"/>
  <c r="AD444" i="7"/>
  <c r="AD472" i="7"/>
  <c r="AD475" i="7"/>
  <c r="AD503" i="7"/>
  <c r="AD517" i="7"/>
  <c r="AD391" i="7"/>
  <c r="AD403" i="7"/>
  <c r="AD432" i="7"/>
  <c r="AD458" i="7"/>
  <c r="AD482" i="7"/>
  <c r="AD377" i="7"/>
  <c r="AD398" i="7"/>
  <c r="AD500" i="7"/>
  <c r="AD353" i="7"/>
  <c r="AD354" i="7"/>
  <c r="AD413" i="7"/>
  <c r="AD388" i="7"/>
  <c r="AD439" i="7"/>
  <c r="AD440" i="7"/>
  <c r="AD516" i="7"/>
  <c r="AD378" i="7"/>
  <c r="AD420" i="7"/>
  <c r="AD462" i="7"/>
  <c r="AD448" i="7"/>
  <c r="AD405" i="7"/>
  <c r="AD491" i="7"/>
  <c r="AD483" i="7"/>
  <c r="AD349" i="7"/>
  <c r="AD361" i="7"/>
  <c r="AD442" i="7"/>
  <c r="AD473" i="7"/>
  <c r="AD453" i="7"/>
  <c r="AD493" i="7"/>
  <c r="AD356" i="7"/>
  <c r="AD454" i="7"/>
  <c r="AD488" i="7"/>
  <c r="AD452" i="7"/>
  <c r="AD428" i="7"/>
  <c r="AD477" i="7"/>
  <c r="AD492" i="7"/>
  <c r="AD430" i="7"/>
  <c r="AD357" i="7"/>
  <c r="AD502" i="7"/>
  <c r="AD456" i="7"/>
  <c r="AD469" i="7"/>
  <c r="AD511" i="7"/>
  <c r="AD513" i="7"/>
  <c r="AD433" i="7"/>
  <c r="AD360" i="7"/>
  <c r="AD455" i="7"/>
  <c r="AD476" i="7"/>
  <c r="AD409" i="7"/>
  <c r="AD384" i="7"/>
  <c r="AD447" i="7"/>
  <c r="AD370" i="7"/>
  <c r="AD371" i="7"/>
  <c r="AD468" i="7"/>
  <c r="AD372" i="7"/>
  <c r="AD510" i="7"/>
  <c r="AD350" i="7"/>
  <c r="AD369" i="7"/>
  <c r="AD355" i="7"/>
  <c r="AD364" i="7"/>
  <c r="AD429" i="7"/>
  <c r="AD450" i="7"/>
  <c r="AD460" i="7"/>
  <c r="AD463" i="7"/>
  <c r="AD481" i="7"/>
  <c r="AD489" i="7"/>
  <c r="AD495" i="7"/>
  <c r="AD509" i="7"/>
  <c r="AD416" i="7"/>
  <c r="AD424" i="7"/>
  <c r="AD479" i="7"/>
  <c r="AD465" i="7"/>
  <c r="AD512" i="7"/>
  <c r="AD348" i="7"/>
  <c r="AD381" i="7"/>
  <c r="AD461" i="7"/>
  <c r="AD466" i="7"/>
  <c r="AD393" i="7"/>
  <c r="AD434" i="7"/>
  <c r="AD443" i="7"/>
  <c r="AD474" i="7"/>
  <c r="AD485" i="7"/>
  <c r="AD352" i="7"/>
  <c r="AD374" i="7"/>
  <c r="AD383" i="7"/>
  <c r="AD464" i="7"/>
  <c r="AD470" i="7"/>
  <c r="AD497" i="7"/>
  <c r="AD514" i="7"/>
  <c r="AD358" i="7"/>
  <c r="AD365" i="7"/>
  <c r="AD415" i="7"/>
  <c r="AD419" i="7"/>
  <c r="AD496" i="7"/>
  <c r="AD346" i="7"/>
  <c r="AD347" i="7"/>
  <c r="AD351" i="7"/>
  <c r="AD359" i="7"/>
  <c r="AD362" i="7"/>
  <c r="AD368" i="7"/>
  <c r="AD375" i="7"/>
  <c r="AD385" i="7"/>
  <c r="AD390" i="7"/>
  <c r="AD396" i="7"/>
  <c r="AD397" i="7"/>
  <c r="AD399" i="7"/>
  <c r="AD401" i="7"/>
  <c r="AD402" i="7"/>
  <c r="AD404" i="7"/>
  <c r="AD407" i="7"/>
  <c r="AD408" i="7"/>
  <c r="AD410" i="7"/>
  <c r="AD411" i="7"/>
  <c r="AD414" i="7"/>
  <c r="AD417" i="7"/>
  <c r="AD422" i="7"/>
  <c r="AD431" i="7"/>
  <c r="AD435" i="7"/>
  <c r="AD457" i="7"/>
  <c r="AD459" i="7"/>
  <c r="AD478" i="7"/>
  <c r="AD487" i="7"/>
  <c r="AD494" i="7"/>
  <c r="AD498" i="7"/>
  <c r="AD499" i="7"/>
  <c r="AD508" i="7"/>
  <c r="AD363" i="7"/>
  <c r="AD366" i="7"/>
  <c r="AD376" i="7"/>
  <c r="AD379" i="7"/>
  <c r="AD380" i="7"/>
  <c r="AD382" i="7"/>
  <c r="AD389" i="7"/>
  <c r="AD392" i="7"/>
  <c r="AD394" i="7"/>
  <c r="AD400" i="7"/>
  <c r="AD406" i="7"/>
  <c r="AD412" i="7"/>
  <c r="AD418" i="7"/>
  <c r="AD421" i="7"/>
  <c r="AD423" i="7"/>
  <c r="AD436" i="7"/>
  <c r="AD446" i="7"/>
  <c r="AD445" i="7"/>
  <c r="AD449" i="7"/>
  <c r="AD451" i="7"/>
  <c r="AD471" i="7"/>
  <c r="AD480" i="7"/>
  <c r="AD484" i="7"/>
  <c r="AD486" i="7"/>
  <c r="AD501" i="7"/>
  <c r="AD506" i="7"/>
  <c r="AD515" i="7"/>
  <c r="AD373" i="7"/>
  <c r="AD490" i="7"/>
  <c r="AD425" i="7"/>
  <c r="AD505" i="7"/>
  <c r="AD367" i="7"/>
  <c r="AD438" i="7"/>
  <c r="AD441" i="7"/>
  <c r="AD395" i="7"/>
  <c r="AD467" i="7"/>
  <c r="AD504" i="7"/>
  <c r="AD507" i="7"/>
  <c r="AD558" i="7"/>
  <c r="AD559" i="7"/>
  <c r="AD598" i="7"/>
  <c r="AD609" i="7"/>
  <c r="AD616" i="7"/>
  <c r="AD644" i="7"/>
  <c r="AD647" i="7"/>
  <c r="AD675" i="7"/>
  <c r="AD689" i="7"/>
  <c r="AD563" i="7"/>
  <c r="AD575" i="7"/>
  <c r="AD604" i="7"/>
  <c r="AD630" i="7"/>
  <c r="AD654" i="7"/>
  <c r="AD549" i="7"/>
  <c r="AD570" i="7"/>
  <c r="AD672" i="7"/>
  <c r="AD525" i="7"/>
  <c r="AD526" i="7"/>
  <c r="AD585" i="7"/>
  <c r="AD560" i="7"/>
  <c r="AD611" i="7"/>
  <c r="AD612" i="7"/>
  <c r="AD688" i="7"/>
  <c r="AD550" i="7"/>
  <c r="AD592" i="7"/>
  <c r="AD634" i="7"/>
  <c r="AD620" i="7"/>
  <c r="AD577" i="7"/>
  <c r="AD663" i="7"/>
  <c r="AD655" i="7"/>
  <c r="AD521" i="7"/>
  <c r="AD533" i="7"/>
  <c r="AD614" i="7"/>
  <c r="AD645" i="7"/>
  <c r="AD625" i="7"/>
  <c r="AD665" i="7"/>
  <c r="AD528" i="7"/>
  <c r="AD626" i="7"/>
  <c r="AD660" i="7"/>
  <c r="AD624" i="7"/>
  <c r="AD600" i="7"/>
  <c r="AD649" i="7"/>
  <c r="AD664" i="7"/>
  <c r="AD602" i="7"/>
  <c r="AD529" i="7"/>
  <c r="AD674" i="7"/>
  <c r="AD628" i="7"/>
  <c r="AD641" i="7"/>
  <c r="AD683" i="7"/>
  <c r="AD685" i="7"/>
  <c r="AD605" i="7"/>
  <c r="AD532" i="7"/>
  <c r="AD627" i="7"/>
  <c r="AD648" i="7"/>
  <c r="AD581" i="7"/>
  <c r="AD556" i="7"/>
  <c r="AD619" i="7"/>
  <c r="AD542" i="7"/>
  <c r="AD543" i="7"/>
  <c r="AD640" i="7"/>
  <c r="AD544" i="7"/>
  <c r="AD682" i="7"/>
  <c r="AD522" i="7"/>
  <c r="AD541" i="7"/>
  <c r="AD527" i="7"/>
  <c r="AD536" i="7"/>
  <c r="AD601" i="7"/>
  <c r="AD622" i="7"/>
  <c r="AD632" i="7"/>
  <c r="AD635" i="7"/>
  <c r="AD653" i="7"/>
  <c r="AD661" i="7"/>
  <c r="AD667" i="7"/>
  <c r="AD681" i="7"/>
  <c r="AD588" i="7"/>
  <c r="AD596" i="7"/>
  <c r="AD651" i="7"/>
  <c r="AD637" i="7"/>
  <c r="AD684" i="7"/>
  <c r="AD520" i="7"/>
  <c r="AD553" i="7"/>
  <c r="AD633" i="7"/>
  <c r="AD638" i="7"/>
  <c r="AD565" i="7"/>
  <c r="AD606" i="7"/>
  <c r="AD615" i="7"/>
  <c r="AD646" i="7"/>
  <c r="AD657" i="7"/>
  <c r="AD524" i="7"/>
  <c r="AD546" i="7"/>
  <c r="AD555" i="7"/>
  <c r="AD636" i="7"/>
  <c r="AD642" i="7"/>
  <c r="AD669" i="7"/>
  <c r="AD686" i="7"/>
  <c r="AD530" i="7"/>
  <c r="AD537" i="7"/>
  <c r="AD587" i="7"/>
  <c r="AD591" i="7"/>
  <c r="AD668" i="7"/>
  <c r="AD518" i="7"/>
  <c r="AD519" i="7"/>
  <c r="AD523" i="7"/>
  <c r="AD531" i="7"/>
  <c r="AD534" i="7"/>
  <c r="AD540" i="7"/>
  <c r="AD547" i="7"/>
  <c r="AD557" i="7"/>
  <c r="AD562" i="7"/>
  <c r="AD568" i="7"/>
  <c r="AD569" i="7"/>
  <c r="AD571" i="7"/>
  <c r="AD573" i="7"/>
  <c r="AD574" i="7"/>
  <c r="AD576" i="7"/>
  <c r="AD579" i="7"/>
  <c r="AD580" i="7"/>
  <c r="AD582" i="7"/>
  <c r="AD583" i="7"/>
  <c r="AD586" i="7"/>
  <c r="AD589" i="7"/>
  <c r="AD594" i="7"/>
  <c r="AD603" i="7"/>
  <c r="AD607" i="7"/>
  <c r="AD629" i="7"/>
  <c r="AD631" i="7"/>
  <c r="AD650" i="7"/>
  <c r="AD659" i="7"/>
  <c r="AD666" i="7"/>
  <c r="AD670" i="7"/>
  <c r="AD671" i="7"/>
  <c r="AD680" i="7"/>
  <c r="AD535" i="7"/>
  <c r="AD538" i="7"/>
  <c r="AD548" i="7"/>
  <c r="AD551" i="7"/>
  <c r="AD552" i="7"/>
  <c r="AD554" i="7"/>
  <c r="AD561" i="7"/>
  <c r="AD564" i="7"/>
  <c r="AD566" i="7"/>
  <c r="AD572" i="7"/>
  <c r="AD578" i="7"/>
  <c r="AD584" i="7"/>
  <c r="AD590" i="7"/>
  <c r="AD593" i="7"/>
  <c r="AD595" i="7"/>
  <c r="AD608" i="7"/>
  <c r="AD618" i="7"/>
  <c r="AD617" i="7"/>
  <c r="AD621" i="7"/>
  <c r="AD623" i="7"/>
  <c r="AD643" i="7"/>
  <c r="AD652" i="7"/>
  <c r="AD656" i="7"/>
  <c r="AD658" i="7"/>
  <c r="AD673" i="7"/>
  <c r="AD678" i="7"/>
  <c r="AD687" i="7"/>
  <c r="AD545" i="7"/>
  <c r="AD662" i="7"/>
  <c r="AD597" i="7"/>
  <c r="AD677" i="7"/>
  <c r="AD539" i="7"/>
  <c r="AD610" i="7"/>
  <c r="AD613" i="7"/>
  <c r="AD567" i="7"/>
  <c r="AD639" i="7"/>
  <c r="AD676" i="7"/>
  <c r="AD679" i="7"/>
  <c r="AD730" i="7"/>
  <c r="AD731" i="7"/>
  <c r="AD770" i="7"/>
  <c r="AD781" i="7"/>
  <c r="AD788" i="7"/>
  <c r="AD816" i="7"/>
  <c r="AD819" i="7"/>
  <c r="AD847" i="7"/>
  <c r="AD861" i="7"/>
  <c r="AD735" i="7"/>
  <c r="AD747" i="7"/>
  <c r="AD776" i="7"/>
  <c r="AD802" i="7"/>
  <c r="AD826" i="7"/>
  <c r="AD721" i="7"/>
  <c r="AD742" i="7"/>
  <c r="AD844" i="7"/>
  <c r="AD697" i="7"/>
  <c r="AD698" i="7"/>
  <c r="AD757" i="7"/>
  <c r="AD732" i="7"/>
  <c r="AD783" i="7"/>
  <c r="AD784" i="7"/>
  <c r="AD860" i="7"/>
  <c r="AD722" i="7"/>
  <c r="AD764" i="7"/>
  <c r="AD806" i="7"/>
  <c r="AD792" i="7"/>
  <c r="AD749" i="7"/>
  <c r="AD835" i="7"/>
  <c r="AD827" i="7"/>
  <c r="AD693" i="7"/>
  <c r="AD705" i="7"/>
  <c r="AD786" i="7"/>
  <c r="AD817" i="7"/>
  <c r="AD797" i="7"/>
  <c r="AD837" i="7"/>
  <c r="AD700" i="7"/>
  <c r="AD798" i="7"/>
  <c r="AD832" i="7"/>
  <c r="AD796" i="7"/>
  <c r="AD772" i="7"/>
  <c r="AD821" i="7"/>
  <c r="AD836" i="7"/>
  <c r="AD774" i="7"/>
  <c r="AD701" i="7"/>
  <c r="AD846" i="7"/>
  <c r="AD800" i="7"/>
  <c r="AD813" i="7"/>
  <c r="AD855" i="7"/>
  <c r="AD857" i="7"/>
  <c r="AD777" i="7"/>
  <c r="AD704" i="7"/>
  <c r="AD799" i="7"/>
  <c r="AD820" i="7"/>
  <c r="AD753" i="7"/>
  <c r="AD728" i="7"/>
  <c r="AD791" i="7"/>
  <c r="AD714" i="7"/>
  <c r="AD715" i="7"/>
  <c r="AD812" i="7"/>
  <c r="AD716" i="7"/>
  <c r="AD854" i="7"/>
  <c r="AD694" i="7"/>
  <c r="AD713" i="7"/>
  <c r="AD699" i="7"/>
  <c r="AD708" i="7"/>
  <c r="AD773" i="7"/>
  <c r="AD794" i="7"/>
  <c r="AD804" i="7"/>
  <c r="AD807" i="7"/>
  <c r="AD825" i="7"/>
  <c r="AD833" i="7"/>
  <c r="AD839" i="7"/>
  <c r="AD853" i="7"/>
  <c r="AD760" i="7"/>
  <c r="AD768" i="7"/>
  <c r="AD823" i="7"/>
  <c r="AD809" i="7"/>
  <c r="AD856" i="7"/>
  <c r="AD692" i="7"/>
  <c r="AD725" i="7"/>
  <c r="AD805" i="7"/>
  <c r="AD810" i="7"/>
  <c r="AD737" i="7"/>
  <c r="AD778" i="7"/>
  <c r="AD787" i="7"/>
  <c r="AD818" i="7"/>
  <c r="AD829" i="7"/>
  <c r="AD696" i="7"/>
  <c r="AD718" i="7"/>
  <c r="AD727" i="7"/>
  <c r="AD808" i="7"/>
  <c r="AD814" i="7"/>
  <c r="AD841" i="7"/>
  <c r="AD858" i="7"/>
  <c r="AD702" i="7"/>
  <c r="AD709" i="7"/>
  <c r="AD759" i="7"/>
  <c r="AD763" i="7"/>
  <c r="AD840" i="7"/>
  <c r="AD690" i="7"/>
  <c r="AD691" i="7"/>
  <c r="AD695" i="7"/>
  <c r="AD703" i="7"/>
  <c r="AD706" i="7"/>
  <c r="AD712" i="7"/>
  <c r="AD719" i="7"/>
  <c r="AD729" i="7"/>
  <c r="AD734" i="7"/>
  <c r="AD740" i="7"/>
  <c r="AD741" i="7"/>
  <c r="AD743" i="7"/>
  <c r="AD745" i="7"/>
  <c r="AD746" i="7"/>
  <c r="AD748" i="7"/>
  <c r="AD751" i="7"/>
  <c r="AD752" i="7"/>
  <c r="AD754" i="7"/>
  <c r="AD755" i="7"/>
  <c r="AD758" i="7"/>
  <c r="AD761" i="7"/>
  <c r="AD766" i="7"/>
  <c r="AD775" i="7"/>
  <c r="AD779" i="7"/>
  <c r="AD801" i="7"/>
  <c r="AD803" i="7"/>
  <c r="AD822" i="7"/>
  <c r="AD831" i="7"/>
  <c r="AD838" i="7"/>
  <c r="AD842" i="7"/>
  <c r="AD843" i="7"/>
  <c r="AD852" i="7"/>
  <c r="AD707" i="7"/>
  <c r="AD710" i="7"/>
  <c r="AD720" i="7"/>
  <c r="AD723" i="7"/>
  <c r="AD724" i="7"/>
  <c r="AD726" i="7"/>
  <c r="AD733" i="7"/>
  <c r="AD736" i="7"/>
  <c r="AD738" i="7"/>
  <c r="AD744" i="7"/>
  <c r="AD750" i="7"/>
  <c r="AD756" i="7"/>
  <c r="AD762" i="7"/>
  <c r="AD765" i="7"/>
  <c r="AD767" i="7"/>
  <c r="AD780" i="7"/>
  <c r="AD790" i="7"/>
  <c r="AD789" i="7"/>
  <c r="AD793" i="7"/>
  <c r="AD795" i="7"/>
  <c r="AD815" i="7"/>
  <c r="AD824" i="7"/>
  <c r="AD828" i="7"/>
  <c r="AD830" i="7"/>
  <c r="AD845" i="7"/>
  <c r="AD850" i="7"/>
  <c r="AD859" i="7"/>
  <c r="AD717" i="7"/>
  <c r="AD834" i="7"/>
  <c r="AD769" i="7"/>
  <c r="AD849" i="7"/>
  <c r="AD711" i="7"/>
  <c r="AD782" i="7"/>
  <c r="AD785" i="7"/>
  <c r="AD739" i="7"/>
  <c r="AD811" i="7"/>
  <c r="AD848" i="7"/>
  <c r="AD851" i="7"/>
  <c r="AC42" i="7"/>
  <c r="AC43" i="7"/>
  <c r="AC82" i="7"/>
  <c r="AC93" i="7"/>
  <c r="AC100" i="7"/>
  <c r="AC128" i="7"/>
  <c r="AC131" i="7"/>
  <c r="AC159" i="7"/>
  <c r="AC173" i="7"/>
  <c r="AC47" i="7"/>
  <c r="AC59" i="7"/>
  <c r="AC88" i="7"/>
  <c r="AC114" i="7"/>
  <c r="AC138" i="7"/>
  <c r="AC33" i="7"/>
  <c r="AC54" i="7"/>
  <c r="AC156" i="7"/>
  <c r="AC9" i="7"/>
  <c r="AC10" i="7"/>
  <c r="AC69" i="7"/>
  <c r="AC44" i="7"/>
  <c r="AC95" i="7"/>
  <c r="AC96" i="7"/>
  <c r="AC172" i="7"/>
  <c r="AC34" i="7"/>
  <c r="AC76" i="7"/>
  <c r="AC118" i="7"/>
  <c r="AC104" i="7"/>
  <c r="AC61" i="7"/>
  <c r="AC147" i="7"/>
  <c r="AC139" i="7"/>
  <c r="AC5" i="7"/>
  <c r="AC17" i="7"/>
  <c r="AC98" i="7"/>
  <c r="AC129" i="7"/>
  <c r="AC109" i="7"/>
  <c r="AC149" i="7"/>
  <c r="AC12" i="7"/>
  <c r="AC110" i="7"/>
  <c r="AC144" i="7"/>
  <c r="AC108" i="7"/>
  <c r="AC84" i="7"/>
  <c r="AC133" i="7"/>
  <c r="AC148" i="7"/>
  <c r="AC86" i="7"/>
  <c r="AC13" i="7"/>
  <c r="AC158" i="7"/>
  <c r="AC112" i="7"/>
  <c r="AC125" i="7"/>
  <c r="AC167" i="7"/>
  <c r="AC169" i="7"/>
  <c r="AC89" i="7"/>
  <c r="AC16" i="7"/>
  <c r="AC111" i="7"/>
  <c r="AC132" i="7"/>
  <c r="AC65" i="7"/>
  <c r="AC40" i="7"/>
  <c r="AC103" i="7"/>
  <c r="AC26" i="7"/>
  <c r="AC27" i="7"/>
  <c r="AC124" i="7"/>
  <c r="AC28" i="7"/>
  <c r="AC166" i="7"/>
  <c r="AC6" i="7"/>
  <c r="AC25" i="7"/>
  <c r="AC11" i="7"/>
  <c r="AC20" i="7"/>
  <c r="AC85" i="7"/>
  <c r="AC106" i="7"/>
  <c r="AC116" i="7"/>
  <c r="AC119" i="7"/>
  <c r="AC137" i="7"/>
  <c r="AC145" i="7"/>
  <c r="AC151" i="7"/>
  <c r="AC165" i="7"/>
  <c r="AC72" i="7"/>
  <c r="AC80" i="7"/>
  <c r="AC135" i="7"/>
  <c r="AC121" i="7"/>
  <c r="AC168" i="7"/>
  <c r="AC4" i="7"/>
  <c r="AC37" i="7"/>
  <c r="AC117" i="7"/>
  <c r="AC122" i="7"/>
  <c r="AC49" i="7"/>
  <c r="AC90" i="7"/>
  <c r="AC99" i="7"/>
  <c r="AC130" i="7"/>
  <c r="AC141" i="7"/>
  <c r="AC8" i="7"/>
  <c r="AC30" i="7"/>
  <c r="AC39" i="7"/>
  <c r="AC120" i="7"/>
  <c r="AC126" i="7"/>
  <c r="AC153" i="7"/>
  <c r="AC170" i="7"/>
  <c r="AC14" i="7"/>
  <c r="AC21" i="7"/>
  <c r="AC71" i="7"/>
  <c r="AC75" i="7"/>
  <c r="AC152" i="7"/>
  <c r="AC2" i="7"/>
  <c r="AC3" i="7"/>
  <c r="AC7" i="7"/>
  <c r="AC15" i="7"/>
  <c r="AC18" i="7"/>
  <c r="AC24" i="7"/>
  <c r="AC31" i="7"/>
  <c r="AC41" i="7"/>
  <c r="AC46" i="7"/>
  <c r="AC52" i="7"/>
  <c r="AC53" i="7"/>
  <c r="AC55" i="7"/>
  <c r="AC57" i="7"/>
  <c r="AC58" i="7"/>
  <c r="AC60" i="7"/>
  <c r="AC63" i="7"/>
  <c r="AC64" i="7"/>
  <c r="AC66" i="7"/>
  <c r="AC67" i="7"/>
  <c r="AC70" i="7"/>
  <c r="AC73" i="7"/>
  <c r="AC78" i="7"/>
  <c r="AC87" i="7"/>
  <c r="AC91" i="7"/>
  <c r="AC113" i="7"/>
  <c r="AC115" i="7"/>
  <c r="AC134" i="7"/>
  <c r="AC143" i="7"/>
  <c r="AC150" i="7"/>
  <c r="AC154" i="7"/>
  <c r="AC155" i="7"/>
  <c r="AC164" i="7"/>
  <c r="AC19" i="7"/>
  <c r="AC22" i="7"/>
  <c r="AC32" i="7"/>
  <c r="AC35" i="7"/>
  <c r="AC36" i="7"/>
  <c r="AC38" i="7"/>
  <c r="AC45" i="7"/>
  <c r="AC48" i="7"/>
  <c r="AC50" i="7"/>
  <c r="AC56" i="7"/>
  <c r="AC62" i="7"/>
  <c r="AC68" i="7"/>
  <c r="AC74" i="7"/>
  <c r="AC77" i="7"/>
  <c r="AC79" i="7"/>
  <c r="AC92" i="7"/>
  <c r="AC102" i="7"/>
  <c r="AC101" i="7"/>
  <c r="AC105" i="7"/>
  <c r="AC107" i="7"/>
  <c r="AC127" i="7"/>
  <c r="AC136" i="7"/>
  <c r="AC140" i="7"/>
  <c r="AC142" i="7"/>
  <c r="AC157" i="7"/>
  <c r="AC162" i="7"/>
  <c r="AC171" i="7"/>
  <c r="AC29" i="7"/>
  <c r="AC146" i="7"/>
  <c r="AC81" i="7"/>
  <c r="AC161" i="7"/>
  <c r="AC23" i="7"/>
  <c r="AC94" i="7"/>
  <c r="AC97" i="7"/>
  <c r="AC51" i="7"/>
  <c r="AC123" i="7"/>
  <c r="AC160" i="7"/>
  <c r="AC163" i="7"/>
  <c r="AC214" i="7"/>
  <c r="AC215" i="7"/>
  <c r="AC254" i="7"/>
  <c r="AC265" i="7"/>
  <c r="AC272" i="7"/>
  <c r="AC300" i="7"/>
  <c r="AC303" i="7"/>
  <c r="AC331" i="7"/>
  <c r="AC345" i="7"/>
  <c r="AC219" i="7"/>
  <c r="AC231" i="7"/>
  <c r="AC260" i="7"/>
  <c r="AC286" i="7"/>
  <c r="AC310" i="7"/>
  <c r="AC205" i="7"/>
  <c r="AC226" i="7"/>
  <c r="AC328" i="7"/>
  <c r="AC181" i="7"/>
  <c r="AC182" i="7"/>
  <c r="AC241" i="7"/>
  <c r="AC216" i="7"/>
  <c r="AC267" i="7"/>
  <c r="AC268" i="7"/>
  <c r="AC344" i="7"/>
  <c r="AC206" i="7"/>
  <c r="AC248" i="7"/>
  <c r="AC290" i="7"/>
  <c r="AC276" i="7"/>
  <c r="AC233" i="7"/>
  <c r="AC319" i="7"/>
  <c r="AC311" i="7"/>
  <c r="AC177" i="7"/>
  <c r="AC189" i="7"/>
  <c r="AC270" i="7"/>
  <c r="AC301" i="7"/>
  <c r="AC281" i="7"/>
  <c r="AC321" i="7"/>
  <c r="AC184" i="7"/>
  <c r="AC282" i="7"/>
  <c r="AC316" i="7"/>
  <c r="AC280" i="7"/>
  <c r="AC256" i="7"/>
  <c r="AC305" i="7"/>
  <c r="AC320" i="7"/>
  <c r="AC258" i="7"/>
  <c r="AC185" i="7"/>
  <c r="AC330" i="7"/>
  <c r="AC284" i="7"/>
  <c r="AC297" i="7"/>
  <c r="AC339" i="7"/>
  <c r="AC341" i="7"/>
  <c r="AC261" i="7"/>
  <c r="AC188" i="7"/>
  <c r="AC283" i="7"/>
  <c r="AC304" i="7"/>
  <c r="AC237" i="7"/>
  <c r="AC212" i="7"/>
  <c r="AC275" i="7"/>
  <c r="AC198" i="7"/>
  <c r="AC199" i="7"/>
  <c r="AC296" i="7"/>
  <c r="AC200" i="7"/>
  <c r="AC338" i="7"/>
  <c r="AC178" i="7"/>
  <c r="AC197" i="7"/>
  <c r="AC183" i="7"/>
  <c r="AC192" i="7"/>
  <c r="AC257" i="7"/>
  <c r="AC278" i="7"/>
  <c r="AC288" i="7"/>
  <c r="AC291" i="7"/>
  <c r="AC309" i="7"/>
  <c r="AC317" i="7"/>
  <c r="AC323" i="7"/>
  <c r="AC337" i="7"/>
  <c r="AC244" i="7"/>
  <c r="AC252" i="7"/>
  <c r="AC307" i="7"/>
  <c r="AC293" i="7"/>
  <c r="AC340" i="7"/>
  <c r="AC176" i="7"/>
  <c r="AC209" i="7"/>
  <c r="AC289" i="7"/>
  <c r="AC294" i="7"/>
  <c r="AC221" i="7"/>
  <c r="AC262" i="7"/>
  <c r="AC271" i="7"/>
  <c r="AC302" i="7"/>
  <c r="AC313" i="7"/>
  <c r="AC180" i="7"/>
  <c r="AC202" i="7"/>
  <c r="AC211" i="7"/>
  <c r="AC292" i="7"/>
  <c r="AC298" i="7"/>
  <c r="AC325" i="7"/>
  <c r="AC342" i="7"/>
  <c r="AC186" i="7"/>
  <c r="AC193" i="7"/>
  <c r="AC243" i="7"/>
  <c r="AC247" i="7"/>
  <c r="AC324" i="7"/>
  <c r="AC174" i="7"/>
  <c r="AC175" i="7"/>
  <c r="AC179" i="7"/>
  <c r="AC187" i="7"/>
  <c r="AC190" i="7"/>
  <c r="AC196" i="7"/>
  <c r="AC203" i="7"/>
  <c r="AC213" i="7"/>
  <c r="AC218" i="7"/>
  <c r="AC224" i="7"/>
  <c r="AC225" i="7"/>
  <c r="AC227" i="7"/>
  <c r="AC229" i="7"/>
  <c r="AC230" i="7"/>
  <c r="AC232" i="7"/>
  <c r="AC235" i="7"/>
  <c r="AC236" i="7"/>
  <c r="AC238" i="7"/>
  <c r="AC239" i="7"/>
  <c r="AC242" i="7"/>
  <c r="AC245" i="7"/>
  <c r="AC250" i="7"/>
  <c r="AC259" i="7"/>
  <c r="AC263" i="7"/>
  <c r="AC285" i="7"/>
  <c r="AC287" i="7"/>
  <c r="AC306" i="7"/>
  <c r="AC315" i="7"/>
  <c r="AC322" i="7"/>
  <c r="AC326" i="7"/>
  <c r="AC327" i="7"/>
  <c r="AC336" i="7"/>
  <c r="AC191" i="7"/>
  <c r="AC194" i="7"/>
  <c r="AC204" i="7"/>
  <c r="AC207" i="7"/>
  <c r="AC208" i="7"/>
  <c r="AC210" i="7"/>
  <c r="AC217" i="7"/>
  <c r="AC220" i="7"/>
  <c r="AC222" i="7"/>
  <c r="AC228" i="7"/>
  <c r="AC234" i="7"/>
  <c r="AC240" i="7"/>
  <c r="AC246" i="7"/>
  <c r="AC249" i="7"/>
  <c r="AC251" i="7"/>
  <c r="AC264" i="7"/>
  <c r="AC274" i="7"/>
  <c r="AC273" i="7"/>
  <c r="AC277" i="7"/>
  <c r="AC279" i="7"/>
  <c r="AC299" i="7"/>
  <c r="AC308" i="7"/>
  <c r="AC312" i="7"/>
  <c r="AC314" i="7"/>
  <c r="AC329" i="7"/>
  <c r="AC334" i="7"/>
  <c r="AC343" i="7"/>
  <c r="AC201" i="7"/>
  <c r="AC318" i="7"/>
  <c r="AC253" i="7"/>
  <c r="AC333" i="7"/>
  <c r="AC195" i="7"/>
  <c r="AC266" i="7"/>
  <c r="AC269" i="7"/>
  <c r="AC223" i="7"/>
  <c r="AC295" i="7"/>
  <c r="AC332" i="7"/>
  <c r="AC335" i="7"/>
  <c r="AC386" i="7"/>
  <c r="AC387" i="7"/>
  <c r="AC426" i="7"/>
  <c r="AC437" i="7"/>
  <c r="AC444" i="7"/>
  <c r="AC472" i="7"/>
  <c r="AC475" i="7"/>
  <c r="AC503" i="7"/>
  <c r="AC517" i="7"/>
  <c r="AC391" i="7"/>
  <c r="AC403" i="7"/>
  <c r="AC432" i="7"/>
  <c r="AC458" i="7"/>
  <c r="AC482" i="7"/>
  <c r="AC377" i="7"/>
  <c r="AC398" i="7"/>
  <c r="AC500" i="7"/>
  <c r="AC353" i="7"/>
  <c r="AC354" i="7"/>
  <c r="AC413" i="7"/>
  <c r="AC388" i="7"/>
  <c r="AC439" i="7"/>
  <c r="AC440" i="7"/>
  <c r="AC516" i="7"/>
  <c r="AC378" i="7"/>
  <c r="AC420" i="7"/>
  <c r="AC462" i="7"/>
  <c r="AC448" i="7"/>
  <c r="AC405" i="7"/>
  <c r="AC491" i="7"/>
  <c r="AC483" i="7"/>
  <c r="AC349" i="7"/>
  <c r="AC361" i="7"/>
  <c r="AC442" i="7"/>
  <c r="AC473" i="7"/>
  <c r="AC453" i="7"/>
  <c r="AC493" i="7"/>
  <c r="AC356" i="7"/>
  <c r="AC454" i="7"/>
  <c r="AC488" i="7"/>
  <c r="AC452" i="7"/>
  <c r="AC428" i="7"/>
  <c r="AC477" i="7"/>
  <c r="AC492" i="7"/>
  <c r="AC430" i="7"/>
  <c r="AC357" i="7"/>
  <c r="AC502" i="7"/>
  <c r="AC456" i="7"/>
  <c r="AC469" i="7"/>
  <c r="AC511" i="7"/>
  <c r="AC513" i="7"/>
  <c r="AC433" i="7"/>
  <c r="AC360" i="7"/>
  <c r="AC455" i="7"/>
  <c r="AC476" i="7"/>
  <c r="AC409" i="7"/>
  <c r="AC384" i="7"/>
  <c r="AC447" i="7"/>
  <c r="AC370" i="7"/>
  <c r="AC371" i="7"/>
  <c r="AC468" i="7"/>
  <c r="AC372" i="7"/>
  <c r="AC510" i="7"/>
  <c r="AC350" i="7"/>
  <c r="AC369" i="7"/>
  <c r="AC355" i="7"/>
  <c r="AC364" i="7"/>
  <c r="AC429" i="7"/>
  <c r="AC450" i="7"/>
  <c r="AC460" i="7"/>
  <c r="AC463" i="7"/>
  <c r="AC481" i="7"/>
  <c r="AC489" i="7"/>
  <c r="AC495" i="7"/>
  <c r="AC509" i="7"/>
  <c r="AC416" i="7"/>
  <c r="AC424" i="7"/>
  <c r="AC479" i="7"/>
  <c r="AC465" i="7"/>
  <c r="AC512" i="7"/>
  <c r="AC348" i="7"/>
  <c r="AC381" i="7"/>
  <c r="AC461" i="7"/>
  <c r="AC466" i="7"/>
  <c r="AC393" i="7"/>
  <c r="AC434" i="7"/>
  <c r="AC443" i="7"/>
  <c r="AC474" i="7"/>
  <c r="AC485" i="7"/>
  <c r="AC352" i="7"/>
  <c r="AC374" i="7"/>
  <c r="AC383" i="7"/>
  <c r="AC464" i="7"/>
  <c r="AC470" i="7"/>
  <c r="AC497" i="7"/>
  <c r="AC514" i="7"/>
  <c r="AC358" i="7"/>
  <c r="AC365" i="7"/>
  <c r="AC415" i="7"/>
  <c r="AC419" i="7"/>
  <c r="AC496" i="7"/>
  <c r="AC346" i="7"/>
  <c r="AC347" i="7"/>
  <c r="AC351" i="7"/>
  <c r="AC359" i="7"/>
  <c r="AC362" i="7"/>
  <c r="AC368" i="7"/>
  <c r="AC375" i="7"/>
  <c r="AC385" i="7"/>
  <c r="AC390" i="7"/>
  <c r="AC396" i="7"/>
  <c r="AC397" i="7"/>
  <c r="AC399" i="7"/>
  <c r="AC401" i="7"/>
  <c r="AC402" i="7"/>
  <c r="AC404" i="7"/>
  <c r="AC407" i="7"/>
  <c r="AC408" i="7"/>
  <c r="AC410" i="7"/>
  <c r="AC411" i="7"/>
  <c r="AC414" i="7"/>
  <c r="AC417" i="7"/>
  <c r="AC422" i="7"/>
  <c r="AC431" i="7"/>
  <c r="AC435" i="7"/>
  <c r="AC457" i="7"/>
  <c r="AC459" i="7"/>
  <c r="AC478" i="7"/>
  <c r="AC487" i="7"/>
  <c r="AC494" i="7"/>
  <c r="AC498" i="7"/>
  <c r="AC499" i="7"/>
  <c r="AC508" i="7"/>
  <c r="AC363" i="7"/>
  <c r="AC366" i="7"/>
  <c r="AC376" i="7"/>
  <c r="AC379" i="7"/>
  <c r="AC380" i="7"/>
  <c r="AC382" i="7"/>
  <c r="AC389" i="7"/>
  <c r="AC392" i="7"/>
  <c r="AC394" i="7"/>
  <c r="AC400" i="7"/>
  <c r="AC406" i="7"/>
  <c r="AC412" i="7"/>
  <c r="AC418" i="7"/>
  <c r="AC421" i="7"/>
  <c r="AC423" i="7"/>
  <c r="AC436" i="7"/>
  <c r="AC446" i="7"/>
  <c r="AC445" i="7"/>
  <c r="AC449" i="7"/>
  <c r="AC451" i="7"/>
  <c r="AC471" i="7"/>
  <c r="AC480" i="7"/>
  <c r="AC484" i="7"/>
  <c r="AC486" i="7"/>
  <c r="AC501" i="7"/>
  <c r="AC506" i="7"/>
  <c r="AC515" i="7"/>
  <c r="AC373" i="7"/>
  <c r="AC490" i="7"/>
  <c r="AC425" i="7"/>
  <c r="AC505" i="7"/>
  <c r="AC367" i="7"/>
  <c r="AC438" i="7"/>
  <c r="AC441" i="7"/>
  <c r="AC395" i="7"/>
  <c r="AC467" i="7"/>
  <c r="AC504" i="7"/>
  <c r="AC507" i="7"/>
  <c r="AC558" i="7"/>
  <c r="AC559" i="7"/>
  <c r="AC598" i="7"/>
  <c r="AC609" i="7"/>
  <c r="AC616" i="7"/>
  <c r="AC644" i="7"/>
  <c r="AC647" i="7"/>
  <c r="AC675" i="7"/>
  <c r="AC689" i="7"/>
  <c r="AC563" i="7"/>
  <c r="AC575" i="7"/>
  <c r="AC604" i="7"/>
  <c r="AC630" i="7"/>
  <c r="AC654" i="7"/>
  <c r="AC549" i="7"/>
  <c r="AC570" i="7"/>
  <c r="AC672" i="7"/>
  <c r="AC525" i="7"/>
  <c r="AC526" i="7"/>
  <c r="AC585" i="7"/>
  <c r="AC560" i="7"/>
  <c r="AC611" i="7"/>
  <c r="AC612" i="7"/>
  <c r="AC688" i="7"/>
  <c r="AC550" i="7"/>
  <c r="AC592" i="7"/>
  <c r="AC634" i="7"/>
  <c r="AC620" i="7"/>
  <c r="AC577" i="7"/>
  <c r="AC663" i="7"/>
  <c r="AC655" i="7"/>
  <c r="AC521" i="7"/>
  <c r="AC533" i="7"/>
  <c r="AC614" i="7"/>
  <c r="AC645" i="7"/>
  <c r="AC625" i="7"/>
  <c r="AC665" i="7"/>
  <c r="AC528" i="7"/>
  <c r="AC626" i="7"/>
  <c r="AC660" i="7"/>
  <c r="AC624" i="7"/>
  <c r="AC600" i="7"/>
  <c r="AC649" i="7"/>
  <c r="AC664" i="7"/>
  <c r="AC602" i="7"/>
  <c r="AC529" i="7"/>
  <c r="AC674" i="7"/>
  <c r="AC628" i="7"/>
  <c r="AC641" i="7"/>
  <c r="AC683" i="7"/>
  <c r="AC685" i="7"/>
  <c r="AC605" i="7"/>
  <c r="AC532" i="7"/>
  <c r="AC627" i="7"/>
  <c r="AC648" i="7"/>
  <c r="AC581" i="7"/>
  <c r="AC556" i="7"/>
  <c r="AC619" i="7"/>
  <c r="AC542" i="7"/>
  <c r="AC543" i="7"/>
  <c r="AC640" i="7"/>
  <c r="AC544" i="7"/>
  <c r="AC682" i="7"/>
  <c r="AC522" i="7"/>
  <c r="AC541" i="7"/>
  <c r="AC527" i="7"/>
  <c r="AC536" i="7"/>
  <c r="AC601" i="7"/>
  <c r="AC622" i="7"/>
  <c r="AC632" i="7"/>
  <c r="AC635" i="7"/>
  <c r="AC653" i="7"/>
  <c r="AC661" i="7"/>
  <c r="AC667" i="7"/>
  <c r="AC681" i="7"/>
  <c r="AC588" i="7"/>
  <c r="AC596" i="7"/>
  <c r="AC651" i="7"/>
  <c r="AC637" i="7"/>
  <c r="AC684" i="7"/>
  <c r="AC520" i="7"/>
  <c r="AC553" i="7"/>
  <c r="AC633" i="7"/>
  <c r="AC638" i="7"/>
  <c r="AC565" i="7"/>
  <c r="AC606" i="7"/>
  <c r="AC615" i="7"/>
  <c r="AC646" i="7"/>
  <c r="AC657" i="7"/>
  <c r="AC524" i="7"/>
  <c r="AC546" i="7"/>
  <c r="AC555" i="7"/>
  <c r="AC636" i="7"/>
  <c r="AC642" i="7"/>
  <c r="AC669" i="7"/>
  <c r="AC686" i="7"/>
  <c r="AC530" i="7"/>
  <c r="AC537" i="7"/>
  <c r="AC587" i="7"/>
  <c r="AC591" i="7"/>
  <c r="AC668" i="7"/>
  <c r="AC518" i="7"/>
  <c r="AC519" i="7"/>
  <c r="AC523" i="7"/>
  <c r="AC531" i="7"/>
  <c r="AC534" i="7"/>
  <c r="AC540" i="7"/>
  <c r="AC547" i="7"/>
  <c r="AC557" i="7"/>
  <c r="AC562" i="7"/>
  <c r="AC568" i="7"/>
  <c r="AC569" i="7"/>
  <c r="AC571" i="7"/>
  <c r="AC573" i="7"/>
  <c r="AC574" i="7"/>
  <c r="AC576" i="7"/>
  <c r="AC579" i="7"/>
  <c r="AC580" i="7"/>
  <c r="AC582" i="7"/>
  <c r="AC583" i="7"/>
  <c r="AC586" i="7"/>
  <c r="AC589" i="7"/>
  <c r="AC594" i="7"/>
  <c r="AC603" i="7"/>
  <c r="AC607" i="7"/>
  <c r="AC629" i="7"/>
  <c r="AC631" i="7"/>
  <c r="AC650" i="7"/>
  <c r="AC659" i="7"/>
  <c r="AC666" i="7"/>
  <c r="AC670" i="7"/>
  <c r="AC671" i="7"/>
  <c r="AC680" i="7"/>
  <c r="AC535" i="7"/>
  <c r="AC538" i="7"/>
  <c r="AC548" i="7"/>
  <c r="AC551" i="7"/>
  <c r="AC552" i="7"/>
  <c r="AC554" i="7"/>
  <c r="AC561" i="7"/>
  <c r="AC564" i="7"/>
  <c r="AC566" i="7"/>
  <c r="AC572" i="7"/>
  <c r="AC578" i="7"/>
  <c r="AC584" i="7"/>
  <c r="AC590" i="7"/>
  <c r="AC593" i="7"/>
  <c r="AC595" i="7"/>
  <c r="AC608" i="7"/>
  <c r="AC618" i="7"/>
  <c r="AC617" i="7"/>
  <c r="AC621" i="7"/>
  <c r="AC623" i="7"/>
  <c r="AC643" i="7"/>
  <c r="AC652" i="7"/>
  <c r="AC656" i="7"/>
  <c r="AC658" i="7"/>
  <c r="AC673" i="7"/>
  <c r="AC678" i="7"/>
  <c r="AC687" i="7"/>
  <c r="AC545" i="7"/>
  <c r="AC662" i="7"/>
  <c r="AC597" i="7"/>
  <c r="AC677" i="7"/>
  <c r="AC539" i="7"/>
  <c r="AC610" i="7"/>
  <c r="AC613" i="7"/>
  <c r="AC567" i="7"/>
  <c r="AC639" i="7"/>
  <c r="AC676" i="7"/>
  <c r="AC679" i="7"/>
  <c r="AC730" i="7"/>
  <c r="AC731" i="7"/>
  <c r="AC770" i="7"/>
  <c r="AC781" i="7"/>
  <c r="AC788" i="7"/>
  <c r="AC816" i="7"/>
  <c r="AC819" i="7"/>
  <c r="AC847" i="7"/>
  <c r="AC861" i="7"/>
  <c r="AC735" i="7"/>
  <c r="AC747" i="7"/>
  <c r="AC776" i="7"/>
  <c r="AC802" i="7"/>
  <c r="AC826" i="7"/>
  <c r="AC721" i="7"/>
  <c r="AC742" i="7"/>
  <c r="AC844" i="7"/>
  <c r="AC697" i="7"/>
  <c r="AC698" i="7"/>
  <c r="AC757" i="7"/>
  <c r="AC732" i="7"/>
  <c r="AC783" i="7"/>
  <c r="AC784" i="7"/>
  <c r="AC860" i="7"/>
  <c r="AC722" i="7"/>
  <c r="AC764" i="7"/>
  <c r="AC806" i="7"/>
  <c r="AC792" i="7"/>
  <c r="AC749" i="7"/>
  <c r="AC835" i="7"/>
  <c r="AC827" i="7"/>
  <c r="AC693" i="7"/>
  <c r="AC705" i="7"/>
  <c r="AC786" i="7"/>
  <c r="AC817" i="7"/>
  <c r="AC797" i="7"/>
  <c r="AC837" i="7"/>
  <c r="AC700" i="7"/>
  <c r="AC798" i="7"/>
  <c r="AC832" i="7"/>
  <c r="AC796" i="7"/>
  <c r="AC772" i="7"/>
  <c r="AC821" i="7"/>
  <c r="AC836" i="7"/>
  <c r="AC774" i="7"/>
  <c r="AC701" i="7"/>
  <c r="AC846" i="7"/>
  <c r="AC800" i="7"/>
  <c r="AC813" i="7"/>
  <c r="AC855" i="7"/>
  <c r="AC857" i="7"/>
  <c r="AC777" i="7"/>
  <c r="AC704" i="7"/>
  <c r="AC799" i="7"/>
  <c r="AC820" i="7"/>
  <c r="AC753" i="7"/>
  <c r="AC728" i="7"/>
  <c r="AC791" i="7"/>
  <c r="AC714" i="7"/>
  <c r="AC715" i="7"/>
  <c r="AC812" i="7"/>
  <c r="AC716" i="7"/>
  <c r="AC854" i="7"/>
  <c r="AC694" i="7"/>
  <c r="AC713" i="7"/>
  <c r="AC699" i="7"/>
  <c r="AC708" i="7"/>
  <c r="AC773" i="7"/>
  <c r="AC794" i="7"/>
  <c r="AC804" i="7"/>
  <c r="AC807" i="7"/>
  <c r="AC825" i="7"/>
  <c r="AC833" i="7"/>
  <c r="AC839" i="7"/>
  <c r="AC853" i="7"/>
  <c r="AC760" i="7"/>
  <c r="AC768" i="7"/>
  <c r="AC823" i="7"/>
  <c r="AC809" i="7"/>
  <c r="AC856" i="7"/>
  <c r="AC692" i="7"/>
  <c r="AC725" i="7"/>
  <c r="AC805" i="7"/>
  <c r="AC810" i="7"/>
  <c r="AC737" i="7"/>
  <c r="AC778" i="7"/>
  <c r="AC787" i="7"/>
  <c r="AC818" i="7"/>
  <c r="AC829" i="7"/>
  <c r="AC696" i="7"/>
  <c r="AC718" i="7"/>
  <c r="AC727" i="7"/>
  <c r="AC808" i="7"/>
  <c r="AC814" i="7"/>
  <c r="AC841" i="7"/>
  <c r="AC858" i="7"/>
  <c r="AC702" i="7"/>
  <c r="AC709" i="7"/>
  <c r="AC759" i="7"/>
  <c r="AC763" i="7"/>
  <c r="AC840" i="7"/>
  <c r="AC690" i="7"/>
  <c r="AC691" i="7"/>
  <c r="AC695" i="7"/>
  <c r="AC703" i="7"/>
  <c r="AC706" i="7"/>
  <c r="AC712" i="7"/>
  <c r="AC719" i="7"/>
  <c r="AC729" i="7"/>
  <c r="AC734" i="7"/>
  <c r="AC740" i="7"/>
  <c r="AC741" i="7"/>
  <c r="AC743" i="7"/>
  <c r="AC745" i="7"/>
  <c r="AC746" i="7"/>
  <c r="AC748" i="7"/>
  <c r="AC751" i="7"/>
  <c r="AC752" i="7"/>
  <c r="AC754" i="7"/>
  <c r="AC755" i="7"/>
  <c r="AC758" i="7"/>
  <c r="AC761" i="7"/>
  <c r="AC766" i="7"/>
  <c r="AC775" i="7"/>
  <c r="AC779" i="7"/>
  <c r="AC801" i="7"/>
  <c r="AC803" i="7"/>
  <c r="AC822" i="7"/>
  <c r="AC831" i="7"/>
  <c r="AC838" i="7"/>
  <c r="AC842" i="7"/>
  <c r="AC843" i="7"/>
  <c r="AC852" i="7"/>
  <c r="AC707" i="7"/>
  <c r="AC710" i="7"/>
  <c r="AC720" i="7"/>
  <c r="AC723" i="7"/>
  <c r="AC724" i="7"/>
  <c r="AC726" i="7"/>
  <c r="AC733" i="7"/>
  <c r="AC736" i="7"/>
  <c r="AC738" i="7"/>
  <c r="AC744" i="7"/>
  <c r="AC750" i="7"/>
  <c r="AC756" i="7"/>
  <c r="AC762" i="7"/>
  <c r="AC765" i="7"/>
  <c r="AC767" i="7"/>
  <c r="AC780" i="7"/>
  <c r="AC790" i="7"/>
  <c r="AC789" i="7"/>
  <c r="AC793" i="7"/>
  <c r="AC795" i="7"/>
  <c r="AC815" i="7"/>
  <c r="AC824" i="7"/>
  <c r="AC828" i="7"/>
  <c r="AC830" i="7"/>
  <c r="AC845" i="7"/>
  <c r="AC850" i="7"/>
  <c r="AC859" i="7"/>
  <c r="AC717" i="7"/>
  <c r="AC834" i="7"/>
  <c r="AC769" i="7"/>
  <c r="AC849" i="7"/>
  <c r="AC711" i="7"/>
  <c r="AC782" i="7"/>
  <c r="AC785" i="7"/>
  <c r="AC739" i="7"/>
  <c r="AC811" i="7"/>
  <c r="AC848" i="7"/>
  <c r="AC851" i="7"/>
  <c r="AB42" i="7"/>
  <c r="AB43" i="7"/>
  <c r="AB82" i="7"/>
  <c r="AB93" i="7"/>
  <c r="AB100" i="7"/>
  <c r="AB128" i="7"/>
  <c r="AB131" i="7"/>
  <c r="AB159" i="7"/>
  <c r="AB173" i="7"/>
  <c r="AB47" i="7"/>
  <c r="AB59" i="7"/>
  <c r="AB88" i="7"/>
  <c r="AB114" i="7"/>
  <c r="AB138" i="7"/>
  <c r="AB33" i="7"/>
  <c r="AB54" i="7"/>
  <c r="AB156" i="7"/>
  <c r="AB9" i="7"/>
  <c r="AB10" i="7"/>
  <c r="AB69" i="7"/>
  <c r="AB44" i="7"/>
  <c r="AB95" i="7"/>
  <c r="AB96" i="7"/>
  <c r="AB172" i="7"/>
  <c r="AB34" i="7"/>
  <c r="AB76" i="7"/>
  <c r="AB118" i="7"/>
  <c r="AB104" i="7"/>
  <c r="AB61" i="7"/>
  <c r="AB147" i="7"/>
  <c r="AB139" i="7"/>
  <c r="AB5" i="7"/>
  <c r="AB17" i="7"/>
  <c r="AB98" i="7"/>
  <c r="AB129" i="7"/>
  <c r="AB109" i="7"/>
  <c r="AB149" i="7"/>
  <c r="AB12" i="7"/>
  <c r="AB110" i="7"/>
  <c r="AB144" i="7"/>
  <c r="AB108" i="7"/>
  <c r="AB84" i="7"/>
  <c r="AB133" i="7"/>
  <c r="AB148" i="7"/>
  <c r="AB86" i="7"/>
  <c r="AB13" i="7"/>
  <c r="AB158" i="7"/>
  <c r="AB112" i="7"/>
  <c r="AB125" i="7"/>
  <c r="AB167" i="7"/>
  <c r="AB169" i="7"/>
  <c r="AB89" i="7"/>
  <c r="AB16" i="7"/>
  <c r="AB111" i="7"/>
  <c r="AB132" i="7"/>
  <c r="AB65" i="7"/>
  <c r="AB40" i="7"/>
  <c r="AB103" i="7"/>
  <c r="AB26" i="7"/>
  <c r="AB27" i="7"/>
  <c r="AB124" i="7"/>
  <c r="AB28" i="7"/>
  <c r="AB166" i="7"/>
  <c r="AB6" i="7"/>
  <c r="AB25" i="7"/>
  <c r="AB11" i="7"/>
  <c r="AB20" i="7"/>
  <c r="AB85" i="7"/>
  <c r="AB106" i="7"/>
  <c r="AB116" i="7"/>
  <c r="AB119" i="7"/>
  <c r="AB137" i="7"/>
  <c r="AB145" i="7"/>
  <c r="AB151" i="7"/>
  <c r="AB165" i="7"/>
  <c r="AB72" i="7"/>
  <c r="AB80" i="7"/>
  <c r="AB135" i="7"/>
  <c r="AB121" i="7"/>
  <c r="AB168" i="7"/>
  <c r="AB4" i="7"/>
  <c r="AB37" i="7"/>
  <c r="AB117" i="7"/>
  <c r="AB122" i="7"/>
  <c r="AB49" i="7"/>
  <c r="AB90" i="7"/>
  <c r="AB99" i="7"/>
  <c r="AB130" i="7"/>
  <c r="AB141" i="7"/>
  <c r="AB8" i="7"/>
  <c r="AB30" i="7"/>
  <c r="AB39" i="7"/>
  <c r="AB120" i="7"/>
  <c r="AB126" i="7"/>
  <c r="AB153" i="7"/>
  <c r="AB170" i="7"/>
  <c r="AB14" i="7"/>
  <c r="AB21" i="7"/>
  <c r="AB71" i="7"/>
  <c r="AB75" i="7"/>
  <c r="AB152" i="7"/>
  <c r="AB2" i="7"/>
  <c r="AB3" i="7"/>
  <c r="AB7" i="7"/>
  <c r="AB15" i="7"/>
  <c r="AB18" i="7"/>
  <c r="AB24" i="7"/>
  <c r="AB31" i="7"/>
  <c r="AB41" i="7"/>
  <c r="AB46" i="7"/>
  <c r="AB52" i="7"/>
  <c r="AB53" i="7"/>
  <c r="AB55" i="7"/>
  <c r="AB57" i="7"/>
  <c r="AB58" i="7"/>
  <c r="AB60" i="7"/>
  <c r="AB63" i="7"/>
  <c r="AB64" i="7"/>
  <c r="AB66" i="7"/>
  <c r="AB67" i="7"/>
  <c r="AB70" i="7"/>
  <c r="AB73" i="7"/>
  <c r="AB78" i="7"/>
  <c r="AB87" i="7"/>
  <c r="AB91" i="7"/>
  <c r="AB113" i="7"/>
  <c r="AB115" i="7"/>
  <c r="AB134" i="7"/>
  <c r="AB143" i="7"/>
  <c r="AB150" i="7"/>
  <c r="AB154" i="7"/>
  <c r="AB155" i="7"/>
  <c r="AB164" i="7"/>
  <c r="AB19" i="7"/>
  <c r="AB22" i="7"/>
  <c r="AB32" i="7"/>
  <c r="AB35" i="7"/>
  <c r="AB36" i="7"/>
  <c r="AB38" i="7"/>
  <c r="AB45" i="7"/>
  <c r="AB48" i="7"/>
  <c r="AB50" i="7"/>
  <c r="AB56" i="7"/>
  <c r="AB62" i="7"/>
  <c r="AB68" i="7"/>
  <c r="AB74" i="7"/>
  <c r="AB77" i="7"/>
  <c r="AB79" i="7"/>
  <c r="AB92" i="7"/>
  <c r="AB102" i="7"/>
  <c r="AB101" i="7"/>
  <c r="AB105" i="7"/>
  <c r="AB107" i="7"/>
  <c r="AB127" i="7"/>
  <c r="AB136" i="7"/>
  <c r="AB140" i="7"/>
  <c r="AB142" i="7"/>
  <c r="AB157" i="7"/>
  <c r="AB162" i="7"/>
  <c r="AB171" i="7"/>
  <c r="AB29" i="7"/>
  <c r="AB146" i="7"/>
  <c r="AB81" i="7"/>
  <c r="AB161" i="7"/>
  <c r="AB23" i="7"/>
  <c r="AB94" i="7"/>
  <c r="AB97" i="7"/>
  <c r="AB51" i="7"/>
  <c r="AB123" i="7"/>
  <c r="AB160" i="7"/>
  <c r="AB163" i="7"/>
  <c r="AB214" i="7"/>
  <c r="AB215" i="7"/>
  <c r="AB254" i="7"/>
  <c r="AB265" i="7"/>
  <c r="AB272" i="7"/>
  <c r="AB300" i="7"/>
  <c r="AB303" i="7"/>
  <c r="AB331" i="7"/>
  <c r="AB345" i="7"/>
  <c r="AB219" i="7"/>
  <c r="AB231" i="7"/>
  <c r="AB260" i="7"/>
  <c r="AB286" i="7"/>
  <c r="AB310" i="7"/>
  <c r="AB205" i="7"/>
  <c r="AB226" i="7"/>
  <c r="AB328" i="7"/>
  <c r="AB181" i="7"/>
  <c r="AB182" i="7"/>
  <c r="AB241" i="7"/>
  <c r="AB216" i="7"/>
  <c r="AB267" i="7"/>
  <c r="AB268" i="7"/>
  <c r="AB344" i="7"/>
  <c r="AB206" i="7"/>
  <c r="AB248" i="7"/>
  <c r="AB290" i="7"/>
  <c r="AB276" i="7"/>
  <c r="AB233" i="7"/>
  <c r="AB319" i="7"/>
  <c r="AB311" i="7"/>
  <c r="AB177" i="7"/>
  <c r="AB189" i="7"/>
  <c r="AB270" i="7"/>
  <c r="AB301" i="7"/>
  <c r="AB281" i="7"/>
  <c r="AB321" i="7"/>
  <c r="AB184" i="7"/>
  <c r="AB282" i="7"/>
  <c r="AB316" i="7"/>
  <c r="AB280" i="7"/>
  <c r="AB256" i="7"/>
  <c r="AB305" i="7"/>
  <c r="AB320" i="7"/>
  <c r="AB258" i="7"/>
  <c r="AB185" i="7"/>
  <c r="AB330" i="7"/>
  <c r="AB284" i="7"/>
  <c r="AB297" i="7"/>
  <c r="AB339" i="7"/>
  <c r="AB341" i="7"/>
  <c r="AB261" i="7"/>
  <c r="AB188" i="7"/>
  <c r="AB283" i="7"/>
  <c r="AB304" i="7"/>
  <c r="AB237" i="7"/>
  <c r="AB212" i="7"/>
  <c r="AB275" i="7"/>
  <c r="AB198" i="7"/>
  <c r="AB199" i="7"/>
  <c r="AB296" i="7"/>
  <c r="AB200" i="7"/>
  <c r="AB338" i="7"/>
  <c r="AB178" i="7"/>
  <c r="AB197" i="7"/>
  <c r="AB183" i="7"/>
  <c r="AB192" i="7"/>
  <c r="AB257" i="7"/>
  <c r="AB278" i="7"/>
  <c r="AB288" i="7"/>
  <c r="AB291" i="7"/>
  <c r="AB309" i="7"/>
  <c r="AB317" i="7"/>
  <c r="AB323" i="7"/>
  <c r="AB337" i="7"/>
  <c r="AB244" i="7"/>
  <c r="AB252" i="7"/>
  <c r="AB307" i="7"/>
  <c r="AB293" i="7"/>
  <c r="AB340" i="7"/>
  <c r="AB176" i="7"/>
  <c r="AB209" i="7"/>
  <c r="AB289" i="7"/>
  <c r="AB294" i="7"/>
  <c r="AB221" i="7"/>
  <c r="AB262" i="7"/>
  <c r="AB271" i="7"/>
  <c r="AB302" i="7"/>
  <c r="AB313" i="7"/>
  <c r="AB180" i="7"/>
  <c r="AB202" i="7"/>
  <c r="AB211" i="7"/>
  <c r="AB292" i="7"/>
  <c r="AB298" i="7"/>
  <c r="AB325" i="7"/>
  <c r="AB342" i="7"/>
  <c r="AB186" i="7"/>
  <c r="AB193" i="7"/>
  <c r="AB243" i="7"/>
  <c r="AB247" i="7"/>
  <c r="AB324" i="7"/>
  <c r="AB174" i="7"/>
  <c r="AB175" i="7"/>
  <c r="AB179" i="7"/>
  <c r="AB187" i="7"/>
  <c r="AB190" i="7"/>
  <c r="AB196" i="7"/>
  <c r="AB203" i="7"/>
  <c r="AB213" i="7"/>
  <c r="AB218" i="7"/>
  <c r="AB224" i="7"/>
  <c r="AB225" i="7"/>
  <c r="AB227" i="7"/>
  <c r="AB229" i="7"/>
  <c r="AB230" i="7"/>
  <c r="AB232" i="7"/>
  <c r="AB235" i="7"/>
  <c r="AB236" i="7"/>
  <c r="AB238" i="7"/>
  <c r="AB239" i="7"/>
  <c r="AB242" i="7"/>
  <c r="AB245" i="7"/>
  <c r="AB250" i="7"/>
  <c r="AB259" i="7"/>
  <c r="AB263" i="7"/>
  <c r="AB285" i="7"/>
  <c r="AB287" i="7"/>
  <c r="AB306" i="7"/>
  <c r="AB315" i="7"/>
  <c r="AB322" i="7"/>
  <c r="AB326" i="7"/>
  <c r="AB327" i="7"/>
  <c r="AB336" i="7"/>
  <c r="AB191" i="7"/>
  <c r="AB194" i="7"/>
  <c r="AB204" i="7"/>
  <c r="AB207" i="7"/>
  <c r="AB208" i="7"/>
  <c r="AB210" i="7"/>
  <c r="AB217" i="7"/>
  <c r="AB220" i="7"/>
  <c r="AB222" i="7"/>
  <c r="AB228" i="7"/>
  <c r="AB234" i="7"/>
  <c r="AB240" i="7"/>
  <c r="AB246" i="7"/>
  <c r="AB249" i="7"/>
  <c r="AB251" i="7"/>
  <c r="AB264" i="7"/>
  <c r="AB274" i="7"/>
  <c r="AB273" i="7"/>
  <c r="AB277" i="7"/>
  <c r="AB279" i="7"/>
  <c r="AB299" i="7"/>
  <c r="AB308" i="7"/>
  <c r="AB312" i="7"/>
  <c r="AB314" i="7"/>
  <c r="AB329" i="7"/>
  <c r="AB334" i="7"/>
  <c r="AB343" i="7"/>
  <c r="AB201" i="7"/>
  <c r="AB318" i="7"/>
  <c r="AB253" i="7"/>
  <c r="AB333" i="7"/>
  <c r="AB195" i="7"/>
  <c r="AB266" i="7"/>
  <c r="AB269" i="7"/>
  <c r="AB223" i="7"/>
  <c r="AB295" i="7"/>
  <c r="AB332" i="7"/>
  <c r="AB335" i="7"/>
  <c r="AB386" i="7"/>
  <c r="AB387" i="7"/>
  <c r="AB426" i="7"/>
  <c r="AB437" i="7"/>
  <c r="AB444" i="7"/>
  <c r="AB472" i="7"/>
  <c r="AB475" i="7"/>
  <c r="AB503" i="7"/>
  <c r="AB517" i="7"/>
  <c r="AB391" i="7"/>
  <c r="AB403" i="7"/>
  <c r="AB432" i="7"/>
  <c r="AB458" i="7"/>
  <c r="AB482" i="7"/>
  <c r="AB377" i="7"/>
  <c r="AB398" i="7"/>
  <c r="AB500" i="7"/>
  <c r="AB353" i="7"/>
  <c r="AB354" i="7"/>
  <c r="AB413" i="7"/>
  <c r="AB388" i="7"/>
  <c r="AB439" i="7"/>
  <c r="AB440" i="7"/>
  <c r="AB516" i="7"/>
  <c r="AB378" i="7"/>
  <c r="AB420" i="7"/>
  <c r="AB462" i="7"/>
  <c r="AB448" i="7"/>
  <c r="AB405" i="7"/>
  <c r="AB491" i="7"/>
  <c r="AB483" i="7"/>
  <c r="AB349" i="7"/>
  <c r="AB361" i="7"/>
  <c r="AB442" i="7"/>
  <c r="AB473" i="7"/>
  <c r="AB453" i="7"/>
  <c r="AB493" i="7"/>
  <c r="AB356" i="7"/>
  <c r="AB454" i="7"/>
  <c r="AB488" i="7"/>
  <c r="AB452" i="7"/>
  <c r="AB428" i="7"/>
  <c r="AB477" i="7"/>
  <c r="AB492" i="7"/>
  <c r="AB430" i="7"/>
  <c r="AB357" i="7"/>
  <c r="AB502" i="7"/>
  <c r="AB456" i="7"/>
  <c r="AB469" i="7"/>
  <c r="AB511" i="7"/>
  <c r="AB513" i="7"/>
  <c r="AB433" i="7"/>
  <c r="AB360" i="7"/>
  <c r="AB455" i="7"/>
  <c r="AB476" i="7"/>
  <c r="AB409" i="7"/>
  <c r="AB384" i="7"/>
  <c r="AB447" i="7"/>
  <c r="AB370" i="7"/>
  <c r="AB371" i="7"/>
  <c r="AB468" i="7"/>
  <c r="AB372" i="7"/>
  <c r="AB510" i="7"/>
  <c r="AB350" i="7"/>
  <c r="AB369" i="7"/>
  <c r="AB355" i="7"/>
  <c r="AB364" i="7"/>
  <c r="AB429" i="7"/>
  <c r="AB450" i="7"/>
  <c r="AB460" i="7"/>
  <c r="AB463" i="7"/>
  <c r="AB481" i="7"/>
  <c r="AB489" i="7"/>
  <c r="AB495" i="7"/>
  <c r="AB509" i="7"/>
  <c r="AB416" i="7"/>
  <c r="AB424" i="7"/>
  <c r="AB479" i="7"/>
  <c r="AB465" i="7"/>
  <c r="AB512" i="7"/>
  <c r="AB348" i="7"/>
  <c r="AB381" i="7"/>
  <c r="AB461" i="7"/>
  <c r="AB466" i="7"/>
  <c r="AB393" i="7"/>
  <c r="AB434" i="7"/>
  <c r="AB443" i="7"/>
  <c r="AB474" i="7"/>
  <c r="AB485" i="7"/>
  <c r="AB352" i="7"/>
  <c r="AB374" i="7"/>
  <c r="AB383" i="7"/>
  <c r="AB464" i="7"/>
  <c r="AB470" i="7"/>
  <c r="AB497" i="7"/>
  <c r="AB514" i="7"/>
  <c r="AB358" i="7"/>
  <c r="AB365" i="7"/>
  <c r="AB415" i="7"/>
  <c r="AB419" i="7"/>
  <c r="AB496" i="7"/>
  <c r="AB346" i="7"/>
  <c r="AB347" i="7"/>
  <c r="AB351" i="7"/>
  <c r="AB359" i="7"/>
  <c r="AB362" i="7"/>
  <c r="AB368" i="7"/>
  <c r="AB375" i="7"/>
  <c r="AB385" i="7"/>
  <c r="AB390" i="7"/>
  <c r="AB396" i="7"/>
  <c r="AB397" i="7"/>
  <c r="AB399" i="7"/>
  <c r="AB401" i="7"/>
  <c r="AB402" i="7"/>
  <c r="AB404" i="7"/>
  <c r="AB407" i="7"/>
  <c r="AB408" i="7"/>
  <c r="AB410" i="7"/>
  <c r="AB411" i="7"/>
  <c r="AB414" i="7"/>
  <c r="AB417" i="7"/>
  <c r="AB422" i="7"/>
  <c r="AB431" i="7"/>
  <c r="AB435" i="7"/>
  <c r="AB457" i="7"/>
  <c r="AB459" i="7"/>
  <c r="AB478" i="7"/>
  <c r="AB487" i="7"/>
  <c r="AB494" i="7"/>
  <c r="AB498" i="7"/>
  <c r="AB499" i="7"/>
  <c r="AB508" i="7"/>
  <c r="AB363" i="7"/>
  <c r="AB366" i="7"/>
  <c r="AB376" i="7"/>
  <c r="AB379" i="7"/>
  <c r="AB380" i="7"/>
  <c r="AB382" i="7"/>
  <c r="AB389" i="7"/>
  <c r="AB392" i="7"/>
  <c r="AB394" i="7"/>
  <c r="AB400" i="7"/>
  <c r="AB406" i="7"/>
  <c r="AB412" i="7"/>
  <c r="AB418" i="7"/>
  <c r="AB421" i="7"/>
  <c r="AB423" i="7"/>
  <c r="AB436" i="7"/>
  <c r="AB446" i="7"/>
  <c r="AB445" i="7"/>
  <c r="AB449" i="7"/>
  <c r="AB451" i="7"/>
  <c r="AB471" i="7"/>
  <c r="AB480" i="7"/>
  <c r="AB484" i="7"/>
  <c r="AB486" i="7"/>
  <c r="AB501" i="7"/>
  <c r="AB506" i="7"/>
  <c r="AB515" i="7"/>
  <c r="AB373" i="7"/>
  <c r="AB490" i="7"/>
  <c r="AB425" i="7"/>
  <c r="AB505" i="7"/>
  <c r="AB367" i="7"/>
  <c r="AB438" i="7"/>
  <c r="AB441" i="7"/>
  <c r="AB395" i="7"/>
  <c r="AB467" i="7"/>
  <c r="AB504" i="7"/>
  <c r="AB507" i="7"/>
  <c r="AB558" i="7"/>
  <c r="AB559" i="7"/>
  <c r="AB598" i="7"/>
  <c r="AB609" i="7"/>
  <c r="AB616" i="7"/>
  <c r="AB644" i="7"/>
  <c r="AB647" i="7"/>
  <c r="AB675" i="7"/>
  <c r="AB689" i="7"/>
  <c r="AB563" i="7"/>
  <c r="AB575" i="7"/>
  <c r="AB604" i="7"/>
  <c r="AB630" i="7"/>
  <c r="AB654" i="7"/>
  <c r="AB549" i="7"/>
  <c r="AB570" i="7"/>
  <c r="AB672" i="7"/>
  <c r="AB525" i="7"/>
  <c r="AB526" i="7"/>
  <c r="AB585" i="7"/>
  <c r="AB560" i="7"/>
  <c r="AB611" i="7"/>
  <c r="AB612" i="7"/>
  <c r="AB688" i="7"/>
  <c r="AB550" i="7"/>
  <c r="AB592" i="7"/>
  <c r="AB634" i="7"/>
  <c r="AB620" i="7"/>
  <c r="AB577" i="7"/>
  <c r="AB663" i="7"/>
  <c r="AB655" i="7"/>
  <c r="AB521" i="7"/>
  <c r="AB533" i="7"/>
  <c r="AB614" i="7"/>
  <c r="AB645" i="7"/>
  <c r="AB625" i="7"/>
  <c r="AB665" i="7"/>
  <c r="AB528" i="7"/>
  <c r="AB626" i="7"/>
  <c r="AB660" i="7"/>
  <c r="AB624" i="7"/>
  <c r="AB600" i="7"/>
  <c r="AB649" i="7"/>
  <c r="AB664" i="7"/>
  <c r="AB602" i="7"/>
  <c r="AB529" i="7"/>
  <c r="AB674" i="7"/>
  <c r="AB628" i="7"/>
  <c r="AB641" i="7"/>
  <c r="AB683" i="7"/>
  <c r="AB685" i="7"/>
  <c r="AB605" i="7"/>
  <c r="AB532" i="7"/>
  <c r="AB627" i="7"/>
  <c r="AB648" i="7"/>
  <c r="AB581" i="7"/>
  <c r="AB556" i="7"/>
  <c r="AB619" i="7"/>
  <c r="AB542" i="7"/>
  <c r="AB543" i="7"/>
  <c r="AB640" i="7"/>
  <c r="AB544" i="7"/>
  <c r="AB682" i="7"/>
  <c r="AB522" i="7"/>
  <c r="AB541" i="7"/>
  <c r="AB527" i="7"/>
  <c r="AB536" i="7"/>
  <c r="AB601" i="7"/>
  <c r="AB622" i="7"/>
  <c r="AB632" i="7"/>
  <c r="AB635" i="7"/>
  <c r="AB653" i="7"/>
  <c r="AB661" i="7"/>
  <c r="AB667" i="7"/>
  <c r="AB681" i="7"/>
  <c r="AB588" i="7"/>
  <c r="AB596" i="7"/>
  <c r="AB651" i="7"/>
  <c r="AB637" i="7"/>
  <c r="AB684" i="7"/>
  <c r="AB520" i="7"/>
  <c r="AB553" i="7"/>
  <c r="AB633" i="7"/>
  <c r="AB638" i="7"/>
  <c r="AB565" i="7"/>
  <c r="AB606" i="7"/>
  <c r="AB615" i="7"/>
  <c r="AB646" i="7"/>
  <c r="AB657" i="7"/>
  <c r="AB524" i="7"/>
  <c r="AB546" i="7"/>
  <c r="AB555" i="7"/>
  <c r="AB636" i="7"/>
  <c r="AB642" i="7"/>
  <c r="AB669" i="7"/>
  <c r="AB686" i="7"/>
  <c r="AB530" i="7"/>
  <c r="AB537" i="7"/>
  <c r="AB587" i="7"/>
  <c r="AB591" i="7"/>
  <c r="AB668" i="7"/>
  <c r="AB518" i="7"/>
  <c r="AB519" i="7"/>
  <c r="AB523" i="7"/>
  <c r="AB531" i="7"/>
  <c r="AB534" i="7"/>
  <c r="AB540" i="7"/>
  <c r="AB547" i="7"/>
  <c r="AB557" i="7"/>
  <c r="AB562" i="7"/>
  <c r="AB568" i="7"/>
  <c r="AB569" i="7"/>
  <c r="AB571" i="7"/>
  <c r="AB573" i="7"/>
  <c r="AB574" i="7"/>
  <c r="AB576" i="7"/>
  <c r="AB579" i="7"/>
  <c r="AB580" i="7"/>
  <c r="AB582" i="7"/>
  <c r="AB583" i="7"/>
  <c r="AB586" i="7"/>
  <c r="AB589" i="7"/>
  <c r="AB594" i="7"/>
  <c r="AB603" i="7"/>
  <c r="AB607" i="7"/>
  <c r="AB629" i="7"/>
  <c r="AB631" i="7"/>
  <c r="AB650" i="7"/>
  <c r="AB659" i="7"/>
  <c r="AB666" i="7"/>
  <c r="AB670" i="7"/>
  <c r="AB671" i="7"/>
  <c r="AB680" i="7"/>
  <c r="AB535" i="7"/>
  <c r="AB538" i="7"/>
  <c r="AB548" i="7"/>
  <c r="AB551" i="7"/>
  <c r="AB552" i="7"/>
  <c r="AB554" i="7"/>
  <c r="AB561" i="7"/>
  <c r="AB564" i="7"/>
  <c r="AB566" i="7"/>
  <c r="AB572" i="7"/>
  <c r="AB578" i="7"/>
  <c r="AB584" i="7"/>
  <c r="AB590" i="7"/>
  <c r="AB593" i="7"/>
  <c r="AB595" i="7"/>
  <c r="AB608" i="7"/>
  <c r="AB618" i="7"/>
  <c r="AB617" i="7"/>
  <c r="AB621" i="7"/>
  <c r="AB623" i="7"/>
  <c r="AB643" i="7"/>
  <c r="AB652" i="7"/>
  <c r="AB656" i="7"/>
  <c r="AB658" i="7"/>
  <c r="AB673" i="7"/>
  <c r="AB678" i="7"/>
  <c r="AB687" i="7"/>
  <c r="AB545" i="7"/>
  <c r="AB662" i="7"/>
  <c r="AB597" i="7"/>
  <c r="AB677" i="7"/>
  <c r="AB539" i="7"/>
  <c r="AB610" i="7"/>
  <c r="AB613" i="7"/>
  <c r="AB567" i="7"/>
  <c r="AB639" i="7"/>
  <c r="AB676" i="7"/>
  <c r="AB679" i="7"/>
  <c r="AB730" i="7"/>
  <c r="AB731" i="7"/>
  <c r="AB770" i="7"/>
  <c r="AB781" i="7"/>
  <c r="AB788" i="7"/>
  <c r="AB816" i="7"/>
  <c r="AB819" i="7"/>
  <c r="AB847" i="7"/>
  <c r="AB861" i="7"/>
  <c r="AB735" i="7"/>
  <c r="AB747" i="7"/>
  <c r="AB776" i="7"/>
  <c r="AB802" i="7"/>
  <c r="AB826" i="7"/>
  <c r="AB721" i="7"/>
  <c r="AB742" i="7"/>
  <c r="AB844" i="7"/>
  <c r="AB697" i="7"/>
  <c r="AB698" i="7"/>
  <c r="AB757" i="7"/>
  <c r="AB732" i="7"/>
  <c r="AB783" i="7"/>
  <c r="AB784" i="7"/>
  <c r="AB860" i="7"/>
  <c r="AB722" i="7"/>
  <c r="AB764" i="7"/>
  <c r="AB806" i="7"/>
  <c r="AB792" i="7"/>
  <c r="AB749" i="7"/>
  <c r="AB835" i="7"/>
  <c r="AB827" i="7"/>
  <c r="AB693" i="7"/>
  <c r="AB705" i="7"/>
  <c r="AB786" i="7"/>
  <c r="AB817" i="7"/>
  <c r="AB797" i="7"/>
  <c r="AB837" i="7"/>
  <c r="AB700" i="7"/>
  <c r="AB798" i="7"/>
  <c r="AB832" i="7"/>
  <c r="AB796" i="7"/>
  <c r="AB772" i="7"/>
  <c r="AB821" i="7"/>
  <c r="AB836" i="7"/>
  <c r="AB774" i="7"/>
  <c r="AB701" i="7"/>
  <c r="AB846" i="7"/>
  <c r="AB800" i="7"/>
  <c r="AB813" i="7"/>
  <c r="AB855" i="7"/>
  <c r="AB857" i="7"/>
  <c r="AB777" i="7"/>
  <c r="AB704" i="7"/>
  <c r="AB799" i="7"/>
  <c r="AB820" i="7"/>
  <c r="AB753" i="7"/>
  <c r="AB728" i="7"/>
  <c r="AB791" i="7"/>
  <c r="AB714" i="7"/>
  <c r="AB715" i="7"/>
  <c r="AB812" i="7"/>
  <c r="AB716" i="7"/>
  <c r="AB854" i="7"/>
  <c r="AB694" i="7"/>
  <c r="AB713" i="7"/>
  <c r="AB699" i="7"/>
  <c r="AB708" i="7"/>
  <c r="AB773" i="7"/>
  <c r="AB794" i="7"/>
  <c r="AB804" i="7"/>
  <c r="AB807" i="7"/>
  <c r="AB825" i="7"/>
  <c r="AB833" i="7"/>
  <c r="AB839" i="7"/>
  <c r="AB853" i="7"/>
  <c r="AB760" i="7"/>
  <c r="AB768" i="7"/>
  <c r="AB823" i="7"/>
  <c r="AB809" i="7"/>
  <c r="AB856" i="7"/>
  <c r="AB692" i="7"/>
  <c r="AB725" i="7"/>
  <c r="AB805" i="7"/>
  <c r="AB810" i="7"/>
  <c r="AB737" i="7"/>
  <c r="AB778" i="7"/>
  <c r="AB787" i="7"/>
  <c r="AB818" i="7"/>
  <c r="AB829" i="7"/>
  <c r="AB696" i="7"/>
  <c r="AB718" i="7"/>
  <c r="AB727" i="7"/>
  <c r="AB808" i="7"/>
  <c r="AB814" i="7"/>
  <c r="AB841" i="7"/>
  <c r="AB858" i="7"/>
  <c r="AB702" i="7"/>
  <c r="AB709" i="7"/>
  <c r="AB759" i="7"/>
  <c r="AB763" i="7"/>
  <c r="AB840" i="7"/>
  <c r="AB690" i="7"/>
  <c r="AB691" i="7"/>
  <c r="AB695" i="7"/>
  <c r="AB703" i="7"/>
  <c r="AB706" i="7"/>
  <c r="AB712" i="7"/>
  <c r="AB719" i="7"/>
  <c r="AB729" i="7"/>
  <c r="AB734" i="7"/>
  <c r="AB740" i="7"/>
  <c r="AB741" i="7"/>
  <c r="AB743" i="7"/>
  <c r="AB745" i="7"/>
  <c r="AB746" i="7"/>
  <c r="AB748" i="7"/>
  <c r="AB751" i="7"/>
  <c r="AB752" i="7"/>
  <c r="AB754" i="7"/>
  <c r="AB755" i="7"/>
  <c r="AB758" i="7"/>
  <c r="AB761" i="7"/>
  <c r="AB766" i="7"/>
  <c r="AB775" i="7"/>
  <c r="AB779" i="7"/>
  <c r="AB801" i="7"/>
  <c r="AB803" i="7"/>
  <c r="AB822" i="7"/>
  <c r="AB831" i="7"/>
  <c r="AB838" i="7"/>
  <c r="AB842" i="7"/>
  <c r="AB843" i="7"/>
  <c r="AB852" i="7"/>
  <c r="AB707" i="7"/>
  <c r="AB710" i="7"/>
  <c r="AB720" i="7"/>
  <c r="AB723" i="7"/>
  <c r="AB724" i="7"/>
  <c r="AB726" i="7"/>
  <c r="AB733" i="7"/>
  <c r="AB736" i="7"/>
  <c r="AB738" i="7"/>
  <c r="AB744" i="7"/>
  <c r="AB750" i="7"/>
  <c r="AB756" i="7"/>
  <c r="AB762" i="7"/>
  <c r="AB765" i="7"/>
  <c r="AB767" i="7"/>
  <c r="AB780" i="7"/>
  <c r="AB790" i="7"/>
  <c r="AB789" i="7"/>
  <c r="AB793" i="7"/>
  <c r="AB795" i="7"/>
  <c r="AB815" i="7"/>
  <c r="AB824" i="7"/>
  <c r="AB828" i="7"/>
  <c r="AB830" i="7"/>
  <c r="AB845" i="7"/>
  <c r="AB850" i="7"/>
  <c r="AB859" i="7"/>
  <c r="AB717" i="7"/>
  <c r="AB834" i="7"/>
  <c r="AB769" i="7"/>
  <c r="AB849" i="7"/>
  <c r="AB711" i="7"/>
  <c r="AB782" i="7"/>
  <c r="AB785" i="7"/>
  <c r="AB739" i="7"/>
  <c r="AB811" i="7"/>
  <c r="AB848" i="7"/>
  <c r="AB85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1" authorId="0" shapeId="0" xr:uid="{EE6CA071-AD50-DC40-9AFF-086AA584322C}">
      <text>
        <r>
          <rPr>
            <sz val="10"/>
            <color rgb="FF000000"/>
            <rFont val="Tahoma"/>
            <family val="2"/>
          </rPr>
          <t xml:space="preserve">Area codes have been added to the dataset in case users wish to visualise/analyse data spatially in GIS software.
</t>
        </r>
      </text>
    </comment>
    <comment ref="E1" authorId="0" shapeId="0" xr:uid="{7993D22D-93DF-5F40-9849-7AA828667575}">
      <text>
        <r>
          <rPr>
            <sz val="10"/>
            <color rgb="FF000000"/>
            <rFont val="Tahoma"/>
            <family val="2"/>
          </rPr>
          <t xml:space="preserve">Number of non-'lower attainer' pupils
</t>
        </r>
      </text>
    </comment>
    <comment ref="F1" authorId="0" shapeId="0" xr:uid="{86BE8E2D-F714-AF4D-BA8A-CC21CFDBB0FF}">
      <text>
        <r>
          <rPr>
            <sz val="10"/>
            <color rgb="FF000000"/>
            <rFont val="Tahoma"/>
            <family val="2"/>
          </rPr>
          <t>Number of lower attaining pupils of the category A1 (see table in 'Information' tab for more details)</t>
        </r>
      </text>
    </comment>
    <comment ref="G1" authorId="0" shapeId="0" xr:uid="{B373DFE1-9661-D149-ABD8-F874E2284BC7}">
      <text>
        <r>
          <rPr>
            <sz val="10"/>
            <color rgb="FF000000"/>
            <rFont val="Tahoma"/>
            <family val="34"/>
          </rPr>
          <t xml:space="preserve">Number of lower attaining pupils of the </t>
        </r>
        <r>
          <rPr>
            <sz val="10"/>
            <color rgb="FF000000"/>
            <rFont val="Century Gothic"/>
            <scheme val="minor"/>
          </rPr>
          <t>category</t>
        </r>
        <r>
          <rPr>
            <sz val="10"/>
            <color rgb="FF000000"/>
            <rFont val="Tahoma"/>
            <family val="34"/>
          </rPr>
          <t xml:space="preserve"> A2 (see table in 'Information' tab for more details)</t>
        </r>
      </text>
    </comment>
    <comment ref="H1" authorId="0" shapeId="0" xr:uid="{A8B0E4F3-B876-A542-838B-A228794B342F}">
      <text>
        <r>
          <rPr>
            <sz val="10"/>
            <color rgb="FF000000"/>
            <rFont val="Tahoma"/>
            <family val="34"/>
          </rPr>
          <t xml:space="preserve">Number of lower attaining pupils of the </t>
        </r>
        <r>
          <rPr>
            <sz val="10"/>
            <color rgb="FF000000"/>
            <rFont val="Century Gothic"/>
            <scheme val="minor"/>
          </rPr>
          <t>category</t>
        </r>
        <r>
          <rPr>
            <sz val="10"/>
            <color rgb="FF000000"/>
            <rFont val="Tahoma"/>
            <family val="34"/>
          </rPr>
          <t xml:space="preserve"> A3 (see table in 'Information' tab for more details)
</t>
        </r>
      </text>
    </comment>
    <comment ref="I1" authorId="0" shapeId="0" xr:uid="{573325C5-C909-A64C-A237-E21527C1A8BA}">
      <text>
        <r>
          <rPr>
            <sz val="10"/>
            <color rgb="FF000000"/>
            <rFont val="Tahoma"/>
            <family val="34"/>
          </rPr>
          <t xml:space="preserve">Number of lower attaining pupils of the </t>
        </r>
        <r>
          <rPr>
            <sz val="10"/>
            <color rgb="FF000000"/>
            <rFont val="Century Gothic"/>
            <scheme val="minor"/>
          </rPr>
          <t>category</t>
        </r>
        <r>
          <rPr>
            <sz val="10"/>
            <color rgb="FF000000"/>
            <rFont val="Tahoma"/>
            <family val="34"/>
          </rPr>
          <t xml:space="preserve"> B1 (see table in 'Information' tab for more details)</t>
        </r>
      </text>
    </comment>
    <comment ref="J1" authorId="0" shapeId="0" xr:uid="{BC1948F5-3C72-9E4D-B926-FD6078F0D2B8}">
      <text>
        <r>
          <rPr>
            <sz val="10"/>
            <color rgb="FF000000"/>
            <rFont val="Tahoma"/>
            <family val="34"/>
          </rPr>
          <t xml:space="preserve">Number of lower attaining pupils of the </t>
        </r>
        <r>
          <rPr>
            <sz val="10"/>
            <color rgb="FF000000"/>
            <rFont val="Century Gothic"/>
            <scheme val="minor"/>
          </rPr>
          <t>category</t>
        </r>
        <r>
          <rPr>
            <sz val="10"/>
            <color rgb="FF000000"/>
            <rFont val="Tahoma"/>
            <family val="34"/>
          </rPr>
          <t xml:space="preserve"> B2 (see table in 'Information' tab for more details)</t>
        </r>
      </text>
    </comment>
    <comment ref="K1" authorId="0" shapeId="0" xr:uid="{97348CB4-EBA7-5044-8C79-C86B1D0EA769}">
      <text>
        <r>
          <rPr>
            <sz val="10"/>
            <color rgb="FF000000"/>
            <rFont val="Tahoma"/>
            <family val="34"/>
          </rPr>
          <t xml:space="preserve">Number of lower attaining pupils of the </t>
        </r>
        <r>
          <rPr>
            <sz val="10"/>
            <color rgb="FF000000"/>
            <rFont val="Century Gothic"/>
            <scheme val="minor"/>
          </rPr>
          <t>category</t>
        </r>
        <r>
          <rPr>
            <sz val="10"/>
            <color rgb="FF000000"/>
            <rFont val="Tahoma"/>
            <family val="34"/>
          </rPr>
          <t xml:space="preserve"> B3 (see table in 'Information' tab for more details)</t>
        </r>
      </text>
    </comment>
    <comment ref="L1" authorId="0" shapeId="0" xr:uid="{42E10241-8F06-CA46-8E4C-756BCBD6BB75}">
      <text>
        <r>
          <rPr>
            <sz val="10"/>
            <color rgb="FF000000"/>
            <rFont val="Tahoma"/>
            <family val="34"/>
          </rPr>
          <t xml:space="preserve">Number of lower attaining pupils of the </t>
        </r>
        <r>
          <rPr>
            <sz val="10"/>
            <color rgb="FF000000"/>
            <rFont val="Century Gothic"/>
            <scheme val="minor"/>
          </rPr>
          <t>category</t>
        </r>
        <r>
          <rPr>
            <sz val="10"/>
            <color rgb="FF000000"/>
            <rFont val="Tahoma"/>
            <family val="34"/>
          </rPr>
          <t xml:space="preserve"> C1 (see table in 'Information' tab for more details)</t>
        </r>
      </text>
    </comment>
    <comment ref="M1" authorId="0" shapeId="0" xr:uid="{D34EE158-7C2C-9949-9FD7-F3E9F6419382}">
      <text>
        <r>
          <rPr>
            <sz val="10"/>
            <color rgb="FF000000"/>
            <rFont val="Tahoma"/>
            <family val="34"/>
          </rPr>
          <t xml:space="preserve">Number of lower attaining pupils of the </t>
        </r>
        <r>
          <rPr>
            <sz val="10"/>
            <color rgb="FF000000"/>
            <rFont val="Century Gothic"/>
            <scheme val="minor"/>
          </rPr>
          <t>category</t>
        </r>
        <r>
          <rPr>
            <sz val="10"/>
            <color rgb="FF000000"/>
            <rFont val="Tahoma"/>
            <family val="34"/>
          </rPr>
          <t xml:space="preserve"> C2 (see table in 'Information' tab for more details)</t>
        </r>
      </text>
    </comment>
    <comment ref="N1" authorId="0" shapeId="0" xr:uid="{EB4515F4-E90D-294E-A896-30738D79385F}">
      <text>
        <r>
          <rPr>
            <sz val="10"/>
            <color rgb="FF000000"/>
            <rFont val="Tahoma"/>
            <family val="34"/>
          </rPr>
          <t xml:space="preserve">Number of lower attaining pupils of the </t>
        </r>
        <r>
          <rPr>
            <sz val="10"/>
            <color rgb="FF000000"/>
            <rFont val="Century Gothic"/>
            <scheme val="minor"/>
          </rPr>
          <t>category</t>
        </r>
        <r>
          <rPr>
            <sz val="10"/>
            <color rgb="FF000000"/>
            <rFont val="Tahoma"/>
            <family val="34"/>
          </rPr>
          <t xml:space="preserve"> C3 (see table in 'Information' tab for more details)</t>
        </r>
      </text>
    </comment>
    <comment ref="O1" authorId="0" shapeId="0" xr:uid="{FC5BB1FF-C911-534B-A7E3-0CA9BDC7293C}">
      <text>
        <r>
          <rPr>
            <sz val="10"/>
            <color rgb="FF000000"/>
            <rFont val="Tahoma"/>
            <family val="2"/>
          </rPr>
          <t>Total number of 'lower attainers'</t>
        </r>
      </text>
    </comment>
    <comment ref="P1" authorId="0" shapeId="0" xr:uid="{CD67CE25-AC30-EE41-9D55-F93B577DB707}">
      <text>
        <r>
          <rPr>
            <sz val="10"/>
            <color rgb="FF000000"/>
            <rFont val="Tahoma"/>
            <family val="2"/>
          </rPr>
          <t>Total number of young people (non-'lower attainers' + 'lower attainers')</t>
        </r>
      </text>
    </comment>
    <comment ref="Q1" authorId="0" shapeId="0" xr:uid="{A9413CEC-8E45-3E44-9F91-A95D32F5ECDE}">
      <text>
        <r>
          <rPr>
            <sz val="10"/>
            <color rgb="FF000000"/>
            <rFont val="Tahoma"/>
            <family val="2"/>
          </rPr>
          <t>Proportion of young people who are 'lower attainers'</t>
        </r>
      </text>
    </comment>
    <comment ref="R1" authorId="0" shapeId="0" xr:uid="{591D1D57-2CAF-F140-8B75-BBEF36B81F3E}">
      <text>
        <r>
          <rPr>
            <sz val="10"/>
            <color rgb="FF000000"/>
            <rFont val="Tahoma"/>
            <family val="2"/>
          </rPr>
          <t>Proportion of young people who are non-'lower attainers'</t>
        </r>
      </text>
    </comment>
    <comment ref="S1" authorId="0" shapeId="0" xr:uid="{1DF4C606-1E2C-0E41-8257-2774B3192264}">
      <text>
        <r>
          <rPr>
            <sz val="10"/>
            <color rgb="FF000000"/>
            <rFont val="Tahoma"/>
            <family val="2"/>
          </rPr>
          <t xml:space="preserve">Proportion of 'lower attainers' made up by </t>
        </r>
        <r>
          <rPr>
            <sz val="10"/>
            <color rgb="FF000000"/>
            <rFont val="Century Gothic"/>
            <scheme val="minor"/>
          </rPr>
          <t>category</t>
        </r>
        <r>
          <rPr>
            <sz val="10"/>
            <color rgb="FF000000"/>
            <rFont val="Century Gothic"/>
            <scheme val="minor"/>
          </rPr>
          <t xml:space="preserve"> A</t>
        </r>
        <r>
          <rPr>
            <sz val="10"/>
            <color rgb="FF000000"/>
            <rFont val="Tahoma"/>
            <family val="2"/>
          </rPr>
          <t>1</t>
        </r>
      </text>
    </comment>
    <comment ref="T1" authorId="0" shapeId="0" xr:uid="{792613D0-8A99-184B-8AC8-7B4E9EB2ECC3}">
      <text>
        <r>
          <rPr>
            <sz val="10"/>
            <color rgb="FF000000"/>
            <rFont val="Tahoma"/>
            <family val="34"/>
          </rPr>
          <t xml:space="preserve">Proportion of 'lower attainers' made up by </t>
        </r>
        <r>
          <rPr>
            <sz val="10"/>
            <color rgb="FF000000"/>
            <rFont val="Century Gothic"/>
            <scheme val="minor"/>
          </rPr>
          <t>category</t>
        </r>
        <r>
          <rPr>
            <sz val="10"/>
            <color rgb="FF000000"/>
            <rFont val="Tahoma"/>
            <family val="34"/>
          </rPr>
          <t xml:space="preserve"> A2</t>
        </r>
      </text>
    </comment>
    <comment ref="U1" authorId="0" shapeId="0" xr:uid="{4844C0F1-4ABB-CE48-BCF4-E8A30579186C}">
      <text>
        <r>
          <rPr>
            <sz val="10"/>
            <color rgb="FF000000"/>
            <rFont val="Tahoma"/>
            <family val="34"/>
          </rPr>
          <t xml:space="preserve">Proportion of 'lower attainers' made up by </t>
        </r>
        <r>
          <rPr>
            <sz val="10"/>
            <color rgb="FF000000"/>
            <rFont val="Century Gothic"/>
            <scheme val="minor"/>
          </rPr>
          <t>category</t>
        </r>
        <r>
          <rPr>
            <sz val="10"/>
            <color rgb="FF000000"/>
            <rFont val="Tahoma"/>
            <family val="34"/>
          </rPr>
          <t xml:space="preserve"> A3</t>
        </r>
      </text>
    </comment>
    <comment ref="V1" authorId="0" shapeId="0" xr:uid="{F999F3C2-0689-A946-9F30-AEF6A2A1B60D}">
      <text>
        <r>
          <rPr>
            <sz val="10"/>
            <color rgb="FF000000"/>
            <rFont val="Tahoma"/>
            <family val="34"/>
          </rPr>
          <t xml:space="preserve">Proportion of 'lower attainers' made up by </t>
        </r>
        <r>
          <rPr>
            <sz val="10"/>
            <color rgb="FF000000"/>
            <rFont val="Century Gothic"/>
            <scheme val="minor"/>
          </rPr>
          <t>category</t>
        </r>
        <r>
          <rPr>
            <sz val="10"/>
            <color rgb="FF000000"/>
            <rFont val="Tahoma"/>
            <family val="34"/>
          </rPr>
          <t xml:space="preserve"> B1</t>
        </r>
      </text>
    </comment>
    <comment ref="W1" authorId="0" shapeId="0" xr:uid="{46F385EE-493C-374D-98AD-6D093DF89276}">
      <text>
        <r>
          <rPr>
            <sz val="10"/>
            <color rgb="FF000000"/>
            <rFont val="Tahoma"/>
            <family val="34"/>
          </rPr>
          <t xml:space="preserve">Proportion of 'lower attainers' made up by </t>
        </r>
        <r>
          <rPr>
            <sz val="10"/>
            <color rgb="FF000000"/>
            <rFont val="Century Gothic"/>
            <scheme val="minor"/>
          </rPr>
          <t>category</t>
        </r>
        <r>
          <rPr>
            <sz val="10"/>
            <color rgb="FF000000"/>
            <rFont val="Tahoma"/>
            <family val="34"/>
          </rPr>
          <t xml:space="preserve"> B2</t>
        </r>
      </text>
    </comment>
    <comment ref="X1" authorId="0" shapeId="0" xr:uid="{D77160AE-F7B8-6849-B332-32F1005E7990}">
      <text>
        <r>
          <rPr>
            <sz val="10"/>
            <color rgb="FF000000"/>
            <rFont val="Tahoma"/>
            <family val="34"/>
          </rPr>
          <t xml:space="preserve">Proportion of 'lower attainers' made up by </t>
        </r>
        <r>
          <rPr>
            <sz val="10"/>
            <color rgb="FF000000"/>
            <rFont val="Century Gothic"/>
            <scheme val="minor"/>
          </rPr>
          <t>category</t>
        </r>
        <r>
          <rPr>
            <sz val="10"/>
            <color rgb="FF000000"/>
            <rFont val="Tahoma"/>
            <family val="34"/>
          </rPr>
          <t xml:space="preserve"> B3</t>
        </r>
      </text>
    </comment>
    <comment ref="Y1" authorId="0" shapeId="0" xr:uid="{B3D1CA9C-A93C-2D47-BC4E-372098F1DE22}">
      <text>
        <r>
          <rPr>
            <sz val="10"/>
            <color rgb="FF000000"/>
            <rFont val="Tahoma"/>
            <family val="34"/>
          </rPr>
          <t xml:space="preserve">Proportion of 'lower attainers' made up by </t>
        </r>
        <r>
          <rPr>
            <sz val="10"/>
            <color rgb="FF000000"/>
            <rFont val="Century Gothic"/>
            <scheme val="minor"/>
          </rPr>
          <t>category</t>
        </r>
        <r>
          <rPr>
            <sz val="10"/>
            <color rgb="FF000000"/>
            <rFont val="Tahoma"/>
            <family val="34"/>
          </rPr>
          <t xml:space="preserve"> C1</t>
        </r>
      </text>
    </comment>
    <comment ref="Z1" authorId="0" shapeId="0" xr:uid="{9733BABC-4DD4-4445-9944-84F13C2868BC}">
      <text>
        <r>
          <rPr>
            <sz val="10"/>
            <color rgb="FF000000"/>
            <rFont val="Tahoma"/>
            <family val="34"/>
          </rPr>
          <t xml:space="preserve">Proportion of 'lower attainers' made up by </t>
        </r>
        <r>
          <rPr>
            <sz val="10"/>
            <color rgb="FF000000"/>
            <rFont val="Century Gothic"/>
            <scheme val="minor"/>
          </rPr>
          <t>category</t>
        </r>
        <r>
          <rPr>
            <sz val="10"/>
            <color rgb="FF000000"/>
            <rFont val="Tahoma"/>
            <family val="34"/>
          </rPr>
          <t xml:space="preserve"> C2</t>
        </r>
      </text>
    </comment>
    <comment ref="AA1" authorId="0" shapeId="0" xr:uid="{1EDFB7BD-8442-2D48-852B-466DD2F36049}">
      <text>
        <r>
          <rPr>
            <sz val="10"/>
            <color rgb="FF000000"/>
            <rFont val="Tahoma"/>
            <family val="34"/>
          </rPr>
          <t xml:space="preserve">Proportion of 'lower attainers' made up by </t>
        </r>
        <r>
          <rPr>
            <sz val="10"/>
            <color rgb="FF000000"/>
            <rFont val="Century Gothic"/>
            <scheme val="minor"/>
          </rPr>
          <t>category</t>
        </r>
        <r>
          <rPr>
            <sz val="10"/>
            <color rgb="FF000000"/>
            <rFont val="Tahoma"/>
            <family val="34"/>
          </rPr>
          <t xml:space="preserve"> C3</t>
        </r>
      </text>
    </comment>
    <comment ref="AB1" authorId="0" shapeId="0" xr:uid="{1EE0570D-D870-674A-A008-135ACDA62C32}">
      <text>
        <r>
          <rPr>
            <sz val="10"/>
            <color rgb="FF000000"/>
            <rFont val="Tahoma"/>
            <family val="2"/>
          </rPr>
          <t>Number of 'lower attaining' pupils with 5 or more passes at GCSE</t>
        </r>
      </text>
    </comment>
    <comment ref="AC1" authorId="0" shapeId="0" xr:uid="{E7B60E6A-EDF5-A54B-A735-E368E7CFCC51}">
      <text>
        <r>
          <rPr>
            <sz val="10"/>
            <color rgb="FF000000"/>
            <rFont val="Tahoma"/>
            <family val="34"/>
          </rPr>
          <t>Number of 'lower attaining' pupils with between 1 and 4 passes at GCSE</t>
        </r>
      </text>
    </comment>
    <comment ref="AD1" authorId="0" shapeId="0" xr:uid="{018E981C-E756-F841-9202-BEB2A839FCAA}">
      <text>
        <r>
          <rPr>
            <sz val="10"/>
            <color rgb="FF000000"/>
            <rFont val="Tahoma"/>
            <family val="34"/>
          </rPr>
          <t>Number of 'lower attaining' pupils with no passes at GCSE</t>
        </r>
      </text>
    </comment>
    <comment ref="AE1" authorId="0" shapeId="0" xr:uid="{C183A5AC-E427-2749-B397-7CBD37A85FEB}">
      <text>
        <r>
          <rPr>
            <sz val="10"/>
            <color rgb="FF000000"/>
            <rFont val="Tahoma"/>
            <family val="34"/>
          </rPr>
          <t>Number of 'lower attaining' pupils who have passed GCSE English</t>
        </r>
      </text>
    </comment>
    <comment ref="AF1" authorId="0" shapeId="0" xr:uid="{EFFC4CAE-A2E1-FC40-A250-755064D60A7B}">
      <text>
        <r>
          <rPr>
            <sz val="10"/>
            <color rgb="FF000000"/>
            <rFont val="Tahoma"/>
            <family val="34"/>
          </rPr>
          <t>Number of 'lower attaining' pupils who have passed GCSE maths</t>
        </r>
      </text>
    </comment>
    <comment ref="AG1" authorId="0" shapeId="0" xr:uid="{ED849516-ACEB-DD42-ACD9-7E07CEE73DCF}">
      <text>
        <r>
          <rPr>
            <sz val="10"/>
            <color rgb="FF000000"/>
            <rFont val="Tahoma"/>
            <family val="34"/>
          </rPr>
          <t>Number of 'lower attaining' pupils who have not passed GCSE English or maths</t>
        </r>
      </text>
    </comment>
  </commentList>
</comments>
</file>

<file path=xl/sharedStrings.xml><?xml version="1.0" encoding="utf-8"?>
<sst xmlns="http://schemas.openxmlformats.org/spreadsheetml/2006/main" count="2900" uniqueCount="405">
  <si>
    <t>Cornwall</t>
  </si>
  <si>
    <t>Hartlepool</t>
  </si>
  <si>
    <t>SUPP</t>
  </si>
  <si>
    <t>Middlesbrough</t>
  </si>
  <si>
    <t>Redcar and Cleveland</t>
  </si>
  <si>
    <t>Stockton-on-Tees</t>
  </si>
  <si>
    <t>Darlington</t>
  </si>
  <si>
    <t>SECSUPP</t>
  </si>
  <si>
    <t>Halton</t>
  </si>
  <si>
    <t>Knowsley</t>
  </si>
  <si>
    <t>Liverpool</t>
  </si>
  <si>
    <t>St. Helens</t>
  </si>
  <si>
    <t>Sefton</t>
  </si>
  <si>
    <t>Wirral</t>
  </si>
  <si>
    <t>Liverpool City Region</t>
  </si>
  <si>
    <t>Bath and North East Somerset</t>
  </si>
  <si>
    <t>Bristol, City of</t>
  </si>
  <si>
    <t>South Gloucestershire</t>
  </si>
  <si>
    <t>West of England Combined Authority</t>
  </si>
  <si>
    <t>England</t>
  </si>
  <si>
    <t>Peterborough</t>
  </si>
  <si>
    <t>Cambridgeshire</t>
  </si>
  <si>
    <t>Cambridgeshire and Peterborough</t>
  </si>
  <si>
    <t>Durham</t>
  </si>
  <si>
    <t>Gateshead</t>
  </si>
  <si>
    <t>South Tyneside</t>
  </si>
  <si>
    <t>Sunderland</t>
  </si>
  <si>
    <t>North East Combined Authority</t>
  </si>
  <si>
    <t>Northumberland</t>
  </si>
  <si>
    <t>Newcastle upon Tyne</t>
  </si>
  <si>
    <t>North Tyneside</t>
  </si>
  <si>
    <t>North of Tyne Combined Authority</t>
  </si>
  <si>
    <t>Bolton</t>
  </si>
  <si>
    <t>Bury</t>
  </si>
  <si>
    <t>Manchester</t>
  </si>
  <si>
    <t>Oldham</t>
  </si>
  <si>
    <t>Rochdale</t>
  </si>
  <si>
    <t>Salford</t>
  </si>
  <si>
    <t>Stockport</t>
  </si>
  <si>
    <t>Tameside</t>
  </si>
  <si>
    <t>Trafford</t>
  </si>
  <si>
    <t>Wigan</t>
  </si>
  <si>
    <t>Greater Manchester Combined Authority</t>
  </si>
  <si>
    <t>Barnsley</t>
  </si>
  <si>
    <t>Doncaster</t>
  </si>
  <si>
    <t>Rotherham</t>
  </si>
  <si>
    <t>Sheffield</t>
  </si>
  <si>
    <t>Sheffield City Region</t>
  </si>
  <si>
    <t>Birmingham</t>
  </si>
  <si>
    <t>Coventry</t>
  </si>
  <si>
    <t>Dudley</t>
  </si>
  <si>
    <t>Sandwell</t>
  </si>
  <si>
    <t>Solihull</t>
  </si>
  <si>
    <t>Walsall</t>
  </si>
  <si>
    <t>Wolverhampton</t>
  </si>
  <si>
    <t>West Midlands Combined Authority</t>
  </si>
  <si>
    <t>Bradford</t>
  </si>
  <si>
    <t>Calderdale</t>
  </si>
  <si>
    <t>Kirklees</t>
  </si>
  <si>
    <t>Leeds</t>
  </si>
  <si>
    <t>Wakefield</t>
  </si>
  <si>
    <t>West Yorkshire Combined Authority</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</si>
  <si>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</si>
  <si>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</si>
  <si>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</si>
  <si>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</si>
  <si>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</si>
  <si>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</si>
  <si>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</si>
  <si>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</si>
  <si>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</si>
  <si>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</si>
  <si>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</si>
  <si>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</si>
  <si>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</si>
  <si>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</si>
  <si>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</si>
  <si>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</si>
  <si>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</si>
  <si>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</si>
  <si>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</si>
  <si>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</si>
  <si>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</si>
  <si>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</si>
  <si>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</si>
  <si>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</si>
  <si>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</si>
  <si>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</si>
  <si>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</si>
  <si>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</si>
  <si>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</si>
  <si>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</si>
  <si>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</si>
  <si>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</si>
  <si>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London</t>
  </si>
  <si>
    <t>year</t>
  </si>
  <si>
    <t>numNonLA</t>
  </si>
  <si>
    <t>totalYP</t>
  </si>
  <si>
    <t>totalNumLAttainers</t>
  </si>
  <si>
    <t>percLAttainers</t>
  </si>
  <si>
    <t>A1_num</t>
  </si>
  <si>
    <t>A2_num</t>
  </si>
  <si>
    <t>A3_num</t>
  </si>
  <si>
    <t>B1_num</t>
  </si>
  <si>
    <t>B2_num</t>
  </si>
  <si>
    <t>B3_num</t>
  </si>
  <si>
    <t>C1_num</t>
  </si>
  <si>
    <t>C2_num</t>
  </si>
  <si>
    <t>C3_num</t>
  </si>
  <si>
    <t>Tees Valley Combined Authority</t>
  </si>
  <si>
    <t>Row Labels</t>
  </si>
  <si>
    <t>Column Labels</t>
  </si>
  <si>
    <t>E47000001</t>
  </si>
  <si>
    <t>E47000002</t>
  </si>
  <si>
    <t>E47000003</t>
  </si>
  <si>
    <t>E47000004</t>
  </si>
  <si>
    <t>E47000006</t>
  </si>
  <si>
    <t>E47000007</t>
  </si>
  <si>
    <t>E47000008</t>
  </si>
  <si>
    <t>E47000009</t>
  </si>
  <si>
    <t>E47000010</t>
  </si>
  <si>
    <t>E47000011</t>
  </si>
  <si>
    <t>E12000007</t>
  </si>
  <si>
    <t>E06000052</t>
  </si>
  <si>
    <t>E12000001</t>
  </si>
  <si>
    <t>E10000003</t>
  </si>
  <si>
    <t>XF-XFE-921</t>
  </si>
  <si>
    <t>area_code</t>
  </si>
  <si>
    <t>area_name</t>
  </si>
  <si>
    <t>area_type</t>
  </si>
  <si>
    <t>E06000001</t>
  </si>
  <si>
    <t>E06000002</t>
  </si>
  <si>
    <t>E06000003</t>
  </si>
  <si>
    <t>E06000004</t>
  </si>
  <si>
    <t>E06000005</t>
  </si>
  <si>
    <t>E06000006</t>
  </si>
  <si>
    <t>E08000011</t>
  </si>
  <si>
    <t>E08000012</t>
  </si>
  <si>
    <t>E08000013</t>
  </si>
  <si>
    <t>E08000014</t>
  </si>
  <si>
    <t>E08000015</t>
  </si>
  <si>
    <t>E06000022</t>
  </si>
  <si>
    <t>E06000023</t>
  </si>
  <si>
    <t>E06000025</t>
  </si>
  <si>
    <t>E06000031</t>
  </si>
  <si>
    <t>E08000023</t>
  </si>
  <si>
    <t>E08000024</t>
  </si>
  <si>
    <t>E08000021</t>
  </si>
  <si>
    <t>E08000022</t>
  </si>
  <si>
    <t>E08000001</t>
  </si>
  <si>
    <t>E08000002</t>
  </si>
  <si>
    <t>E08000003</t>
  </si>
  <si>
    <t>E08000004</t>
  </si>
  <si>
    <t>E08000005</t>
  </si>
  <si>
    <t>E08000006</t>
  </si>
  <si>
    <t>E08000007</t>
  </si>
  <si>
    <t>E08000008</t>
  </si>
  <si>
    <t>E08000009</t>
  </si>
  <si>
    <t>E08000010</t>
  </si>
  <si>
    <t>E08000016</t>
  </si>
  <si>
    <t>E08000017</t>
  </si>
  <si>
    <t>E08000018</t>
  </si>
  <si>
    <t>E08000019</t>
  </si>
  <si>
    <t>E08000025</t>
  </si>
  <si>
    <t>E08000026</t>
  </si>
  <si>
    <t>E08000027</t>
  </si>
  <si>
    <t>E08000028</t>
  </si>
  <si>
    <t>E08000029</t>
  </si>
  <si>
    <t>E08000030</t>
  </si>
  <si>
    <t>E08000031</t>
  </si>
  <si>
    <t>E08000032</t>
  </si>
  <si>
    <t>E08000033</t>
  </si>
  <si>
    <t>E08000034</t>
  </si>
  <si>
    <t>E08000035</t>
  </si>
  <si>
    <t>E08000036</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</si>
  <si>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</si>
  <si>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</si>
  <si>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</si>
  <si>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</si>
  <si>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</si>
  <si>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</si>
  <si>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</si>
  <si>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</si>
  <si>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</si>
  <si>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</si>
  <si>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</si>
  <si>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</si>
  <si>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</si>
  <si>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</si>
  <si>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</si>
  <si>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</si>
  <si>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</si>
  <si>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</si>
  <si>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</si>
  <si>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</si>
  <si>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</si>
  <si>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</si>
  <si>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</si>
  <si>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</si>
  <si>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</si>
  <si>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</si>
  <si>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</si>
  <si>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</si>
  <si>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</si>
  <si>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</si>
  <si>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</si>
  <si>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</si>
  <si>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Values</t>
  </si>
  <si>
    <t>A1</t>
  </si>
  <si>
    <t>A2</t>
  </si>
  <si>
    <t>A3</t>
  </si>
  <si>
    <t>B1</t>
  </si>
  <si>
    <t>B2</t>
  </si>
  <si>
    <t>B3</t>
  </si>
  <si>
    <t>C1</t>
  </si>
  <si>
    <t>C2</t>
  </si>
  <si>
    <t>C3</t>
  </si>
  <si>
    <t>National</t>
  </si>
  <si>
    <t>Combined Authority</t>
  </si>
  <si>
    <t>East of England</t>
  </si>
  <si>
    <t>North East</t>
  </si>
  <si>
    <t>LEA</t>
  </si>
  <si>
    <t>Warrington</t>
  </si>
  <si>
    <t>E06000007</t>
  </si>
  <si>
    <t>Blackburn with Darwen</t>
  </si>
  <si>
    <t>E06000008</t>
  </si>
  <si>
    <t>Blackpool</t>
  </si>
  <si>
    <t>E06000009</t>
  </si>
  <si>
    <t>Kingston upon Hull, City of</t>
  </si>
  <si>
    <t>E06000010</t>
  </si>
  <si>
    <t>East Riding of Yorkshire</t>
  </si>
  <si>
    <t>E06000011</t>
  </si>
  <si>
    <t>North East Lincolnshire</t>
  </si>
  <si>
    <t>E06000012</t>
  </si>
  <si>
    <t>North Lincolnshire</t>
  </si>
  <si>
    <t>E06000013</t>
  </si>
  <si>
    <t>York</t>
  </si>
  <si>
    <t>E06000014</t>
  </si>
  <si>
    <t>Derby</t>
  </si>
  <si>
    <t>E06000015</t>
  </si>
  <si>
    <t>Leicester</t>
  </si>
  <si>
    <t>E06000016</t>
  </si>
  <si>
    <t>Rutland</t>
  </si>
  <si>
    <t>E06000017</t>
  </si>
  <si>
    <t>Nottingham</t>
  </si>
  <si>
    <t>E06000018</t>
  </si>
  <si>
    <t>Herefordshire</t>
  </si>
  <si>
    <t>E06000019</t>
  </si>
  <si>
    <t>Telford and Wrekin</t>
  </si>
  <si>
    <t>E06000020</t>
  </si>
  <si>
    <t>Stoke-on-Trent</t>
  </si>
  <si>
    <t>E06000021</t>
  </si>
  <si>
    <t>North Somerset</t>
  </si>
  <si>
    <t>E06000024</t>
  </si>
  <si>
    <t>Plymouth</t>
  </si>
  <si>
    <t>E06000026</t>
  </si>
  <si>
    <t>Torbay</t>
  </si>
  <si>
    <t>E06000027</t>
  </si>
  <si>
    <t>Bournemouth</t>
  </si>
  <si>
    <t>E06000028</t>
  </si>
  <si>
    <t>Poole</t>
  </si>
  <si>
    <t>E06000029</t>
  </si>
  <si>
    <t>Swindon</t>
  </si>
  <si>
    <t>E06000030</t>
  </si>
  <si>
    <t>Luton</t>
  </si>
  <si>
    <t>E06000032</t>
  </si>
  <si>
    <t>Southend-on-Sea</t>
  </si>
  <si>
    <t>E06000033</t>
  </si>
  <si>
    <t>Thurrock</t>
  </si>
  <si>
    <t>E06000034</t>
  </si>
  <si>
    <t>Medway</t>
  </si>
  <si>
    <t>E06000035</t>
  </si>
  <si>
    <t>Bracknell Forest</t>
  </si>
  <si>
    <t>E06000036</t>
  </si>
  <si>
    <t>West Berkshire</t>
  </si>
  <si>
    <t>E06000037</t>
  </si>
  <si>
    <t>Reading</t>
  </si>
  <si>
    <t>E06000038</t>
  </si>
  <si>
    <t>Slough</t>
  </si>
  <si>
    <t>E06000039</t>
  </si>
  <si>
    <t>Windsor and Maidenhead</t>
  </si>
  <si>
    <t>E06000040</t>
  </si>
  <si>
    <t>Wokingham</t>
  </si>
  <si>
    <t>E06000041</t>
  </si>
  <si>
    <t>Milton Keynes</t>
  </si>
  <si>
    <t>E06000042</t>
  </si>
  <si>
    <t>Brighton and Hove</t>
  </si>
  <si>
    <t>E06000043</t>
  </si>
  <si>
    <t>Portsmouth</t>
  </si>
  <si>
    <t>E06000044</t>
  </si>
  <si>
    <t>Southampton</t>
  </si>
  <si>
    <t>E06000045</t>
  </si>
  <si>
    <t>Isle of Wight</t>
  </si>
  <si>
    <t>E06000046</t>
  </si>
  <si>
    <t>E06000047</t>
  </si>
  <si>
    <t>E06000048</t>
  </si>
  <si>
    <t>Cheshire East</t>
  </si>
  <si>
    <t>E06000049</t>
  </si>
  <si>
    <t>Cheshire West and Chester</t>
  </si>
  <si>
    <t>E06000050</t>
  </si>
  <si>
    <t>Shropshire</t>
  </si>
  <si>
    <t>E06000051</t>
  </si>
  <si>
    <t>Wiltshire</t>
  </si>
  <si>
    <t>E06000054</t>
  </si>
  <si>
    <t>Bedford</t>
  </si>
  <si>
    <t>E06000055</t>
  </si>
  <si>
    <t>Central Bedfordshire</t>
  </si>
  <si>
    <t>E06000056</t>
  </si>
  <si>
    <t>E08000020</t>
  </si>
  <si>
    <t>Buckinghamshire</t>
  </si>
  <si>
    <t>E10000002</t>
  </si>
  <si>
    <t>Cumbria</t>
  </si>
  <si>
    <t>E10000006</t>
  </si>
  <si>
    <t>Derbyshire</t>
  </si>
  <si>
    <t>E10000007</t>
  </si>
  <si>
    <t>Devon</t>
  </si>
  <si>
    <t>E10000008</t>
  </si>
  <si>
    <t>Dorset</t>
  </si>
  <si>
    <t>E10000009</t>
  </si>
  <si>
    <t>East Sussex</t>
  </si>
  <si>
    <t>E10000011</t>
  </si>
  <si>
    <t>Essex</t>
  </si>
  <si>
    <t>E10000012</t>
  </si>
  <si>
    <t>Gloucestershire</t>
  </si>
  <si>
    <t>E10000013</t>
  </si>
  <si>
    <t>Hampshire</t>
  </si>
  <si>
    <t>E10000014</t>
  </si>
  <si>
    <t>Hertfordshire</t>
  </si>
  <si>
    <t>E10000015</t>
  </si>
  <si>
    <t>Kent</t>
  </si>
  <si>
    <t>E10000016</t>
  </si>
  <si>
    <t>Lancashire</t>
  </si>
  <si>
    <t>E10000017</t>
  </si>
  <si>
    <t>Leicestershire</t>
  </si>
  <si>
    <t>E10000018</t>
  </si>
  <si>
    <t>Lincolnshire</t>
  </si>
  <si>
    <t>E10000019</t>
  </si>
  <si>
    <t>Norfolk</t>
  </si>
  <si>
    <t>E10000020</t>
  </si>
  <si>
    <t>Northamptonshire</t>
  </si>
  <si>
    <t>E10000021</t>
  </si>
  <si>
    <t>North Yorkshire</t>
  </si>
  <si>
    <t>E10000023</t>
  </si>
  <si>
    <t>Nottinghamshire</t>
  </si>
  <si>
    <t>E10000024</t>
  </si>
  <si>
    <t>Oxfordshire</t>
  </si>
  <si>
    <t>E10000025</t>
  </si>
  <si>
    <t>Somerset</t>
  </si>
  <si>
    <t>E10000027</t>
  </si>
  <si>
    <t>Staffordshire</t>
  </si>
  <si>
    <t>E10000028</t>
  </si>
  <si>
    <t>Suffolk</t>
  </si>
  <si>
    <t>E10000029</t>
  </si>
  <si>
    <t>Surrey</t>
  </si>
  <si>
    <t>E10000030</t>
  </si>
  <si>
    <t>Warwickshire</t>
  </si>
  <si>
    <t>E10000031</t>
  </si>
  <si>
    <t>West Sussex</t>
  </si>
  <si>
    <t>E10000032</t>
  </si>
  <si>
    <t>Worcestershire</t>
  </si>
  <si>
    <t>E10000034</t>
  </si>
  <si>
    <t>Region</t>
  </si>
  <si>
    <t>East Midlands</t>
  </si>
  <si>
    <t>E12000004</t>
  </si>
  <si>
    <t>E12000006</t>
  </si>
  <si>
    <t>North West</t>
  </si>
  <si>
    <t>E12000002</t>
  </si>
  <si>
    <t>South East</t>
  </si>
  <si>
    <t>E12000008</t>
  </si>
  <si>
    <t>South West</t>
  </si>
  <si>
    <t>E12000009</t>
  </si>
  <si>
    <t>West Midlands</t>
  </si>
  <si>
    <t>E12000005</t>
  </si>
  <si>
    <t>Yorkshire and The Humber</t>
  </si>
  <si>
    <t>E12000003</t>
  </si>
  <si>
    <t>A1_perc_ofLA</t>
  </si>
  <si>
    <t>A2_perc_ofLA</t>
  </si>
  <si>
    <t>A3_perc_ofLA</t>
  </si>
  <si>
    <t>B1_perc_ofLA</t>
  </si>
  <si>
    <t>B2_perc_ofLA</t>
  </si>
  <si>
    <t>B3_perc_ofLA</t>
  </si>
  <si>
    <t>C1_perc_ofLA</t>
  </si>
  <si>
    <t>C2_perc_ofLA</t>
  </si>
  <si>
    <t>C3_perc_ofLA</t>
  </si>
  <si>
    <t>How to use this dashboard</t>
  </si>
  <si>
    <t>A1A2A3_num</t>
  </si>
  <si>
    <t>B1B2B3_num</t>
  </si>
  <si>
    <t>C1C2C3_num</t>
  </si>
  <si>
    <t>percNonLAttainers</t>
  </si>
  <si>
    <t>GCSE English and Maths 'Lower Attainer' Dashboard</t>
  </si>
  <si>
    <t>'Lower attainers'</t>
  </si>
  <si>
    <t>Non-'lower attainers'</t>
  </si>
  <si>
    <t>Max. of percLAttainers</t>
  </si>
  <si>
    <t>Grade C/4 in English but not maths</t>
  </si>
  <si>
    <t>Grade C/4 in maths but not English</t>
  </si>
  <si>
    <t>Grade C/4 in neither English nor maths</t>
  </si>
  <si>
    <t>Adding new data to the dashboard</t>
  </si>
  <si>
    <t>A1B1_num</t>
  </si>
  <si>
    <t>A2B2_num</t>
  </si>
  <si>
    <t>A3B3C1C2C3_num</t>
  </si>
  <si>
    <t>No GCSEs at grade A*-C/9-4</t>
  </si>
  <si>
    <t>5 or more GCSEs at grade A*-C/9-4</t>
  </si>
  <si>
    <t>1 to 4 GCSEs at grade A*-C/9-4</t>
  </si>
  <si>
    <t>More Guidance on Using the Dashboard</t>
  </si>
  <si>
    <r>
      <rPr>
        <b/>
        <sz val="11"/>
        <color theme="1"/>
        <rFont val="Century Gothic"/>
        <family val="1"/>
        <scheme val="minor"/>
      </rPr>
      <t>Note on full dataset</t>
    </r>
    <r>
      <rPr>
        <sz val="11"/>
        <color theme="1"/>
        <rFont val="Century Gothic"/>
        <family val="2"/>
        <scheme val="minor"/>
      </rPr>
      <t xml:space="preserve">
Values labelled SUPP are suppressed due to low cell counts. Values labelled SECSUPP are suppressed to avoid secondary disclosure of another cell. Consequently, you may see '#VALUE' in some cells where calculations have been attempted on suppressed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</si>
</sst>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entury Gothic"/>
      <family val="2"/>
      <scheme val="minor"/>
    </font>
    <font>
      <sz val="10"/>
      <name val="Arial"/>
      <family val="2"/>
    </font>
    <font>
      <sz val="11"/>
      <color theme="0" tint="-4.9989318521683403E-2"/>
      <name val="Century Gothic"/>
      <family val="2"/>
      <scheme val="minor"/>
    </font>
    <font>
      <b/>
      <sz val="16"/>
      <color theme="1" tint="0.14999847407452621"/>
      <name val="Century Gothic"/>
      <family val="2"/>
      <scheme val="minor"/>
    </font>
    <font>
      <sz val="11"/>
      <color theme="9" tint="0.79998168889431442"/>
      <name val="Century Gothic"/>
      <family val="2"/>
      <scheme val="minor"/>
    </font>
    <font>
      <b/>
      <sz val="16"/>
      <color theme="1" tint="0.34998626667073579"/>
      <name val="Century Gothic"/>
      <family val="2"/>
      <scheme val="minor"/>
    </font>
    <font>
      <sz val="28"/>
      <color theme="1" tint="0.14999847407452621"/>
      <name val="Century Gothic"/>
      <family val="1"/>
      <scheme val="minor"/>
    </font>
    <font>
      <sz val="16"/>
      <color theme="1" tint="4.9989318521683403E-2"/>
      <name val="Century Gothic"/>
      <family val="1"/>
      <scheme val="minor"/>
    </font>
    <font>
      <sz val="8"/>
      <name val="Century Gothic"/>
      <family val="2"/>
      <scheme val="minor"/>
    </font>
    <font>
      <sz val="24"/>
      <color theme="1"/>
      <name val="Century Gothic"/>
      <family val="2"/>
      <scheme val="minor"/>
    </font>
    <font>
      <sz val="10"/>
      <color rgb="FF000000"/>
      <name val="Tahoma"/>
      <family val="2"/>
    </font>
    <font>
      <sz val="10"/>
      <color rgb="FF000000"/>
      <name val="Tahoma"/>
      <family val="34"/>
    </font>
    <font>
      <sz val="16"/>
      <color theme="1"/>
      <name val="Century Gothic"/>
      <family val="2"/>
      <scheme val="minor"/>
    </font>
    <font>
      <sz val="28"/>
      <color theme="1"/>
      <name val="Century Gothic"/>
      <family val="2"/>
      <scheme val="minor"/>
    </font>
    <font>
      <sz val="11"/>
      <color theme="0" tint="-0.34998626667073579"/>
      <name val="Century Gothic"/>
      <family val="2"/>
      <scheme val="minor"/>
    </font>
    <font>
      <sz val="11"/>
      <name val="Century Gothic"/>
      <family val="2"/>
      <scheme val="minor"/>
    </font>
    <font>
      <sz val="11"/>
      <color theme="1" tint="0.14999847407452621"/>
      <name val="Century Gothic"/>
      <family val="2"/>
      <scheme val="minor"/>
    </font>
    <font>
      <sz val="10"/>
      <color rgb="FF000000"/>
      <name val="Century Gothic"/>
      <scheme val="minor"/>
    </font>
    <font>
      <b/>
      <sz val="11"/>
      <color theme="1"/>
      <name val="Century Gothic"/>
      <family val="1"/>
      <scheme val="minor"/>
    </font>
    <font>
      <sz val="11"/>
      <color theme="1"/>
      <name val="Century Gothic"/>
      <family val="1"/>
      <scheme val="minor"/>
    </font>
  </fonts>
  <fills count="12">
    <fill>
      <patternFill patternType="none"/>
    </fill>
    <fill>
      <patternFill patternType="gray125"/>
    </fill>
    <fill>
      <patternFill patternType="solid">
        <fgColor theme="1"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7" tint="0.79998168889431442"/>
        <bgColor indexed="64"/>
      </patternFill>
    </fill>
  </fills>
  <borders count="1">
    <border>
      <left/>
      <right/>
      <top/>
      <bottom/>
      <diagonal/>
    </border>
  </borders>
  <cellStyleXfs count="2">
    <xf numFmtId="0" fontId="0" fillId="0" borderId="0"/>
    <xf numFmtId="0" fontId="1" fillId="0" borderId="0"/>
  </cellStyleXfs>
  <cellXfs count="45">
    <xf numFmtId="0" fontId="0" fillId="0" borderId="0" xfId="0"/>
    <xf numFmtId="164" fontId="0" fillId="0" borderId="0" xfId="0" applyNumberFormat="1"/>
    <xf numFmtId="1" fontId="0" fillId="0" borderId="0" xfId="0" applyNumberFormat="1"/>
    <xf numFmtId="0" fontId="0" fillId="0" borderId="0" xfId="0" applyBorder="1"/>
    <xf numFmtId="0" fontId="0" fillId="0" borderId="0" xfId="0" pivotButton="1"/>
    <xf numFmtId="0" fontId="0" fillId="0" borderId="0" xfId="0" applyAlignment="1">
      <alignment horizontal="left"/>
    </xf>
    <xf numFmtId="0" fontId="0" fillId="0" borderId="0" xfId="0" applyFont="1" applyBorder="1"/>
    <xf numFmtId="0" fontId="0" fillId="0" borderId="0" xfId="0" applyFont="1" applyFill="1" applyBorder="1"/>
    <xf numFmtId="0" fontId="0" fillId="0" borderId="0" xfId="0" applyFont="1"/>
    <xf numFmtId="1" fontId="0" fillId="0" borderId="0" xfId="0" applyNumberFormat="1" applyFont="1"/>
    <xf numFmtId="1" fontId="0" fillId="0" borderId="0" xfId="0" applyNumberFormat="1" applyFont="1" applyBorder="1"/>
    <xf numFmtId="0" fontId="0" fillId="0" borderId="0" xfId="0" applyNumberFormat="1"/>
    <xf numFmtId="164" fontId="0" fillId="0" borderId="0" xfId="0" applyNumberFormat="1" applyFont="1" applyBorder="1"/>
    <xf numFmtId="164" fontId="0" fillId="0" borderId="0" xfId="0" applyNumberFormat="1" applyFont="1"/>
    <xf numFmtId="0" fontId="0" fillId="0" borderId="0" xfId="0" applyAlignment="1">
      <alignment horizontal="left" indent="1"/>
    </xf>
    <xf numFmtId="0" fontId="0" fillId="2" borderId="0" xfId="0" applyFill="1"/>
    <xf numFmtId="0" fontId="2" fillId="2" borderId="0" xfId="0" applyFont="1" applyFill="1" applyBorder="1"/>
    <xf numFmtId="0" fontId="0" fillId="2" borderId="0" xfId="0" applyFill="1" applyBorder="1"/>
    <xf numFmtId="0" fontId="5" fillId="2" borderId="0" xfId="0" applyFont="1" applyFill="1" applyBorder="1" applyAlignment="1">
      <alignment horizontal="left" vertical="center"/>
    </xf>
    <xf numFmtId="0" fontId="4" fillId="3" borderId="0" xfId="0" applyFont="1" applyFill="1" applyBorder="1"/>
    <xf numFmtId="164" fontId="0" fillId="0" borderId="0" xfId="0" applyNumberFormat="1" applyFill="1"/>
    <xf numFmtId="0" fontId="0" fillId="4" borderId="0" xfId="0" applyFill="1"/>
    <xf numFmtId="0" fontId="0" fillId="0" borderId="0" xfId="0" applyFill="1"/>
    <xf numFmtId="0" fontId="0" fillId="5" borderId="0" xfId="0" applyFill="1" applyBorder="1"/>
    <xf numFmtId="0" fontId="0" fillId="5" borderId="0" xfId="0" applyFill="1"/>
    <xf numFmtId="0" fontId="0" fillId="6" borderId="0" xfId="0" applyFill="1" applyBorder="1"/>
    <xf numFmtId="0" fontId="7" fillId="6" borderId="0" xfId="0" applyFont="1" applyFill="1" applyBorder="1" applyAlignment="1">
      <alignment vertical="center"/>
    </xf>
    <xf numFmtId="0" fontId="3" fillId="6" borderId="0" xfId="0" applyFont="1" applyFill="1" applyBorder="1" applyAlignment="1">
      <alignment vertical="center"/>
    </xf>
    <xf numFmtId="0" fontId="5" fillId="6" borderId="0" xfId="0" applyFont="1" applyFill="1" applyBorder="1" applyAlignment="1">
      <alignment horizontal="left" vertical="center"/>
    </xf>
    <xf numFmtId="0" fontId="0" fillId="6" borderId="0" xfId="0" applyFill="1"/>
    <xf numFmtId="0" fontId="6" fillId="7" borderId="0" xfId="0" applyFont="1" applyFill="1" applyBorder="1" applyAlignment="1">
      <alignment vertical="center"/>
    </xf>
    <xf numFmtId="0" fontId="2" fillId="7" borderId="0" xfId="0" applyFont="1" applyFill="1" applyBorder="1"/>
    <xf numFmtId="0" fontId="0" fillId="7" borderId="0" xfId="0" applyFill="1" applyBorder="1"/>
    <xf numFmtId="0" fontId="0" fillId="7" borderId="0" xfId="0" applyFill="1"/>
    <xf numFmtId="0" fontId="9" fillId="7" borderId="0" xfId="0" applyFont="1" applyFill="1" applyAlignment="1">
      <alignment vertical="center"/>
    </xf>
    <xf numFmtId="0" fontId="0" fillId="8" borderId="0" xfId="0" applyFill="1"/>
    <xf numFmtId="0" fontId="13" fillId="7" borderId="0" xfId="0" applyFont="1" applyFill="1" applyAlignment="1">
      <alignment vertical="center"/>
    </xf>
    <xf numFmtId="0" fontId="0" fillId="9" borderId="0" xfId="0" applyFill="1"/>
    <xf numFmtId="0" fontId="12" fillId="7" borderId="0" xfId="0" applyFont="1" applyFill="1" applyAlignment="1">
      <alignment vertical="center" wrapText="1"/>
    </xf>
    <xf numFmtId="0" fontId="0" fillId="10" borderId="0" xfId="0" applyFill="1"/>
    <xf numFmtId="0" fontId="15" fillId="2" borderId="0" xfId="0" applyFont="1" applyFill="1"/>
    <xf numFmtId="0" fontId="16" fillId="2" borderId="0" xfId="0" applyFont="1" applyFill="1"/>
    <xf numFmtId="0" fontId="0" fillId="11" borderId="0" xfId="0" applyFill="1"/>
    <xf numFmtId="0" fontId="14" fillId="11" borderId="0" xfId="0" applyFont="1" applyFill="1"/>
    <xf numFmtId="0" fontId="19" fillId="0" borderId="0" xfId="0" applyFont="1" applyAlignment="1">
      <alignment wrapText="1"/>
    </xf>
  </cellXfs>
  <cellStyles count="2">
    <cellStyle name="Normal" xfId="0" builtinId="0"/>
    <cellStyle name="Normal 2 2" xfId="1" xr:uid="{00000000-0005-0000-0000-000001000000}"/>
  </cellStyles>
  <dxfs count="38">
    <dxf>
      <font>
        <b val="0"/>
        <i val="0"/>
        <strike val="0"/>
        <condense val="0"/>
        <extend val="0"/>
        <outline val="0"/>
        <shadow val="0"/>
        <u val="none"/>
        <vertAlign val="baseline"/>
        <sz val="11"/>
        <color theme="1"/>
        <name val="Century Gothic"/>
        <family val="2"/>
        <scheme val="minor"/>
      </font>
      <numFmt numFmtId="1" formatCode="0"/>
    </dxf>
    <dxf>
      <font>
        <b val="0"/>
        <i val="0"/>
        <strike val="0"/>
        <condense val="0"/>
        <extend val="0"/>
        <outline val="0"/>
        <shadow val="0"/>
        <u val="none"/>
        <vertAlign val="baseline"/>
        <sz val="11"/>
        <color theme="1"/>
        <name val="Century Gothic"/>
        <family val="2"/>
        <scheme val="minor"/>
      </font>
      <numFmt numFmtId="1" formatCode="0"/>
    </dxf>
    <dxf>
      <font>
        <b val="0"/>
        <i val="0"/>
        <strike val="0"/>
        <condense val="0"/>
        <extend val="0"/>
        <outline val="0"/>
        <shadow val="0"/>
        <u val="none"/>
        <vertAlign val="baseline"/>
        <sz val="11"/>
        <color theme="1"/>
        <name val="Century Gothic"/>
        <family val="2"/>
        <scheme val="minor"/>
      </font>
      <numFmt numFmtId="1" formatCode="0"/>
    </dxf>
    <dxf>
      <font>
        <b val="0"/>
        <i val="0"/>
        <strike val="0"/>
        <condense val="0"/>
        <extend val="0"/>
        <outline val="0"/>
        <shadow val="0"/>
        <u val="none"/>
        <vertAlign val="baseline"/>
        <sz val="11"/>
        <color theme="1"/>
        <name val="Century Gothic"/>
        <family val="2"/>
        <scheme val="minor"/>
      </font>
      <numFmt numFmtId="1" formatCode="0"/>
    </dxf>
    <dxf>
      <font>
        <b val="0"/>
        <i val="0"/>
        <strike val="0"/>
        <condense val="0"/>
        <extend val="0"/>
        <outline val="0"/>
        <shadow val="0"/>
        <u val="none"/>
        <vertAlign val="baseline"/>
        <sz val="11"/>
        <color theme="1"/>
        <name val="Century Gothic"/>
        <family val="2"/>
        <scheme val="minor"/>
      </font>
      <numFmt numFmtId="1" formatCode="0"/>
    </dxf>
    <dxf>
      <font>
        <b val="0"/>
        <i val="0"/>
        <strike val="0"/>
        <condense val="0"/>
        <extend val="0"/>
        <outline val="0"/>
        <shadow val="0"/>
        <u val="none"/>
        <vertAlign val="baseline"/>
        <sz val="11"/>
        <color theme="1"/>
        <name val="Century Gothic"/>
        <family val="2"/>
        <scheme val="minor"/>
      </font>
      <numFmt numFmtId="1" formatCode="0"/>
    </dxf>
    <dxf>
      <font>
        <b val="0"/>
        <i val="0"/>
        <strike val="0"/>
        <condense val="0"/>
        <extend val="0"/>
        <outline val="0"/>
        <shadow val="0"/>
        <u val="none"/>
        <vertAlign val="baseline"/>
        <sz val="11"/>
        <color theme="1"/>
        <name val="Century Gothic"/>
        <family val="2"/>
        <scheme val="minor"/>
      </font>
      <numFmt numFmtId="164" formatCode="0.0"/>
    </dxf>
    <dxf>
      <font>
        <b val="0"/>
        <i val="0"/>
        <strike val="0"/>
        <condense val="0"/>
        <extend val="0"/>
        <outline val="0"/>
        <shadow val="0"/>
        <u val="none"/>
        <vertAlign val="baseline"/>
        <sz val="11"/>
        <color theme="1"/>
        <name val="Century Gothic"/>
        <family val="2"/>
        <scheme val="minor"/>
      </font>
      <numFmt numFmtId="164" formatCode="0.0"/>
    </dxf>
    <dxf>
      <font>
        <b val="0"/>
        <i val="0"/>
        <strike val="0"/>
        <condense val="0"/>
        <extend val="0"/>
        <outline val="0"/>
        <shadow val="0"/>
        <u val="none"/>
        <vertAlign val="baseline"/>
        <sz val="11"/>
        <color theme="1"/>
        <name val="Century Gothic"/>
        <family val="2"/>
        <scheme val="minor"/>
      </font>
      <numFmt numFmtId="164" formatCode="0.0"/>
    </dxf>
    <dxf>
      <font>
        <b val="0"/>
        <i val="0"/>
        <strike val="0"/>
        <condense val="0"/>
        <extend val="0"/>
        <outline val="0"/>
        <shadow val="0"/>
        <u val="none"/>
        <vertAlign val="baseline"/>
        <sz val="11"/>
        <color theme="1"/>
        <name val="Century Gothic"/>
        <family val="2"/>
        <scheme val="minor"/>
      </font>
      <numFmt numFmtId="164" formatCode="0.0"/>
    </dxf>
    <dxf>
      <font>
        <b val="0"/>
        <i val="0"/>
        <strike val="0"/>
        <condense val="0"/>
        <extend val="0"/>
        <outline val="0"/>
        <shadow val="0"/>
        <u val="none"/>
        <vertAlign val="baseline"/>
        <sz val="11"/>
        <color theme="1"/>
        <name val="Century Gothic"/>
        <family val="2"/>
        <scheme val="minor"/>
      </font>
      <numFmt numFmtId="164" formatCode="0.0"/>
    </dxf>
    <dxf>
      <font>
        <b val="0"/>
        <i val="0"/>
        <strike val="0"/>
        <condense val="0"/>
        <extend val="0"/>
        <outline val="0"/>
        <shadow val="0"/>
        <u val="none"/>
        <vertAlign val="baseline"/>
        <sz val="11"/>
        <color theme="1"/>
        <name val="Century Gothic"/>
        <family val="2"/>
        <scheme val="minor"/>
      </font>
      <numFmt numFmtId="164" formatCode="0.0"/>
    </dxf>
    <dxf>
      <font>
        <b val="0"/>
        <i val="0"/>
        <strike val="0"/>
        <condense val="0"/>
        <extend val="0"/>
        <outline val="0"/>
        <shadow val="0"/>
        <u val="none"/>
        <vertAlign val="baseline"/>
        <sz val="11"/>
        <color theme="1"/>
        <name val="Century Gothic"/>
        <family val="2"/>
        <scheme val="minor"/>
      </font>
      <numFmt numFmtId="164" formatCode="0.0"/>
    </dxf>
    <dxf>
      <font>
        <b val="0"/>
        <i val="0"/>
        <strike val="0"/>
        <condense val="0"/>
        <extend val="0"/>
        <outline val="0"/>
        <shadow val="0"/>
        <u val="none"/>
        <vertAlign val="baseline"/>
        <sz val="11"/>
        <color theme="1"/>
        <name val="Century Gothic"/>
        <family val="2"/>
        <scheme val="minor"/>
      </font>
      <numFmt numFmtId="164" formatCode="0.0"/>
    </dxf>
    <dxf>
      <font>
        <b val="0"/>
        <i val="0"/>
        <strike val="0"/>
        <condense val="0"/>
        <extend val="0"/>
        <outline val="0"/>
        <shadow val="0"/>
        <u val="none"/>
        <vertAlign val="baseline"/>
        <sz val="11"/>
        <color theme="1"/>
        <name val="Century Gothic"/>
        <family val="2"/>
        <scheme val="minor"/>
      </font>
      <numFmt numFmtId="164" formatCode="0.0"/>
    </dxf>
    <dxf>
      <font>
        <b val="0"/>
        <i val="0"/>
        <strike val="0"/>
        <condense val="0"/>
        <extend val="0"/>
        <outline val="0"/>
        <shadow val="0"/>
        <u val="none"/>
        <vertAlign val="baseline"/>
        <sz val="11"/>
        <color theme="1"/>
        <name val="Century Gothic"/>
        <family val="2"/>
        <scheme val="minor"/>
      </font>
      <numFmt numFmtId="1" formatCode="0"/>
    </dxf>
    <dxf>
      <font>
        <b val="0"/>
        <i val="0"/>
        <strike val="0"/>
        <condense val="0"/>
        <extend val="0"/>
        <outline val="0"/>
        <shadow val="0"/>
        <u val="none"/>
        <vertAlign val="baseline"/>
        <sz val="11"/>
        <color theme="1"/>
        <name val="Century Gothic"/>
        <family val="2"/>
        <scheme val="minor"/>
      </font>
      <numFmt numFmtId="1" formatCode="0"/>
    </dxf>
    <dxf>
      <font>
        <b val="0"/>
        <i val="0"/>
        <strike val="0"/>
        <condense val="0"/>
        <extend val="0"/>
        <outline val="0"/>
        <shadow val="0"/>
        <u val="none"/>
        <vertAlign val="baseline"/>
        <sz val="11"/>
        <color theme="1"/>
        <name val="Century Gothic"/>
        <family val="2"/>
        <scheme val="minor"/>
      </font>
      <numFmt numFmtId="1" formatCode="0"/>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dxf>
    <dxf>
      <font>
        <b val="0"/>
        <i val="0"/>
        <strike val="0"/>
        <condense val="0"/>
        <extend val="0"/>
        <outline val="0"/>
        <shadow val="0"/>
        <u val="none"/>
        <vertAlign val="baseline"/>
        <sz val="11"/>
        <color theme="1"/>
        <name val="Century Gothic"/>
        <family val="2"/>
        <scheme val="minor"/>
      </font>
      <fill>
        <patternFill patternType="none">
          <fgColor indexed="64"/>
          <bgColor indexed="65"/>
        </patternFill>
      </fill>
    </dxf>
    <dxf>
      <numFmt numFmtId="1" formatCode="0"/>
    </dxf>
    <dxf>
      <numFmt numFmtId="164" formatCode="0.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[Lower attainer data dashboard - FINAL.xlsx]Radar pivot!Radar pivot chart</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Proportion of 'lower attainers' made up </a:t>
            </a:r>
            <a:br>
              <a:rPr lang="en-GB" b="1"/>
            </a:br>
            <a:r>
              <a:rPr lang="en-GB" b="1"/>
              <a:t>by the nine</a:t>
            </a:r>
            <a:r>
              <a:rPr lang="en-GB" b="1" baseline="0"/>
              <a:t> types</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strRef>
              <c:f>'Radar pivot'!$B$2:$B$4</c:f>
              <c:strCache>
                <c:ptCount val="1"/>
                <c:pt idx="0">
                  <c:v>2017 - Salford</c:v>
                </c:pt>
              </c:strCache>
            </c:strRef>
          </c:tx>
          <c:spPr>
            <a:ln w="28575" cap="rnd">
              <a:solidFill>
                <a:schemeClr val="accent1"/>
              </a:solidFill>
              <a:round/>
            </a:ln>
            <a:effectLst/>
          </c:spPr>
          <c:marker>
            <c:symbol val="none"/>
          </c:marker>
          <c:cat>
            <c:strRef>
              <c:f>'Radar pivot'!$A$5:$A$13</c:f>
              <c:strCache>
                <c:ptCount val="9"/>
                <c:pt idx="0">
                  <c:v>A1</c:v>
                </c:pt>
                <c:pt idx="1">
                  <c:v>A2</c:v>
                </c:pt>
                <c:pt idx="2">
                  <c:v>A3</c:v>
                </c:pt>
                <c:pt idx="3">
                  <c:v>B1</c:v>
                </c:pt>
                <c:pt idx="4">
                  <c:v>B2</c:v>
                </c:pt>
                <c:pt idx="5">
                  <c:v>B3</c:v>
                </c:pt>
                <c:pt idx="6">
                  <c:v>C1</c:v>
                </c:pt>
                <c:pt idx="7">
                  <c:v>C2</c:v>
                </c:pt>
                <c:pt idx="8">
                  <c:v>C3</c:v>
                </c:pt>
              </c:strCache>
            </c:strRef>
          </c:cat>
          <c:val>
            <c:numRef>
              <c:f>'Radar pivot'!$B$5:$B$13</c:f>
              <c:numCache>
                <c:formatCode>0</c:formatCode>
                <c:ptCount val="9"/>
                <c:pt idx="0">
                  <c:v>9.44055944055944</c:v>
                </c:pt>
                <c:pt idx="1">
                  <c:v>11.713286713286713</c:v>
                </c:pt>
                <c:pt idx="2">
                  <c:v>2.1853146853146854</c:v>
                </c:pt>
                <c:pt idx="3">
                  <c:v>9.0034965034965033</c:v>
                </c:pt>
                <c:pt idx="4">
                  <c:v>11.276223776223777</c:v>
                </c:pt>
                <c:pt idx="5">
                  <c:v>35.314685314685313</c:v>
                </c:pt>
                <c:pt idx="6">
                  <c:v>7.6923076923076925</c:v>
                </c:pt>
                <c:pt idx="7">
                  <c:v>7.43006993006993</c:v>
                </c:pt>
                <c:pt idx="8">
                  <c:v>5.9440559440559442</c:v>
                </c:pt>
              </c:numCache>
            </c:numRef>
          </c:val>
          <c:extLst>
            <c:ext xmlns:c16="http://schemas.microsoft.com/office/drawing/2014/chart" uri="{C3380CC4-5D6E-409C-BE32-E72D297353CC}">
              <c16:uniqueId val="{00000001-12DC-F346-85BA-E5548BEEAC08}"/>
            </c:ext>
          </c:extLst>
        </c:ser>
        <c:ser>
          <c:idx val="1"/>
          <c:order val="1"/>
          <c:tx>
            <c:strRef>
              <c:f>'Radar pivot'!$C$2:$C$4</c:f>
              <c:strCache>
                <c:ptCount val="1"/>
                <c:pt idx="0">
                  <c:v>2017 - Stockport</c:v>
                </c:pt>
              </c:strCache>
            </c:strRef>
          </c:tx>
          <c:spPr>
            <a:ln w="28575" cap="rnd">
              <a:solidFill>
                <a:schemeClr val="accent2"/>
              </a:solidFill>
              <a:round/>
            </a:ln>
            <a:effectLst/>
          </c:spPr>
          <c:marker>
            <c:symbol val="none"/>
          </c:marker>
          <c:cat>
            <c:strRef>
              <c:f>'Radar pivot'!$A$5:$A$13</c:f>
              <c:strCache>
                <c:ptCount val="9"/>
                <c:pt idx="0">
                  <c:v>A1</c:v>
                </c:pt>
                <c:pt idx="1">
                  <c:v>A2</c:v>
                </c:pt>
                <c:pt idx="2">
                  <c:v>A3</c:v>
                </c:pt>
                <c:pt idx="3">
                  <c:v>B1</c:v>
                </c:pt>
                <c:pt idx="4">
                  <c:v>B2</c:v>
                </c:pt>
                <c:pt idx="5">
                  <c:v>B3</c:v>
                </c:pt>
                <c:pt idx="6">
                  <c:v>C1</c:v>
                </c:pt>
                <c:pt idx="7">
                  <c:v>C2</c:v>
                </c:pt>
                <c:pt idx="8">
                  <c:v>C3</c:v>
                </c:pt>
              </c:strCache>
            </c:strRef>
          </c:cat>
          <c:val>
            <c:numRef>
              <c:f>'Radar pivot'!$C$5:$C$13</c:f>
              <c:numCache>
                <c:formatCode>0</c:formatCode>
                <c:ptCount val="9"/>
                <c:pt idx="0">
                  <c:v>16.817724068479357</c:v>
                </c:pt>
                <c:pt idx="1">
                  <c:v>12.084592145015106</c:v>
                </c:pt>
                <c:pt idx="2">
                  <c:v>2.7190332326283988</c:v>
                </c:pt>
                <c:pt idx="3">
                  <c:v>9.667673716012084</c:v>
                </c:pt>
                <c:pt idx="4">
                  <c:v>7.2507552870090644</c:v>
                </c:pt>
                <c:pt idx="5">
                  <c:v>30.110775427995971</c:v>
                </c:pt>
                <c:pt idx="6">
                  <c:v>9.4662638469284985</c:v>
                </c:pt>
                <c:pt idx="7">
                  <c:v>5.6394763343403831</c:v>
                </c:pt>
                <c:pt idx="8">
                  <c:v>6.2437059415911378</c:v>
                </c:pt>
              </c:numCache>
            </c:numRef>
          </c:val>
          <c:extLst>
            <c:ext xmlns:c16="http://schemas.microsoft.com/office/drawing/2014/chart" uri="{C3380CC4-5D6E-409C-BE32-E72D297353CC}">
              <c16:uniqueId val="{00000002-12DC-F346-85BA-E5548BEEAC08}"/>
            </c:ext>
          </c:extLst>
        </c:ser>
        <c:dLbls>
          <c:showLegendKey val="0"/>
          <c:showVal val="0"/>
          <c:showCatName val="0"/>
          <c:showSerName val="0"/>
          <c:showPercent val="0"/>
          <c:showBubbleSize val="0"/>
        </c:dLbls>
        <c:axId val="1057102976"/>
        <c:axId val="1057149392"/>
      </c:radarChart>
      <c:catAx>
        <c:axId val="10571029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57149392"/>
        <c:crosses val="autoZero"/>
        <c:auto val="1"/>
        <c:lblAlgn val="ctr"/>
        <c:lblOffset val="100"/>
        <c:noMultiLvlLbl val="0"/>
      </c:catAx>
      <c:valAx>
        <c:axId val="1057149392"/>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571029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[Lower attainer data dashboard - FINAL.xlsx]Bar chart pivot!Bar pivot chart</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Number of 'lower attainers'</a:t>
            </a:r>
            <a:r>
              <a:rPr lang="en-GB" b="1" baseline="0"/>
              <a:t> of different types</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pivotFmt>
      <c:pivotFmt>
        <c:idx val="63"/>
        <c:spPr>
          <a:solidFill>
            <a:schemeClr val="accent1"/>
          </a:solidFill>
          <a:ln>
            <a:noFill/>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a:noFill/>
          </a:ln>
          <a:effectLst/>
        </c:spPr>
        <c:marker>
          <c:symbol val="none"/>
        </c:marker>
      </c:pivotFmt>
      <c:pivotFmt>
        <c:idx val="67"/>
        <c:spPr>
          <a:solidFill>
            <a:schemeClr val="accent1"/>
          </a:solidFill>
          <a:ln>
            <a:noFill/>
          </a:ln>
          <a:effectLst/>
        </c:spPr>
        <c:marker>
          <c:symbol val="none"/>
        </c:marker>
      </c:pivotFmt>
      <c:pivotFmt>
        <c:idx val="68"/>
        <c:spPr>
          <a:solidFill>
            <a:schemeClr val="accent1"/>
          </a:solidFill>
          <a:ln>
            <a:noFill/>
          </a:ln>
          <a:effectLst/>
        </c:spPr>
        <c:marker>
          <c:symbol val="none"/>
        </c:marker>
      </c:pivotFmt>
      <c:pivotFmt>
        <c:idx val="69"/>
        <c:spPr>
          <a:solidFill>
            <a:schemeClr val="accent1"/>
          </a:solidFill>
          <a:ln>
            <a:noFill/>
          </a:ln>
          <a:effectLst/>
        </c:spPr>
        <c:marker>
          <c:symbol val="none"/>
        </c:marker>
      </c:pivotFmt>
      <c:pivotFmt>
        <c:idx val="70"/>
        <c:spPr>
          <a:solidFill>
            <a:schemeClr val="accent1"/>
          </a:solidFill>
          <a:ln>
            <a:noFill/>
          </a:ln>
          <a:effectLst/>
        </c:spPr>
        <c:marker>
          <c:symbol val="none"/>
        </c:marker>
      </c:pivotFmt>
      <c:pivotFmt>
        <c:idx val="71"/>
        <c:spPr>
          <a:solidFill>
            <a:schemeClr val="accent1"/>
          </a:solidFill>
          <a:ln>
            <a:noFill/>
          </a:ln>
          <a:effectLst/>
        </c:spPr>
        <c:marker>
          <c:symbol val="none"/>
        </c:marker>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pivotFmt>
      <c:pivotFmt>
        <c:idx val="75"/>
        <c:spPr>
          <a:solidFill>
            <a:schemeClr val="accent1"/>
          </a:solidFill>
          <a:ln>
            <a:noFill/>
          </a:ln>
          <a:effectLst/>
        </c:spPr>
        <c:marker>
          <c:symbol val="none"/>
        </c:marker>
      </c:pivotFmt>
      <c:pivotFmt>
        <c:idx val="76"/>
        <c:spPr>
          <a:solidFill>
            <a:schemeClr val="accent1"/>
          </a:solidFill>
          <a:ln>
            <a:noFill/>
          </a:ln>
          <a:effectLst/>
        </c:spPr>
        <c:marker>
          <c:symbol val="none"/>
        </c:marker>
      </c:pivotFmt>
      <c:pivotFmt>
        <c:idx val="77"/>
        <c:spPr>
          <a:solidFill>
            <a:schemeClr val="accent1"/>
          </a:solidFill>
          <a:ln>
            <a:noFill/>
          </a:ln>
          <a:effectLst/>
        </c:spPr>
        <c:marker>
          <c:symbol val="none"/>
        </c:marker>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pivotFmt>
      <c:pivotFmt>
        <c:idx val="82"/>
        <c:spPr>
          <a:solidFill>
            <a:schemeClr val="accent1"/>
          </a:solidFill>
          <a:ln>
            <a:noFill/>
          </a:ln>
          <a:effectLst/>
        </c:spPr>
        <c:marker>
          <c:symbol val="none"/>
        </c:marker>
      </c:pivotFmt>
      <c:pivotFmt>
        <c:idx val="83"/>
        <c:spPr>
          <a:solidFill>
            <a:schemeClr val="accent1"/>
          </a:solidFill>
          <a:ln>
            <a:noFill/>
          </a:ln>
          <a:effectLst/>
        </c:spPr>
        <c:marker>
          <c:symbol val="none"/>
        </c:marker>
      </c:pivotFmt>
      <c:pivotFmt>
        <c:idx val="84"/>
        <c:spPr>
          <a:solidFill>
            <a:schemeClr val="accent1"/>
          </a:solidFill>
          <a:ln>
            <a:noFill/>
          </a:ln>
          <a:effectLst/>
        </c:spPr>
        <c:marker>
          <c:symbol val="none"/>
        </c:marker>
      </c:pivotFmt>
      <c:pivotFmt>
        <c:idx val="85"/>
        <c:spPr>
          <a:solidFill>
            <a:schemeClr val="accent1"/>
          </a:solidFill>
          <a:ln>
            <a:noFill/>
          </a:ln>
          <a:effectLst/>
        </c:spPr>
        <c:marker>
          <c:symbol val="none"/>
        </c:marker>
      </c:pivotFmt>
      <c:pivotFmt>
        <c:idx val="86"/>
        <c:spPr>
          <a:solidFill>
            <a:schemeClr val="accent1"/>
          </a:solidFill>
          <a:ln>
            <a:noFill/>
          </a:ln>
          <a:effectLst/>
        </c:spPr>
        <c:marker>
          <c:symbol val="none"/>
        </c:marker>
      </c:pivotFmt>
      <c:pivotFmt>
        <c:idx val="87"/>
        <c:spPr>
          <a:solidFill>
            <a:schemeClr val="accent1"/>
          </a:solidFill>
          <a:ln>
            <a:noFill/>
          </a:ln>
          <a:effectLst/>
        </c:spPr>
        <c:marker>
          <c:symbol val="none"/>
        </c:marker>
      </c:pivotFmt>
      <c:pivotFmt>
        <c:idx val="88"/>
        <c:spPr>
          <a:solidFill>
            <a:schemeClr val="accent1"/>
          </a:solidFill>
          <a:ln>
            <a:noFill/>
          </a:ln>
          <a:effectLst/>
        </c:spPr>
        <c:marker>
          <c:symbol val="none"/>
        </c:marker>
      </c:pivotFmt>
      <c:pivotFmt>
        <c:idx val="89"/>
        <c:spPr>
          <a:solidFill>
            <a:schemeClr val="accent1"/>
          </a:solidFill>
          <a:ln>
            <a:noFill/>
          </a:ln>
          <a:effectLst/>
        </c:spPr>
        <c:marker>
          <c:symbol val="none"/>
        </c:marker>
      </c:pivotFmt>
      <c:pivotFmt>
        <c:idx val="90"/>
        <c:spPr>
          <a:solidFill>
            <a:schemeClr val="accent1"/>
          </a:solidFill>
          <a:ln>
            <a:noFill/>
          </a:ln>
          <a:effectLst/>
        </c:spPr>
        <c:marker>
          <c:symbol val="none"/>
        </c:marker>
      </c:pivotFmt>
      <c:pivotFmt>
        <c:idx val="91"/>
        <c:spPr>
          <a:solidFill>
            <a:schemeClr val="accent1"/>
          </a:solidFill>
          <a:ln>
            <a:noFill/>
          </a:ln>
          <a:effectLst/>
        </c:spPr>
        <c:marker>
          <c:symbol val="none"/>
        </c:marker>
      </c:pivotFmt>
      <c:pivotFmt>
        <c:idx val="92"/>
        <c:spPr>
          <a:solidFill>
            <a:schemeClr val="accent1"/>
          </a:solidFill>
          <a:ln>
            <a:noFill/>
          </a:ln>
          <a:effectLst/>
        </c:spPr>
        <c:marker>
          <c:symbol val="none"/>
        </c:marker>
      </c:pivotFmt>
      <c:pivotFmt>
        <c:idx val="93"/>
        <c:spPr>
          <a:solidFill>
            <a:schemeClr val="accent1"/>
          </a:solidFill>
          <a:ln>
            <a:noFill/>
          </a:ln>
          <a:effectLst/>
        </c:spPr>
        <c:marker>
          <c:symbol val="none"/>
        </c:marker>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pivotFmt>
      <c:pivotFmt>
        <c:idx val="100"/>
        <c:spPr>
          <a:solidFill>
            <a:schemeClr val="accent1"/>
          </a:solidFill>
          <a:ln>
            <a:noFill/>
          </a:ln>
          <a:effectLst/>
        </c:spPr>
        <c:marker>
          <c:symbol val="none"/>
        </c:marker>
      </c:pivotFmt>
      <c:pivotFmt>
        <c:idx val="101"/>
        <c:spPr>
          <a:solidFill>
            <a:schemeClr val="accent1"/>
          </a:solidFill>
          <a:ln>
            <a:noFill/>
          </a:ln>
          <a:effectLst/>
        </c:spPr>
        <c:marker>
          <c:symbol val="none"/>
        </c:marker>
      </c:pivotFmt>
      <c:pivotFmt>
        <c:idx val="102"/>
        <c:spPr>
          <a:solidFill>
            <a:schemeClr val="accent1"/>
          </a:solidFill>
          <a:ln>
            <a:noFill/>
          </a:ln>
          <a:effectLst/>
        </c:spPr>
        <c:marker>
          <c:symbol val="none"/>
        </c:marker>
      </c:pivotFmt>
      <c:pivotFmt>
        <c:idx val="103"/>
        <c:spPr>
          <a:solidFill>
            <a:schemeClr val="accent1"/>
          </a:solidFill>
          <a:ln>
            <a:noFill/>
          </a:ln>
          <a:effectLst/>
        </c:spPr>
        <c:marker>
          <c:symbol val="none"/>
        </c:marker>
      </c:pivotFmt>
      <c:pivotFmt>
        <c:idx val="104"/>
        <c:spPr>
          <a:solidFill>
            <a:schemeClr val="accent1"/>
          </a:solidFill>
          <a:ln>
            <a:noFill/>
          </a:ln>
          <a:effectLst/>
        </c:spPr>
        <c:marker>
          <c:symbol val="none"/>
        </c:marker>
      </c:pivotFmt>
      <c:pivotFmt>
        <c:idx val="105"/>
        <c:spPr>
          <a:solidFill>
            <a:schemeClr val="accent1"/>
          </a:solidFill>
          <a:ln>
            <a:noFill/>
          </a:ln>
          <a:effectLst/>
        </c:spPr>
        <c:marker>
          <c:symbol val="none"/>
        </c:marker>
      </c:pivotFmt>
      <c:pivotFmt>
        <c:idx val="106"/>
        <c:spPr>
          <a:solidFill>
            <a:schemeClr val="accent1"/>
          </a:solidFill>
          <a:ln>
            <a:noFill/>
          </a:ln>
          <a:effectLst/>
        </c:spPr>
        <c:marker>
          <c:symbol val="none"/>
        </c:marker>
      </c:pivotFmt>
      <c:pivotFmt>
        <c:idx val="107"/>
        <c:spPr>
          <a:solidFill>
            <a:schemeClr val="accent1"/>
          </a:solidFill>
          <a:ln>
            <a:noFill/>
          </a:ln>
          <a:effectLst/>
        </c:spPr>
        <c:marker>
          <c:symbol val="none"/>
        </c:marker>
      </c:pivotFmt>
      <c:pivotFmt>
        <c:idx val="108"/>
        <c:spPr>
          <a:solidFill>
            <a:schemeClr val="accent1"/>
          </a:solidFill>
          <a:ln>
            <a:noFill/>
          </a:ln>
          <a:effectLst/>
        </c:spPr>
        <c:marker>
          <c:symbol val="none"/>
        </c:marker>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pivotFmt>
      <c:pivotFmt>
        <c:idx val="118"/>
        <c:spPr>
          <a:solidFill>
            <a:schemeClr val="accent1"/>
          </a:solidFill>
          <a:ln>
            <a:noFill/>
          </a:ln>
          <a:effectLst/>
        </c:spPr>
        <c:marker>
          <c:symbol val="none"/>
        </c:marker>
      </c:pivotFmt>
      <c:pivotFmt>
        <c:idx val="119"/>
        <c:spPr>
          <a:solidFill>
            <a:schemeClr val="accent1"/>
          </a:solidFill>
          <a:ln>
            <a:noFill/>
          </a:ln>
          <a:effectLst/>
        </c:spPr>
        <c:marker>
          <c:symbol val="none"/>
        </c:marker>
      </c:pivotFmt>
      <c:pivotFmt>
        <c:idx val="120"/>
        <c:spPr>
          <a:solidFill>
            <a:schemeClr val="accent1"/>
          </a:solidFill>
          <a:ln>
            <a:noFill/>
          </a:ln>
          <a:effectLst/>
        </c:spPr>
        <c:marker>
          <c:symbol val="none"/>
        </c:marker>
      </c:pivotFmt>
      <c:pivotFmt>
        <c:idx val="121"/>
        <c:spPr>
          <a:solidFill>
            <a:schemeClr val="accent1"/>
          </a:solidFill>
          <a:ln>
            <a:noFill/>
          </a:ln>
          <a:effectLst/>
        </c:spPr>
        <c:marker>
          <c:symbol val="none"/>
        </c:marker>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pivotFmt>
      <c:pivotFmt>
        <c:idx val="124"/>
        <c:spPr>
          <a:solidFill>
            <a:schemeClr val="accent1"/>
          </a:solidFill>
          <a:ln>
            <a:noFill/>
          </a:ln>
          <a:effectLst/>
        </c:spPr>
        <c:marker>
          <c:symbol val="none"/>
        </c:marker>
      </c:pivotFmt>
      <c:pivotFmt>
        <c:idx val="125"/>
        <c:spPr>
          <a:solidFill>
            <a:schemeClr val="accent1"/>
          </a:solidFill>
          <a:ln>
            <a:noFill/>
          </a:ln>
          <a:effectLst/>
        </c:spPr>
        <c:marker>
          <c:symbol val="none"/>
        </c:marker>
      </c:pivotFmt>
      <c:pivotFmt>
        <c:idx val="126"/>
        <c:spPr>
          <a:solidFill>
            <a:schemeClr val="accent1"/>
          </a:solidFill>
          <a:ln>
            <a:noFill/>
          </a:ln>
          <a:effectLst/>
        </c:spPr>
        <c:marker>
          <c:symbol val="none"/>
        </c:marker>
      </c:pivotFmt>
      <c:pivotFmt>
        <c:idx val="127"/>
        <c:spPr>
          <a:solidFill>
            <a:schemeClr val="accent1"/>
          </a:solidFill>
          <a:ln>
            <a:noFill/>
          </a:ln>
          <a:effectLst/>
        </c:spPr>
        <c:marker>
          <c:symbol val="none"/>
        </c:marker>
      </c:pivotFmt>
      <c:pivotFmt>
        <c:idx val="128"/>
        <c:spPr>
          <a:solidFill>
            <a:schemeClr val="accent1"/>
          </a:solidFill>
          <a:ln>
            <a:noFill/>
          </a:ln>
          <a:effectLst/>
        </c:spPr>
        <c:marker>
          <c:symbol val="none"/>
        </c:marker>
      </c:pivotFmt>
      <c:pivotFmt>
        <c:idx val="129"/>
        <c:spPr>
          <a:solidFill>
            <a:schemeClr val="accent1"/>
          </a:solidFill>
          <a:ln>
            <a:noFill/>
          </a:ln>
          <a:effectLst/>
        </c:spPr>
        <c:marker>
          <c:symbol val="none"/>
        </c:marker>
      </c:pivotFmt>
      <c:pivotFmt>
        <c:idx val="130"/>
        <c:spPr>
          <a:solidFill>
            <a:schemeClr val="accent1"/>
          </a:solidFill>
          <a:ln>
            <a:noFill/>
          </a:ln>
          <a:effectLst/>
        </c:spPr>
        <c:marker>
          <c:symbol val="none"/>
        </c:marker>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1"/>
        <c:spPr>
          <a:solidFill>
            <a:schemeClr val="accent1"/>
          </a:solidFill>
          <a:ln>
            <a:noFill/>
          </a:ln>
          <a:effectLst/>
        </c:spPr>
        <c:marker>
          <c:symbol val="none"/>
        </c:marker>
      </c:pivotFmt>
      <c:pivotFmt>
        <c:idx val="662"/>
        <c:spPr>
          <a:solidFill>
            <a:schemeClr val="accent1"/>
          </a:solidFill>
          <a:ln>
            <a:noFill/>
          </a:ln>
          <a:effectLst/>
        </c:spPr>
        <c:marker>
          <c:symbol val="none"/>
        </c:marker>
      </c:pivotFmt>
      <c:pivotFmt>
        <c:idx val="663"/>
        <c:spPr>
          <a:solidFill>
            <a:schemeClr val="accent1"/>
          </a:solidFill>
          <a:ln>
            <a:noFill/>
          </a:ln>
          <a:effectLst/>
        </c:spPr>
        <c:marker>
          <c:symbol val="none"/>
        </c:marker>
      </c:pivotFmt>
      <c:pivotFmt>
        <c:idx val="664"/>
        <c:spPr>
          <a:solidFill>
            <a:schemeClr val="accent1"/>
          </a:solidFill>
          <a:ln>
            <a:noFill/>
          </a:ln>
          <a:effectLst/>
        </c:spPr>
        <c:marker>
          <c:symbol val="none"/>
        </c:marker>
      </c:pivotFmt>
      <c:pivotFmt>
        <c:idx val="665"/>
        <c:spPr>
          <a:solidFill>
            <a:schemeClr val="accent1"/>
          </a:solidFill>
          <a:ln>
            <a:noFill/>
          </a:ln>
          <a:effectLst/>
        </c:spPr>
        <c:marker>
          <c:symbol val="none"/>
        </c:marker>
      </c:pivotFmt>
      <c:pivotFmt>
        <c:idx val="666"/>
        <c:spPr>
          <a:solidFill>
            <a:schemeClr val="accent1"/>
          </a:solidFill>
          <a:ln>
            <a:noFill/>
          </a:ln>
          <a:effectLst/>
        </c:spPr>
        <c:marker>
          <c:symbol val="none"/>
        </c:marker>
      </c:pivotFmt>
      <c:pivotFmt>
        <c:idx val="667"/>
        <c:spPr>
          <a:solidFill>
            <a:schemeClr val="accent1"/>
          </a:solidFill>
          <a:ln>
            <a:noFill/>
          </a:ln>
          <a:effectLst/>
        </c:spPr>
        <c:marker>
          <c:symbol val="none"/>
        </c:marker>
      </c:pivotFmt>
      <c:pivotFmt>
        <c:idx val="668"/>
        <c:spPr>
          <a:solidFill>
            <a:schemeClr val="accent1"/>
          </a:solidFill>
          <a:ln>
            <a:noFill/>
          </a:ln>
          <a:effectLst/>
        </c:spPr>
        <c:marker>
          <c:symbol val="none"/>
        </c:marker>
      </c:pivotFmt>
      <c:pivotFmt>
        <c:idx val="669"/>
        <c:spPr>
          <a:solidFill>
            <a:schemeClr val="accent1"/>
          </a:solidFill>
          <a:ln>
            <a:noFill/>
          </a:ln>
          <a:effectLst/>
        </c:spPr>
        <c:marker>
          <c:symbol val="none"/>
        </c:marker>
      </c:pivotFmt>
      <c:pivotFmt>
        <c:idx val="670"/>
        <c:spPr>
          <a:solidFill>
            <a:schemeClr val="accent1"/>
          </a:solidFill>
          <a:ln>
            <a:noFill/>
          </a:ln>
          <a:effectLst/>
        </c:spPr>
        <c:marker>
          <c:symbol val="none"/>
        </c:marker>
      </c:pivotFmt>
      <c:pivotFmt>
        <c:idx val="671"/>
        <c:spPr>
          <a:solidFill>
            <a:schemeClr val="accent1"/>
          </a:solidFill>
          <a:ln>
            <a:noFill/>
          </a:ln>
          <a:effectLst/>
        </c:spPr>
        <c:marker>
          <c:symbol val="none"/>
        </c:marker>
      </c:pivotFmt>
      <c:pivotFmt>
        <c:idx val="672"/>
        <c:spPr>
          <a:solidFill>
            <a:schemeClr val="accent1"/>
          </a:solidFill>
          <a:ln>
            <a:noFill/>
          </a:ln>
          <a:effectLst/>
        </c:spPr>
        <c:marker>
          <c:symbol val="none"/>
        </c:marker>
      </c:pivotFmt>
      <c:pivotFmt>
        <c:idx val="673"/>
        <c:spPr>
          <a:solidFill>
            <a:schemeClr val="accent1"/>
          </a:solidFill>
          <a:ln>
            <a:noFill/>
          </a:ln>
          <a:effectLst/>
        </c:spPr>
        <c:marker>
          <c:symbol val="none"/>
        </c:marker>
      </c:pivotFmt>
      <c:pivotFmt>
        <c:idx val="674"/>
        <c:spPr>
          <a:solidFill>
            <a:schemeClr val="accent1"/>
          </a:solidFill>
          <a:ln>
            <a:noFill/>
          </a:ln>
          <a:effectLst/>
        </c:spPr>
        <c:marker>
          <c:symbol val="none"/>
        </c:marker>
      </c:pivotFmt>
      <c:pivotFmt>
        <c:idx val="6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'Bar chart pivot'!$B$2:$B$4</c:f>
              <c:strCache>
                <c:ptCount val="1"/>
                <c:pt idx="0">
                  <c:v>2017 - Salford</c:v>
                </c:pt>
              </c:strCache>
            </c:strRef>
          </c:tx>
          <c:spPr>
            <a:solidFill>
              <a:schemeClr val="accent1"/>
            </a:solidFill>
            <a:ln>
              <a:noFill/>
            </a:ln>
            <a:effectLst/>
          </c:spPr>
          <c:invertIfNegative val="0"/>
          <c:cat>
            <c:strRef>
              <c:f>'Bar chart pivot'!$A$5:$A$13</c:f>
              <c:strCache>
                <c:ptCount val="9"/>
                <c:pt idx="0">
                  <c:v>A1</c:v>
                </c:pt>
                <c:pt idx="1">
                  <c:v>A2</c:v>
                </c:pt>
                <c:pt idx="2">
                  <c:v>A3</c:v>
                </c:pt>
                <c:pt idx="3">
                  <c:v>B1</c:v>
                </c:pt>
                <c:pt idx="4">
                  <c:v>B2</c:v>
                </c:pt>
                <c:pt idx="5">
                  <c:v>B3</c:v>
                </c:pt>
                <c:pt idx="6">
                  <c:v>C1</c:v>
                </c:pt>
                <c:pt idx="7">
                  <c:v>C2</c:v>
                </c:pt>
                <c:pt idx="8">
                  <c:v>C3</c:v>
                </c:pt>
              </c:strCache>
            </c:strRef>
          </c:cat>
          <c:val>
            <c:numRef>
              <c:f>'Bar chart pivot'!$B$5:$B$13</c:f>
              <c:numCache>
                <c:formatCode>General</c:formatCode>
                <c:ptCount val="9"/>
                <c:pt idx="0">
                  <c:v>108</c:v>
                </c:pt>
                <c:pt idx="1">
                  <c:v>134</c:v>
                </c:pt>
                <c:pt idx="2">
                  <c:v>25</c:v>
                </c:pt>
                <c:pt idx="3">
                  <c:v>103</c:v>
                </c:pt>
                <c:pt idx="4">
                  <c:v>129</c:v>
                </c:pt>
                <c:pt idx="5">
                  <c:v>404</c:v>
                </c:pt>
                <c:pt idx="6">
                  <c:v>88</c:v>
                </c:pt>
                <c:pt idx="7">
                  <c:v>85</c:v>
                </c:pt>
                <c:pt idx="8">
                  <c:v>68</c:v>
                </c:pt>
              </c:numCache>
            </c:numRef>
          </c:val>
          <c:extLst>
            <c:ext xmlns:c16="http://schemas.microsoft.com/office/drawing/2014/chart" uri="{C3380CC4-5D6E-409C-BE32-E72D297353CC}">
              <c16:uniqueId val="{00000001-8BDC-734F-9008-01E88D2A66F4}"/>
            </c:ext>
          </c:extLst>
        </c:ser>
        <c:ser>
          <c:idx val="1"/>
          <c:order val="1"/>
          <c:tx>
            <c:strRef>
              <c:f>'Bar chart pivot'!$C$2:$C$4</c:f>
              <c:strCache>
                <c:ptCount val="1"/>
                <c:pt idx="0">
                  <c:v>2017 - Stockport</c:v>
                </c:pt>
              </c:strCache>
            </c:strRef>
          </c:tx>
          <c:spPr>
            <a:solidFill>
              <a:schemeClr val="accent2"/>
            </a:solidFill>
            <a:ln>
              <a:noFill/>
            </a:ln>
            <a:effectLst/>
          </c:spPr>
          <c:invertIfNegative val="0"/>
          <c:cat>
            <c:strRef>
              <c:f>'Bar chart pivot'!$A$5:$A$13</c:f>
              <c:strCache>
                <c:ptCount val="9"/>
                <c:pt idx="0">
                  <c:v>A1</c:v>
                </c:pt>
                <c:pt idx="1">
                  <c:v>A2</c:v>
                </c:pt>
                <c:pt idx="2">
                  <c:v>A3</c:v>
                </c:pt>
                <c:pt idx="3">
                  <c:v>B1</c:v>
                </c:pt>
                <c:pt idx="4">
                  <c:v>B2</c:v>
                </c:pt>
                <c:pt idx="5">
                  <c:v>B3</c:v>
                </c:pt>
                <c:pt idx="6">
                  <c:v>C1</c:v>
                </c:pt>
                <c:pt idx="7">
                  <c:v>C2</c:v>
                </c:pt>
                <c:pt idx="8">
                  <c:v>C3</c:v>
                </c:pt>
              </c:strCache>
            </c:strRef>
          </c:cat>
          <c:val>
            <c:numRef>
              <c:f>'Bar chart pivot'!$C$5:$C$13</c:f>
              <c:numCache>
                <c:formatCode>General</c:formatCode>
                <c:ptCount val="9"/>
                <c:pt idx="0">
                  <c:v>167</c:v>
                </c:pt>
                <c:pt idx="1">
                  <c:v>120</c:v>
                </c:pt>
                <c:pt idx="2">
                  <c:v>27</c:v>
                </c:pt>
                <c:pt idx="3">
                  <c:v>96</c:v>
                </c:pt>
                <c:pt idx="4">
                  <c:v>72</c:v>
                </c:pt>
                <c:pt idx="5">
                  <c:v>299</c:v>
                </c:pt>
                <c:pt idx="6">
                  <c:v>94</c:v>
                </c:pt>
                <c:pt idx="7">
                  <c:v>56</c:v>
                </c:pt>
                <c:pt idx="8">
                  <c:v>62</c:v>
                </c:pt>
              </c:numCache>
            </c:numRef>
          </c:val>
          <c:extLst>
            <c:ext xmlns:c16="http://schemas.microsoft.com/office/drawing/2014/chart" uri="{C3380CC4-5D6E-409C-BE32-E72D297353CC}">
              <c16:uniqueId val="{00000002-8BDC-734F-9008-01E88D2A66F4}"/>
            </c:ext>
          </c:extLst>
        </c:ser>
        <c:dLbls>
          <c:showLegendKey val="0"/>
          <c:showVal val="0"/>
          <c:showCatName val="0"/>
          <c:showSerName val="0"/>
          <c:showPercent val="0"/>
          <c:showBubbleSize val="0"/>
        </c:dLbls>
        <c:gapWidth val="126"/>
        <c:overlap val="25"/>
        <c:axId val="886117664"/>
        <c:axId val="886663936"/>
      </c:barChart>
      <c:catAx>
        <c:axId val="88611766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86663936"/>
        <c:crosses val="autoZero"/>
        <c:auto val="1"/>
        <c:lblAlgn val="ctr"/>
        <c:lblOffset val="100"/>
        <c:noMultiLvlLbl val="0"/>
      </c:catAx>
      <c:valAx>
        <c:axId val="886663936"/>
        <c:scaling>
          <c:orientation val="minMax"/>
        </c:scaling>
        <c:delete val="0"/>
        <c:axPos val="t"/>
        <c:numFmt formatCode="General" sourceLinked="1"/>
        <c:majorTickMark val="none"/>
        <c:minorTickMark val="none"/>
        <c:tickLblPos val="high"/>
        <c:spPr>
          <a:noFill/>
          <a:ln>
            <a:noFill/>
          </a:ln>
          <a:effectLst/>
        </c:spPr>
        <c:txPr>
          <a:bodyPr rot="-60000000" spcFirstLastPara="1" vertOverflow="ellipsis" vert="horz" wrap="square" anchor="ctr" anchorCtr="0"/>
          <a:lstStyle/>
          <a:p>
            <a:pPr>
              <a:defRPr sz="1050" b="0" i="0" u="none" strike="noStrike" kern="1200" baseline="0">
                <a:solidFill>
                  <a:schemeClr val="tx1">
                    <a:lumMod val="65000"/>
                    <a:lumOff val="35000"/>
                  </a:schemeClr>
                </a:solidFill>
                <a:latin typeface="+mn-lt"/>
                <a:ea typeface="+mn-ea"/>
                <a:cs typeface="+mn-cs"/>
              </a:defRPr>
            </a:pPr>
            <a:endParaRPr lang="en-US"/>
          </a:p>
        </c:txPr>
        <c:crossAx val="8861176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[Lower attainer data dashboard - FINAL.xlsx]Stacked bar pivot!Stacked bar pivot chart</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Proportion of cohort who are 'lower attainers'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'Stacked bar pivot'!$B$2</c:f>
              <c:strCache>
                <c:ptCount val="1"/>
                <c:pt idx="0">
                  <c:v>'Lower attainers'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'Stacked bar pivot'!$A$3:$A$5</c:f>
              <c:multiLvlStrCache>
                <c:ptCount val="2"/>
                <c:lvl>
                  <c:pt idx="0">
                    <c:v>Salford</c:v>
                  </c:pt>
                  <c:pt idx="1">
                    <c:v>Stockport</c:v>
                  </c:pt>
                </c:lvl>
                <c:lvl>
                  <c:pt idx="0">
                    <c:v>2017</c:v>
                  </c:pt>
                </c:lvl>
              </c:multiLvlStrCache>
            </c:multiLvlStrRef>
          </c:cat>
          <c:val>
            <c:numRef>
              <c:f>'Stacked bar pivot'!$B$3:$B$5</c:f>
              <c:numCache>
                <c:formatCode>0.0</c:formatCode>
                <c:ptCount val="2"/>
                <c:pt idx="0">
                  <c:v>50.66430469441984</c:v>
                </c:pt>
                <c:pt idx="1">
                  <c:v>35.978260869565219</c:v>
                </c:pt>
              </c:numCache>
            </c:numRef>
          </c:val>
          <c:extLst>
            <c:ext xmlns:c16="http://schemas.microsoft.com/office/drawing/2014/chart" uri="{C3380CC4-5D6E-409C-BE32-E72D297353CC}">
              <c16:uniqueId val="{00000002-C5AC-6145-B8A4-93E2F22D3F57}"/>
            </c:ext>
          </c:extLst>
        </c:ser>
        <c:ser>
          <c:idx val="1"/>
          <c:order val="1"/>
          <c:tx>
            <c:strRef>
              <c:f>'Stacked bar pivot'!$C$2</c:f>
              <c:strCache>
                <c:ptCount val="1"/>
                <c:pt idx="0">
                  <c:v>Non-'lower attainers'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'Stacked bar pivot'!$A$3:$A$5</c:f>
              <c:multiLvlStrCache>
                <c:ptCount val="2"/>
                <c:lvl>
                  <c:pt idx="0">
                    <c:v>Salford</c:v>
                  </c:pt>
                  <c:pt idx="1">
                    <c:v>Stockport</c:v>
                  </c:pt>
                </c:lvl>
                <c:lvl>
                  <c:pt idx="0">
                    <c:v>2017</c:v>
                  </c:pt>
                </c:lvl>
              </c:multiLvlStrCache>
            </c:multiLvlStrRef>
          </c:cat>
          <c:val>
            <c:numRef>
              <c:f>'Stacked bar pivot'!$C$3:$C$5</c:f>
              <c:numCache>
                <c:formatCode>0.0</c:formatCode>
                <c:ptCount val="2"/>
                <c:pt idx="0">
                  <c:v>49.33569530558016</c:v>
                </c:pt>
                <c:pt idx="1">
                  <c:v>64.021739130434781</c:v>
                </c:pt>
              </c:numCache>
            </c:numRef>
          </c:val>
          <c:extLst>
            <c:ext xmlns:c16="http://schemas.microsoft.com/office/drawing/2014/chart" uri="{C3380CC4-5D6E-409C-BE32-E72D297353CC}">
              <c16:uniqueId val="{00000003-C5AC-6145-B8A4-93E2F22D3F57}"/>
            </c:ext>
          </c:extLst>
        </c:ser>
        <c:dLbls>
          <c:showLegendKey val="0"/>
          <c:showVal val="1"/>
          <c:showCatName val="0"/>
          <c:showSerName val="0"/>
          <c:showPercent val="0"/>
          <c:showBubbleSize val="0"/>
        </c:dLbls>
        <c:gapWidth val="219"/>
        <c:overlap val="100"/>
        <c:axId val="116840064"/>
        <c:axId val="11129792"/>
      </c:barChart>
      <c:catAx>
        <c:axId val="1168400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129792"/>
        <c:crosses val="autoZero"/>
        <c:auto val="1"/>
        <c:lblAlgn val="ctr"/>
        <c:lblOffset val="100"/>
        <c:noMultiLvlLbl val="0"/>
      </c:catAx>
      <c:valAx>
        <c:axId val="11129792"/>
        <c:scaling>
          <c:orientation val="minMax"/>
        </c:scaling>
        <c:delete val="0"/>
        <c:axPos val="t"/>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6840064"/>
        <c:crosses val="autoZero"/>
        <c:crossBetween val="between"/>
        <c:majorUnit val="0.2"/>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[Lower attainer data dashboard - FINAL.xlsx]Line chart pivot!Line pivot chart</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Proportion of cohort</a:t>
            </a:r>
            <a:r>
              <a:rPr lang="en-GB" b="1" baseline="0"/>
              <a:t> who are 'lower-attainers', 2013-2017</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'Line chart pivot'!$B$2:$B$3</c:f>
              <c:strCache>
                <c:ptCount val="1"/>
                <c:pt idx="0">
                  <c:v>Salford</c:v>
                </c:pt>
              </c:strCache>
            </c:strRef>
          </c:tx>
          <c:spPr>
            <a:ln w="28575" cap="rnd">
              <a:solidFill>
                <a:schemeClr val="accent1"/>
              </a:solidFill>
              <a:round/>
            </a:ln>
            <a:effectLst/>
          </c:spPr>
          <c:marker>
            <c:symbol val="none"/>
          </c:marker>
          <c:cat>
            <c:strRef>
              <c:f>'Line chart pivot'!$A$4:$A$8</c:f>
              <c:strCache>
                <c:ptCount val="5"/>
                <c:pt idx="0">
                  <c:v>2013</c:v>
                </c:pt>
                <c:pt idx="1">
                  <c:v>2014</c:v>
                </c:pt>
                <c:pt idx="2">
                  <c:v>2015</c:v>
                </c:pt>
                <c:pt idx="3">
                  <c:v>2016</c:v>
                </c:pt>
                <c:pt idx="4">
                  <c:v>2017</c:v>
                </c:pt>
              </c:strCache>
            </c:strRef>
          </c:cat>
          <c:val>
            <c:numRef>
              <c:f>'Line chart pivot'!$B$4:$B$8</c:f>
              <c:numCache>
                <c:formatCode>0.0</c:formatCode>
                <c:ptCount val="5"/>
                <c:pt idx="0">
                  <c:v>44.619205298013242</c:v>
                </c:pt>
                <c:pt idx="1">
                  <c:v>48.910310142497906</c:v>
                </c:pt>
                <c:pt idx="2">
                  <c:v>50.42881646655232</c:v>
                </c:pt>
                <c:pt idx="3">
                  <c:v>50.242611380679314</c:v>
                </c:pt>
                <c:pt idx="4">
                  <c:v>50.66430469441984</c:v>
                </c:pt>
              </c:numCache>
            </c:numRef>
          </c:val>
          <c:smooth val="0"/>
          <c:extLst>
            <c:ext xmlns:c16="http://schemas.microsoft.com/office/drawing/2014/chart" uri="{C3380CC4-5D6E-409C-BE32-E72D297353CC}">
              <c16:uniqueId val="{00000001-F336-5446-9DE7-0123C4605F38}"/>
            </c:ext>
          </c:extLst>
        </c:ser>
        <c:ser>
          <c:idx val="1"/>
          <c:order val="1"/>
          <c:tx>
            <c:strRef>
              <c:f>'Line chart pivot'!$C$2:$C$3</c:f>
              <c:strCache>
                <c:ptCount val="1"/>
                <c:pt idx="0">
                  <c:v>Stockport</c:v>
                </c:pt>
              </c:strCache>
            </c:strRef>
          </c:tx>
          <c:spPr>
            <a:ln w="28575" cap="rnd">
              <a:solidFill>
                <a:schemeClr val="accent2"/>
              </a:solidFill>
              <a:round/>
            </a:ln>
            <a:effectLst/>
          </c:spPr>
          <c:marker>
            <c:symbol val="none"/>
          </c:marker>
          <c:cat>
            <c:strRef>
              <c:f>'Line chart pivot'!$A$4:$A$8</c:f>
              <c:strCache>
                <c:ptCount val="5"/>
                <c:pt idx="0">
                  <c:v>2013</c:v>
                </c:pt>
                <c:pt idx="1">
                  <c:v>2014</c:v>
                </c:pt>
                <c:pt idx="2">
                  <c:v>2015</c:v>
                </c:pt>
                <c:pt idx="3">
                  <c:v>2016</c:v>
                </c:pt>
                <c:pt idx="4">
                  <c:v>2017</c:v>
                </c:pt>
              </c:strCache>
            </c:strRef>
          </c:cat>
          <c:val>
            <c:numRef>
              <c:f>'Line chart pivot'!$C$4:$C$8</c:f>
              <c:numCache>
                <c:formatCode>0.0</c:formatCode>
                <c:ptCount val="5"/>
                <c:pt idx="0">
                  <c:v>32.2123310253874</c:v>
                </c:pt>
                <c:pt idx="1">
                  <c:v>39.74017321785476</c:v>
                </c:pt>
                <c:pt idx="2">
                  <c:v>38.806497175141239</c:v>
                </c:pt>
                <c:pt idx="3">
                  <c:v>36.76171079429735</c:v>
                </c:pt>
                <c:pt idx="4">
                  <c:v>35.978260869565219</c:v>
                </c:pt>
              </c:numCache>
            </c:numRef>
          </c:val>
          <c:smooth val="0"/>
          <c:extLst>
            <c:ext xmlns:c16="http://schemas.microsoft.com/office/drawing/2014/chart" uri="{C3380CC4-5D6E-409C-BE32-E72D297353CC}">
              <c16:uniqueId val="{00000002-F336-5446-9DE7-0123C4605F38}"/>
            </c:ext>
          </c:extLst>
        </c:ser>
        <c:dLbls>
          <c:showLegendKey val="0"/>
          <c:showVal val="0"/>
          <c:showCatName val="0"/>
          <c:showSerName val="0"/>
          <c:showPercent val="0"/>
          <c:showBubbleSize val="0"/>
        </c:dLbls>
        <c:smooth val="0"/>
        <c:axId val="722004319"/>
        <c:axId val="708128927"/>
      </c:lineChart>
      <c:catAx>
        <c:axId val="722004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08128927"/>
        <c:crosses val="autoZero"/>
        <c:auto val="1"/>
        <c:lblAlgn val="ctr"/>
        <c:lblOffset val="100"/>
        <c:noMultiLvlLbl val="0"/>
      </c:catAx>
      <c:valAx>
        <c:axId val="708128927"/>
        <c:scaling>
          <c:orientation val="minMax"/>
          <c:min val="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22004319"/>
        <c:crosses val="autoZero"/>
        <c:crossBetween val="between"/>
        <c:majorUnit val="10"/>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[Lower attainer data dashboard - FINAL.xlsx]Stacked column pivot 1!Stacked column pivot chart 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Number of 'lower attainers' grouped by </a:t>
            </a:r>
            <a:r>
              <a:rPr lang="en-GB" b="1" baseline="0"/>
              <a:t>English/maths achievement</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'Stacked column pivot 1'!$B$2</c:f>
              <c:strCache>
                <c:ptCount val="1"/>
                <c:pt idx="0">
                  <c:v>Grade C/4 in neither English nor maths</c:v>
                </c:pt>
              </c:strCache>
            </c:strRef>
          </c:tx>
          <c:spPr>
            <a:solidFill>
              <a:schemeClr val="accent1"/>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'Stacked column pivot 1'!$A$3:$A$6</c:f>
              <c:multiLvlStrCache>
                <c:ptCount val="2"/>
                <c:lvl>
                  <c:pt idx="0">
                    <c:v>2017</c:v>
                  </c:pt>
                  <c:pt idx="1">
                    <c:v>2017</c:v>
                  </c:pt>
                </c:lvl>
                <c:lvl>
                  <c:pt idx="0">
                    <c:v>Salford</c:v>
                  </c:pt>
                  <c:pt idx="1">
                    <c:v>Stockport</c:v>
                  </c:pt>
                </c:lvl>
              </c:multiLvlStrCache>
            </c:multiLvlStrRef>
          </c:cat>
          <c:val>
            <c:numRef>
              <c:f>'Stacked column pivot 1'!$B$3:$B$6</c:f>
              <c:numCache>
                <c:formatCode>General</c:formatCode>
                <c:ptCount val="2"/>
                <c:pt idx="0">
                  <c:v>670</c:v>
                </c:pt>
                <c:pt idx="1">
                  <c:v>538</c:v>
                </c:pt>
              </c:numCache>
            </c:numRef>
          </c:val>
          <c:extLst>
            <c:ext xmlns:c16="http://schemas.microsoft.com/office/drawing/2014/chart" uri="{C3380CC4-5D6E-409C-BE32-E72D297353CC}">
              <c16:uniqueId val="{00000003-DEB1-A747-9212-EF5635AEB731}"/>
            </c:ext>
          </c:extLst>
        </c:ser>
        <c:ser>
          <c:idx val="1"/>
          <c:order val="1"/>
          <c:tx>
            <c:strRef>
              <c:f>'Stacked column pivot 1'!$C$2</c:f>
              <c:strCache>
                <c:ptCount val="1"/>
                <c:pt idx="0">
                  <c:v>Grade C/4 in maths but not English</c:v>
                </c:pt>
              </c:strCache>
            </c:strRef>
          </c:tx>
          <c:spPr>
            <a:solidFill>
              <a:schemeClr val="accent2"/>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'Stacked column pivot 1'!$A$3:$A$6</c:f>
              <c:multiLvlStrCache>
                <c:ptCount val="2"/>
                <c:lvl>
                  <c:pt idx="0">
                    <c:v>2017</c:v>
                  </c:pt>
                  <c:pt idx="1">
                    <c:v>2017</c:v>
                  </c:pt>
                </c:lvl>
                <c:lvl>
                  <c:pt idx="0">
                    <c:v>Salford</c:v>
                  </c:pt>
                  <c:pt idx="1">
                    <c:v>Stockport</c:v>
                  </c:pt>
                </c:lvl>
              </c:multiLvlStrCache>
            </c:multiLvlStrRef>
          </c:cat>
          <c:val>
            <c:numRef>
              <c:f>'Stacked column pivot 1'!$C$3:$C$6</c:f>
              <c:numCache>
                <c:formatCode>General</c:formatCode>
                <c:ptCount val="2"/>
                <c:pt idx="0">
                  <c:v>263</c:v>
                </c:pt>
                <c:pt idx="1">
                  <c:v>192</c:v>
                </c:pt>
              </c:numCache>
            </c:numRef>
          </c:val>
          <c:extLst>
            <c:ext xmlns:c16="http://schemas.microsoft.com/office/drawing/2014/chart" uri="{C3380CC4-5D6E-409C-BE32-E72D297353CC}">
              <c16:uniqueId val="{00000004-DEB1-A747-9212-EF5635AEB731}"/>
            </c:ext>
          </c:extLst>
        </c:ser>
        <c:ser>
          <c:idx val="2"/>
          <c:order val="2"/>
          <c:tx>
            <c:strRef>
              <c:f>'Stacked column pivot 1'!$D$2</c:f>
              <c:strCache>
                <c:ptCount val="1"/>
                <c:pt idx="0">
                  <c:v>Grade C/4 in English but not maths</c:v>
                </c:pt>
              </c:strCache>
            </c:strRef>
          </c:tx>
          <c:spPr>
            <a:solidFill>
              <a:schemeClr val="accent3"/>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'Stacked column pivot 1'!$A$3:$A$6</c:f>
              <c:multiLvlStrCache>
                <c:ptCount val="2"/>
                <c:lvl>
                  <c:pt idx="0">
                    <c:v>2017</c:v>
                  </c:pt>
                  <c:pt idx="1">
                    <c:v>2017</c:v>
                  </c:pt>
                </c:lvl>
                <c:lvl>
                  <c:pt idx="0">
                    <c:v>Salford</c:v>
                  </c:pt>
                  <c:pt idx="1">
                    <c:v>Stockport</c:v>
                  </c:pt>
                </c:lvl>
              </c:multiLvlStrCache>
            </c:multiLvlStrRef>
          </c:cat>
          <c:val>
            <c:numRef>
              <c:f>'Stacked column pivot 1'!$D$3:$D$6</c:f>
              <c:numCache>
                <c:formatCode>General</c:formatCode>
                <c:ptCount val="2"/>
                <c:pt idx="0">
                  <c:v>211</c:v>
                </c:pt>
                <c:pt idx="1">
                  <c:v>263</c:v>
                </c:pt>
              </c:numCache>
            </c:numRef>
          </c:val>
          <c:extLst>
            <c:ext xmlns:c16="http://schemas.microsoft.com/office/drawing/2014/chart" uri="{C3380CC4-5D6E-409C-BE32-E72D297353CC}">
              <c16:uniqueId val="{00000005-DEB1-A747-9212-EF5635AEB731}"/>
            </c:ext>
          </c:extLst>
        </c:ser>
        <c:dLbls>
          <c:showLegendKey val="0"/>
          <c:showVal val="0"/>
          <c:showCatName val="0"/>
          <c:showSerName val="0"/>
          <c:showPercent val="0"/>
          <c:showBubbleSize val="0"/>
        </c:dLbls>
        <c:gapWidth val="150"/>
        <c:overlap val="100"/>
        <c:axId val="794955039"/>
        <c:axId val="800407039"/>
      </c:barChart>
      <c:catAx>
        <c:axId val="794955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00407039"/>
        <c:crosses val="autoZero"/>
        <c:auto val="1"/>
        <c:lblAlgn val="ctr"/>
        <c:lblOffset val="100"/>
        <c:noMultiLvlLbl val="0"/>
      </c:catAx>
      <c:valAx>
        <c:axId val="800407039"/>
        <c:scaling>
          <c:orientation val="minMax"/>
        </c:scaling>
        <c:delete val="1"/>
        <c:axPos val="l"/>
        <c:numFmt formatCode="General" sourceLinked="1"/>
        <c:majorTickMark val="none"/>
        <c:minorTickMark val="none"/>
        <c:tickLblPos val="nextTo"/>
        <c:crossAx val="79495503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[Lower attainer data dashboard - FINAL.xlsx]Stacked column pivot 2!Stacked column pivot chart 2</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Number of 'lower attainers'</a:t>
            </a:r>
            <a:r>
              <a:rPr lang="en-GB" b="1" baseline="0"/>
              <a:t> grouped by number of 'standard passes' at GCSE</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'Stacked column pivot 2'!$B$2</c:f>
              <c:strCache>
                <c:ptCount val="1"/>
                <c:pt idx="0">
                  <c:v>No GCSEs at grade A*-C/9-4</c:v>
                </c:pt>
              </c:strCache>
            </c:strRef>
          </c:tx>
          <c:spPr>
            <a:solidFill>
              <a:schemeClr val="accent1"/>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'Stacked column pivot 2'!$A$3:$A$6</c:f>
              <c:multiLvlStrCache>
                <c:ptCount val="2"/>
                <c:lvl>
                  <c:pt idx="0">
                    <c:v>2017</c:v>
                  </c:pt>
                  <c:pt idx="1">
                    <c:v>2017</c:v>
                  </c:pt>
                </c:lvl>
                <c:lvl>
                  <c:pt idx="0">
                    <c:v>Salford</c:v>
                  </c:pt>
                  <c:pt idx="1">
                    <c:v>Stockport</c:v>
                  </c:pt>
                </c:lvl>
              </c:multiLvlStrCache>
            </c:multiLvlStrRef>
          </c:cat>
          <c:val>
            <c:numRef>
              <c:f>'Stacked column pivot 2'!$B$3:$B$6</c:f>
              <c:numCache>
                <c:formatCode>General</c:formatCode>
                <c:ptCount val="2"/>
                <c:pt idx="0">
                  <c:v>241</c:v>
                </c:pt>
                <c:pt idx="1">
                  <c:v>212</c:v>
                </c:pt>
              </c:numCache>
            </c:numRef>
          </c:val>
          <c:extLst>
            <c:ext xmlns:c16="http://schemas.microsoft.com/office/drawing/2014/chart" uri="{C3380CC4-5D6E-409C-BE32-E72D297353CC}">
              <c16:uniqueId val="{00000003-103E-DB4B-8F91-9FA4CD863B16}"/>
            </c:ext>
          </c:extLst>
        </c:ser>
        <c:ser>
          <c:idx val="1"/>
          <c:order val="1"/>
          <c:tx>
            <c:strRef>
              <c:f>'Stacked column pivot 2'!$C$2</c:f>
              <c:strCache>
                <c:ptCount val="1"/>
                <c:pt idx="0">
                  <c:v>1 to 4 GCSEs at grade A*-C/9-4</c:v>
                </c:pt>
              </c:strCache>
            </c:strRef>
          </c:tx>
          <c:spPr>
            <a:solidFill>
              <a:schemeClr val="accent2"/>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'Stacked column pivot 2'!$A$3:$A$6</c:f>
              <c:multiLvlStrCache>
                <c:ptCount val="2"/>
                <c:lvl>
                  <c:pt idx="0">
                    <c:v>2017</c:v>
                  </c:pt>
                  <c:pt idx="1">
                    <c:v>2017</c:v>
                  </c:pt>
                </c:lvl>
                <c:lvl>
                  <c:pt idx="0">
                    <c:v>Salford</c:v>
                  </c:pt>
                  <c:pt idx="1">
                    <c:v>Stockport</c:v>
                  </c:pt>
                </c:lvl>
              </c:multiLvlStrCache>
            </c:multiLvlStrRef>
          </c:cat>
          <c:val>
            <c:numRef>
              <c:f>'Stacked column pivot 2'!$C$3:$C$6</c:f>
              <c:numCache>
                <c:formatCode>General</c:formatCode>
                <c:ptCount val="2"/>
                <c:pt idx="0">
                  <c:v>636</c:v>
                </c:pt>
                <c:pt idx="1">
                  <c:v>467</c:v>
                </c:pt>
              </c:numCache>
            </c:numRef>
          </c:val>
          <c:extLst>
            <c:ext xmlns:c16="http://schemas.microsoft.com/office/drawing/2014/chart" uri="{C3380CC4-5D6E-409C-BE32-E72D297353CC}">
              <c16:uniqueId val="{00000004-103E-DB4B-8F91-9FA4CD863B16}"/>
            </c:ext>
          </c:extLst>
        </c:ser>
        <c:ser>
          <c:idx val="2"/>
          <c:order val="2"/>
          <c:tx>
            <c:strRef>
              <c:f>'Stacked column pivot 2'!$D$2</c:f>
              <c:strCache>
                <c:ptCount val="1"/>
                <c:pt idx="0">
                  <c:v>5 or more GCSEs at grade A*-C/9-4</c:v>
                </c:pt>
              </c:strCache>
            </c:strRef>
          </c:tx>
          <c:spPr>
            <a:solidFill>
              <a:schemeClr val="accent3"/>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'Stacked column pivot 2'!$A$3:$A$6</c:f>
              <c:multiLvlStrCache>
                <c:ptCount val="2"/>
                <c:lvl>
                  <c:pt idx="0">
                    <c:v>2017</c:v>
                  </c:pt>
                  <c:pt idx="1">
                    <c:v>2017</c:v>
                  </c:pt>
                </c:lvl>
                <c:lvl>
                  <c:pt idx="0">
                    <c:v>Salford</c:v>
                  </c:pt>
                  <c:pt idx="1">
                    <c:v>Stockport</c:v>
                  </c:pt>
                </c:lvl>
              </c:multiLvlStrCache>
            </c:multiLvlStrRef>
          </c:cat>
          <c:val>
            <c:numRef>
              <c:f>'Stacked column pivot 2'!$D$3:$D$6</c:f>
              <c:numCache>
                <c:formatCode>General</c:formatCode>
                <c:ptCount val="2"/>
                <c:pt idx="0">
                  <c:v>267</c:v>
                </c:pt>
                <c:pt idx="1">
                  <c:v>314</c:v>
                </c:pt>
              </c:numCache>
            </c:numRef>
          </c:val>
          <c:extLst>
            <c:ext xmlns:c16="http://schemas.microsoft.com/office/drawing/2014/chart" uri="{C3380CC4-5D6E-409C-BE32-E72D297353CC}">
              <c16:uniqueId val="{00000005-103E-DB4B-8F91-9FA4CD863B16}"/>
            </c:ext>
          </c:extLst>
        </c:ser>
        <c:dLbls>
          <c:showLegendKey val="0"/>
          <c:showVal val="0"/>
          <c:showCatName val="0"/>
          <c:showSerName val="0"/>
          <c:showPercent val="0"/>
          <c:showBubbleSize val="0"/>
        </c:dLbls>
        <c:gapWidth val="150"/>
        <c:overlap val="100"/>
        <c:axId val="1855434432"/>
        <c:axId val="1855436064"/>
      </c:barChart>
      <c:catAx>
        <c:axId val="1855434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855436064"/>
        <c:crosses val="autoZero"/>
        <c:auto val="1"/>
        <c:lblAlgn val="ctr"/>
        <c:lblOffset val="100"/>
        <c:noMultiLvlLbl val="0"/>
      </c:catAx>
      <c:valAx>
        <c:axId val="1855436064"/>
        <c:scaling>
          <c:orientation val="minMax"/>
        </c:scaling>
        <c:delete val="1"/>
        <c:axPos val="l"/>
        <c:numFmt formatCode="General" sourceLinked="1"/>
        <c:majorTickMark val="none"/>
        <c:minorTickMark val="none"/>
        <c:tickLblPos val="nextTo"/>
        <c:crossAx val="18554344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3.xml"/><Relationship Id="rId7"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jpeg"/><Relationship Id="rId5" Type="http://schemas.openxmlformats.org/officeDocument/2006/relationships/chart" Target="../charts/chart5.xml"/><Relationship Id="rId10" Type="http://schemas.openxmlformats.org/officeDocument/2006/relationships/image" Target="../media/image4.png"/><Relationship Id="rId4" Type="http://schemas.openxmlformats.org/officeDocument/2006/relationships/chart" Target="../charts/chart4.xml"/><Relationship Id="rId9"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jp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80434</xdr:colOff>
      <xdr:row>6</xdr:row>
      <xdr:rowOff>12700</xdr:rowOff>
    </xdr:from>
    <xdr:to>
      <xdr:col>16</xdr:col>
      <xdr:colOff>639234</xdr:colOff>
      <xdr:row>43</xdr:row>
      <xdr:rowOff>152400</xdr:rowOff>
    </xdr:to>
    <xdr:grpSp>
      <xdr:nvGrpSpPr>
        <xdr:cNvPr id="4" name="Group 3">
          <a:extLst>
            <a:ext uri="{FF2B5EF4-FFF2-40B4-BE49-F238E27FC236}">
              <a16:creationId xmlns:a16="http://schemas.microsoft.com/office/drawing/2014/main" id="{2EE65F1B-6A6F-0B45-8B34-C0602562DAC0}"/>
            </a:ext>
          </a:extLst>
        </xdr:cNvPr>
        <xdr:cNvGrpSpPr/>
      </xdr:nvGrpSpPr>
      <xdr:grpSpPr>
        <a:xfrm>
          <a:off x="258234" y="1346200"/>
          <a:ext cx="12115800" cy="6718300"/>
          <a:chOff x="266700" y="1346200"/>
          <a:chExt cx="12115800" cy="6718300"/>
        </a:xfrm>
      </xdr:grpSpPr>
      <xdr:sp macro="" textlink="">
        <xdr:nvSpPr>
          <xdr:cNvPr id="7" name="TextBox 6">
            <a:extLst>
              <a:ext uri="{FF2B5EF4-FFF2-40B4-BE49-F238E27FC236}">
                <a16:creationId xmlns:a16="http://schemas.microsoft.com/office/drawing/2014/main" id="{FF2819F3-7AFF-9B41-B585-32A8B9B7E022}"/>
              </a:ext>
            </a:extLst>
          </xdr:cNvPr>
          <xdr:cNvSpPr txBox="1"/>
        </xdr:nvSpPr>
        <xdr:spPr>
          <a:xfrm>
            <a:off x="266700" y="1346200"/>
            <a:ext cx="12090400" cy="1054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This dashboard allows you to explore some data on what we have called '</a:t>
            </a:r>
            <a:r>
              <a:rPr lang="en-GB" sz="1400" b="1">
                <a:solidFill>
                  <a:schemeClr val="dk1"/>
                </a:solidFill>
                <a:effectLst/>
                <a:latin typeface="+mn-lt"/>
                <a:ea typeface="+mn-ea"/>
                <a:cs typeface="+mn-cs"/>
              </a:rPr>
              <a:t>GCSE English and Maths Lower Attainers</a:t>
            </a:r>
            <a:r>
              <a:rPr lang="en-GB" sz="1400">
                <a:solidFill>
                  <a:schemeClr val="dk1"/>
                </a:solidFill>
                <a:effectLst/>
                <a:latin typeface="+mn-lt"/>
                <a:ea typeface="+mn-ea"/>
                <a:cs typeface="+mn-cs"/>
              </a:rPr>
              <a:t>'. 'Lower attainers' </a:t>
            </a:r>
            <a:r>
              <a:rPr lang="en-GB" sz="1400" baseline="0">
                <a:solidFill>
                  <a:schemeClr val="dk1"/>
                </a:solidFill>
                <a:effectLst/>
                <a:latin typeface="+mn-lt"/>
                <a:ea typeface="+mn-ea"/>
                <a:cs typeface="+mn-cs"/>
              </a:rPr>
              <a:t>are young people who have</a:t>
            </a:r>
            <a:r>
              <a:rPr lang="en-GB" sz="1400">
                <a:solidFill>
                  <a:schemeClr val="dk1"/>
                </a:solidFill>
                <a:effectLst/>
                <a:latin typeface="+mn-lt"/>
                <a:ea typeface="+mn-ea"/>
                <a:cs typeface="+mn-cs"/>
              </a:rPr>
              <a:t> not obtained a grade 4 in GCSE English and maths by the end of KS4 (around age 16). </a:t>
            </a:r>
          </a:p>
          <a:p>
            <a:endParaRPr lang="en-GB" sz="1400">
              <a:solidFill>
                <a:schemeClr val="dk1"/>
              </a:solidFill>
              <a:effectLst/>
              <a:latin typeface="+mn-lt"/>
              <a:ea typeface="+mn-ea"/>
              <a:cs typeface="+mn-cs"/>
            </a:endParaRPr>
          </a:p>
          <a:p>
            <a:r>
              <a:rPr lang="en-GB" sz="1400">
                <a:solidFill>
                  <a:schemeClr val="dk1"/>
                </a:solidFill>
                <a:effectLst/>
                <a:latin typeface="+mn-lt"/>
                <a:ea typeface="+mn-ea"/>
                <a:cs typeface="+mn-cs"/>
              </a:rPr>
              <a:t>It is important to know</a:t>
            </a:r>
            <a:r>
              <a:rPr lang="en-GB" sz="1400" baseline="0">
                <a:solidFill>
                  <a:schemeClr val="dk1"/>
                </a:solidFill>
                <a:effectLst/>
                <a:latin typeface="+mn-lt"/>
                <a:ea typeface="+mn-ea"/>
                <a:cs typeface="+mn-cs"/>
              </a:rPr>
              <a:t> about lower attainers </a:t>
            </a:r>
            <a:r>
              <a:rPr lang="en-GB" sz="1400">
                <a:solidFill>
                  <a:schemeClr val="dk1"/>
                </a:solidFill>
                <a:effectLst/>
                <a:latin typeface="+mn-lt"/>
                <a:ea typeface="+mn-ea"/>
                <a:cs typeface="+mn-cs"/>
              </a:rPr>
              <a:t>for two key reasons:</a:t>
            </a:r>
          </a:p>
          <a:p>
            <a:endParaRPr lang="en-GB" sz="1200"/>
          </a:p>
        </xdr:txBody>
      </xdr:sp>
      <xdr:sp macro="" textlink="">
        <xdr:nvSpPr>
          <xdr:cNvPr id="8" name="TextBox 7">
            <a:extLst>
              <a:ext uri="{FF2B5EF4-FFF2-40B4-BE49-F238E27FC236}">
                <a16:creationId xmlns:a16="http://schemas.microsoft.com/office/drawing/2014/main" id="{2DA2516A-4C5E-9E4D-AF56-2823BD947F16}"/>
              </a:ext>
            </a:extLst>
          </xdr:cNvPr>
          <xdr:cNvSpPr txBox="1"/>
        </xdr:nvSpPr>
        <xdr:spPr>
          <a:xfrm>
            <a:off x="812800" y="2489200"/>
            <a:ext cx="11569700" cy="167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GB" sz="1400" b="0" i="1">
                <a:solidFill>
                  <a:schemeClr val="dk1"/>
                </a:solidFill>
                <a:effectLst/>
                <a:latin typeface="+mn-lt"/>
                <a:ea typeface="+mn-ea"/>
                <a:cs typeface="+mn-cs"/>
              </a:rPr>
              <a:t>1) </a:t>
            </a:r>
            <a:r>
              <a:rPr lang="en-GB" sz="1400">
                <a:solidFill>
                  <a:schemeClr val="dk1"/>
                </a:solidFill>
                <a:effectLst/>
                <a:latin typeface="+mn-lt"/>
                <a:ea typeface="+mn-ea"/>
                <a:cs typeface="+mn-cs"/>
              </a:rPr>
              <a:t>They make up a </a:t>
            </a:r>
            <a:r>
              <a:rPr lang="en-GB" sz="1400" b="1">
                <a:solidFill>
                  <a:schemeClr val="dk1"/>
                </a:solidFill>
                <a:effectLst/>
                <a:latin typeface="+mn-lt"/>
                <a:ea typeface="+mn-ea"/>
                <a:cs typeface="+mn-cs"/>
              </a:rPr>
              <a:t>sizeable part of the cohort</a:t>
            </a:r>
            <a:r>
              <a:rPr lang="en-GB" sz="1400">
                <a:solidFill>
                  <a:schemeClr val="dk1"/>
                </a:solidFill>
                <a:effectLst/>
                <a:latin typeface="+mn-lt"/>
                <a:ea typeface="+mn-ea"/>
                <a:cs typeface="+mn-cs"/>
              </a:rPr>
              <a:t>. In 2019, for example, 40% of young people in England missed this mark of achievement and this figure has fluctuated between 40 and 45% for around a decade, through multiple changes to GCSE examinations, the structure of the school system, school funding arrangements and other policy efforts to promote wider success. </a:t>
            </a:r>
          </a:p>
          <a:p>
            <a:pPr lvl="0"/>
            <a:r>
              <a:rPr lang="en-GB" sz="600" i="1">
                <a:solidFill>
                  <a:schemeClr val="dk1"/>
                </a:solidFill>
                <a:effectLst/>
                <a:latin typeface="+mn-lt"/>
                <a:ea typeface="+mn-ea"/>
                <a:cs typeface="+mn-cs"/>
              </a:rPr>
              <a:t> </a:t>
            </a:r>
            <a:endParaRPr lang="en-GB" sz="1400" i="1">
              <a:solidFill>
                <a:schemeClr val="dk1"/>
              </a:solidFill>
              <a:effectLst/>
              <a:latin typeface="+mn-lt"/>
              <a:ea typeface="+mn-ea"/>
              <a:cs typeface="+mn-cs"/>
            </a:endParaRPr>
          </a:p>
          <a:p>
            <a:pPr lvl="0"/>
            <a:r>
              <a:rPr lang="en-GB" sz="1400" i="1">
                <a:solidFill>
                  <a:schemeClr val="dk1"/>
                </a:solidFill>
                <a:effectLst/>
                <a:latin typeface="+mn-lt"/>
                <a:ea typeface="+mn-ea"/>
                <a:cs typeface="+mn-cs"/>
              </a:rPr>
              <a:t>2) </a:t>
            </a:r>
            <a:r>
              <a:rPr lang="en-GB" sz="1400">
                <a:solidFill>
                  <a:schemeClr val="dk1"/>
                </a:solidFill>
                <a:effectLst/>
                <a:latin typeface="+mn-lt"/>
                <a:ea typeface="+mn-ea"/>
                <a:cs typeface="+mn-cs"/>
              </a:rPr>
              <a:t>A grade 4 (formerly C) in English and maths serves as </a:t>
            </a:r>
            <a:r>
              <a:rPr lang="en-GB" sz="1400" b="1">
                <a:solidFill>
                  <a:schemeClr val="dk1"/>
                </a:solidFill>
                <a:effectLst/>
                <a:latin typeface="+mn-lt"/>
                <a:ea typeface="+mn-ea"/>
                <a:cs typeface="+mn-cs"/>
              </a:rPr>
              <a:t>a passport to ‘A’ levels and equivalent courses and apprenticeships </a:t>
            </a:r>
            <a:r>
              <a:rPr lang="en-GB" sz="1400">
                <a:solidFill>
                  <a:schemeClr val="dk1"/>
                </a:solidFill>
                <a:effectLst/>
                <a:latin typeface="+mn-lt"/>
                <a:ea typeface="+mn-ea"/>
                <a:cs typeface="+mn-cs"/>
              </a:rPr>
              <a:t>and young people without this face a more complicated and challenging post-16 transition. Since 2014, those not meeting this standard also have to continue to study English and maths as a condition of the funding of their post-16 study.</a:t>
            </a:r>
          </a:p>
        </xdr:txBody>
      </xdr:sp>
      <xdr:sp macro="" textlink="">
        <xdr:nvSpPr>
          <xdr:cNvPr id="9" name="TextBox 8">
            <a:extLst>
              <a:ext uri="{FF2B5EF4-FFF2-40B4-BE49-F238E27FC236}">
                <a16:creationId xmlns:a16="http://schemas.microsoft.com/office/drawing/2014/main" id="{5A4DB024-BC14-DA4F-87D4-66DD81E871BB}"/>
              </a:ext>
            </a:extLst>
          </xdr:cNvPr>
          <xdr:cNvSpPr txBox="1"/>
        </xdr:nvSpPr>
        <xdr:spPr>
          <a:xfrm>
            <a:off x="266700" y="4432300"/>
            <a:ext cx="12090400" cy="3632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To understand the variation within 'lower</a:t>
            </a:r>
            <a:r>
              <a:rPr lang="en-GB" sz="1400" baseline="0">
                <a:solidFill>
                  <a:schemeClr val="dk1"/>
                </a:solidFill>
                <a:effectLst/>
                <a:latin typeface="+mn-lt"/>
                <a:ea typeface="+mn-ea"/>
                <a:cs typeface="+mn-cs"/>
              </a:rPr>
              <a:t> attainers' as a group</a:t>
            </a:r>
            <a:r>
              <a:rPr lang="en-GB" sz="1400">
                <a:solidFill>
                  <a:schemeClr val="dk1"/>
                </a:solidFill>
                <a:effectLst/>
                <a:latin typeface="+mn-lt"/>
                <a:ea typeface="+mn-ea"/>
                <a:cs typeface="+mn-cs"/>
              </a:rPr>
              <a:t>, we created </a:t>
            </a:r>
            <a:r>
              <a:rPr lang="en-GB" sz="1400" b="1">
                <a:solidFill>
                  <a:schemeClr val="dk1"/>
                </a:solidFill>
                <a:effectLst/>
                <a:latin typeface="+mn-lt"/>
                <a:ea typeface="+mn-ea"/>
                <a:cs typeface="+mn-cs"/>
              </a:rPr>
              <a:t>nine categories of ‘GCSE English and Maths Lower Attainers’</a:t>
            </a:r>
            <a:r>
              <a:rPr lang="en-GB" sz="1400" b="0">
                <a:solidFill>
                  <a:schemeClr val="dk1"/>
                </a:solidFill>
                <a:effectLst/>
                <a:latin typeface="+mn-lt"/>
                <a:ea typeface="+mn-ea"/>
                <a:cs typeface="+mn-cs"/>
              </a:rPr>
              <a:t>.</a:t>
            </a:r>
            <a:r>
              <a:rPr lang="en-GB" sz="1400" b="1" baseline="0">
                <a:solidFill>
                  <a:schemeClr val="dk1"/>
                </a:solidFill>
                <a:effectLst/>
                <a:latin typeface="+mn-lt"/>
                <a:ea typeface="+mn-ea"/>
                <a:cs typeface="+mn-cs"/>
              </a:rPr>
              <a:t> </a:t>
            </a:r>
            <a:r>
              <a:rPr lang="en-GB" sz="1400">
                <a:solidFill>
                  <a:schemeClr val="dk1"/>
                </a:solidFill>
                <a:effectLst/>
                <a:latin typeface="+mn-lt"/>
                <a:ea typeface="+mn-ea"/>
                <a:cs typeface="+mn-cs"/>
              </a:rPr>
              <a:t>Understanding what these mean is key to getting the most out of this dashboard. The categories differ according to 1) how many 'standard passes'</a:t>
            </a:r>
            <a:r>
              <a:rPr lang="en-GB" sz="1400" baseline="0">
                <a:solidFill>
                  <a:schemeClr val="dk1"/>
                </a:solidFill>
                <a:effectLst/>
                <a:latin typeface="+mn-lt"/>
                <a:ea typeface="+mn-ea"/>
                <a:cs typeface="+mn-cs"/>
              </a:rPr>
              <a:t> (grades A*-C) at GCSE a</a:t>
            </a:r>
            <a:r>
              <a:rPr lang="en-GB" sz="1400">
                <a:solidFill>
                  <a:schemeClr val="dk1"/>
                </a:solidFill>
                <a:effectLst/>
                <a:latin typeface="+mn-lt"/>
                <a:ea typeface="+mn-ea"/>
                <a:cs typeface="+mn-cs"/>
              </a:rPr>
              <a:t> pupil has achieved (including equivalent</a:t>
            </a:r>
            <a:r>
              <a:rPr lang="en-GB" sz="1400" baseline="0">
                <a:solidFill>
                  <a:schemeClr val="dk1"/>
                </a:solidFill>
                <a:effectLst/>
                <a:latin typeface="+mn-lt"/>
                <a:ea typeface="+mn-ea"/>
                <a:cs typeface="+mn-cs"/>
              </a:rPr>
              <a:t> qualifications)</a:t>
            </a:r>
            <a:r>
              <a:rPr lang="en-GB" sz="1400">
                <a:solidFill>
                  <a:schemeClr val="dk1"/>
                </a:solidFill>
                <a:effectLst/>
                <a:latin typeface="+mn-lt"/>
                <a:ea typeface="+mn-ea"/>
                <a:cs typeface="+mn-cs"/>
              </a:rPr>
              <a:t>, and 2) whether one of those was in English or maths, or in neither. The diagram to the right shows the 9 types.</a:t>
            </a:r>
          </a:p>
          <a:p>
            <a:endParaRPr lang="en-GB" sz="1400">
              <a:solidFill>
                <a:schemeClr val="dk1"/>
              </a:solidFill>
              <a:effectLst/>
              <a:latin typeface="+mn-lt"/>
              <a:ea typeface="+mn-ea"/>
              <a:cs typeface="+mn-cs"/>
            </a:endParaRPr>
          </a:p>
          <a:p>
            <a:r>
              <a:rPr lang="en-GB" sz="1400">
                <a:solidFill>
                  <a:schemeClr val="dk1"/>
                </a:solidFill>
                <a:effectLst/>
                <a:latin typeface="+mn-lt"/>
                <a:ea typeface="+mn-ea"/>
                <a:cs typeface="+mn-cs"/>
              </a:rPr>
              <a:t>The dashboard allows you to explore the distribution of different</a:t>
            </a:r>
            <a:r>
              <a:rPr lang="en-GB" sz="1400" baseline="0">
                <a:solidFill>
                  <a:schemeClr val="dk1"/>
                </a:solidFill>
                <a:effectLst/>
                <a:latin typeface="+mn-lt"/>
                <a:ea typeface="+mn-ea"/>
                <a:cs typeface="+mn-cs"/>
              </a:rPr>
              <a:t> categories of </a:t>
            </a:r>
            <a:r>
              <a:rPr lang="en-GB" sz="1400">
                <a:solidFill>
                  <a:schemeClr val="dk1"/>
                </a:solidFill>
                <a:effectLst/>
                <a:latin typeface="+mn-lt"/>
                <a:ea typeface="+mn-ea"/>
                <a:cs typeface="+mn-cs"/>
              </a:rPr>
              <a:t>lower</a:t>
            </a:r>
            <a:r>
              <a:rPr lang="en-GB" sz="1400" baseline="0">
                <a:solidFill>
                  <a:schemeClr val="dk1"/>
                </a:solidFill>
                <a:effectLst/>
                <a:latin typeface="+mn-lt"/>
                <a:ea typeface="+mn-ea"/>
                <a:cs typeface="+mn-cs"/>
              </a:rPr>
              <a:t> attainer</a:t>
            </a:r>
            <a:r>
              <a:rPr lang="en-GB" sz="1400">
                <a:solidFill>
                  <a:schemeClr val="dk1"/>
                </a:solidFill>
                <a:effectLst/>
                <a:latin typeface="+mn-lt"/>
                <a:ea typeface="+mn-ea"/>
                <a:cs typeface="+mn-cs"/>
              </a:rPr>
              <a:t> in regions, combined authorities and local education authorities (LEAs), look at variation over time and compare areas to one another. This information could </a:t>
            </a:r>
            <a:r>
              <a:rPr lang="en-GB" sz="1400" b="0">
                <a:solidFill>
                  <a:schemeClr val="dk1"/>
                </a:solidFill>
                <a:effectLst/>
                <a:latin typeface="+mn-lt"/>
                <a:ea typeface="+mn-ea"/>
                <a:cs typeface="+mn-cs"/>
              </a:rPr>
              <a:t>help to </a:t>
            </a:r>
            <a:r>
              <a:rPr lang="en-GB" sz="1400" b="1">
                <a:solidFill>
                  <a:schemeClr val="dk1"/>
                </a:solidFill>
                <a:effectLst/>
                <a:latin typeface="+mn-lt"/>
                <a:ea typeface="+mn-ea"/>
                <a:cs typeface="+mn-cs"/>
              </a:rPr>
              <a:t>inform conversations about the structure of the post-16 offer in your area</a:t>
            </a:r>
            <a:r>
              <a:rPr lang="en-GB" sz="1400">
                <a:solidFill>
                  <a:schemeClr val="dk1"/>
                </a:solidFill>
                <a:effectLst/>
                <a:latin typeface="+mn-lt"/>
                <a:ea typeface="+mn-ea"/>
                <a:cs typeface="+mn-cs"/>
              </a:rPr>
              <a:t> and will give a sense of the diversity within the ‘GCSE English and Maths Lower Attainers’ group in different places. Understanding this</a:t>
            </a:r>
            <a:r>
              <a:rPr lang="en-GB" sz="1400" baseline="0">
                <a:solidFill>
                  <a:schemeClr val="dk1"/>
                </a:solidFill>
                <a:effectLst/>
                <a:latin typeface="+mn-lt"/>
                <a:ea typeface="+mn-ea"/>
                <a:cs typeface="+mn-cs"/>
              </a:rPr>
              <a:t> diversity is important for building a nuaced and effective approach to policy.</a:t>
            </a:r>
          </a:p>
          <a:p>
            <a:endParaRPr lang="en-GB" sz="1400">
              <a:solidFill>
                <a:schemeClr val="dk1"/>
              </a:solidFill>
              <a:effectLst/>
              <a:latin typeface="+mn-lt"/>
              <a:ea typeface="+mn-ea"/>
              <a:cs typeface="+mn-cs"/>
            </a:endParaRPr>
          </a:p>
          <a:p>
            <a:endParaRPr lang="en-GB" sz="1400">
              <a:solidFill>
                <a:schemeClr val="dk1"/>
              </a:solidFill>
              <a:effectLst/>
              <a:latin typeface="+mn-lt"/>
              <a:ea typeface="+mn-ea"/>
              <a:cs typeface="+mn-cs"/>
            </a:endParaRPr>
          </a:p>
          <a:p>
            <a:endParaRPr lang="en-GB" sz="1400">
              <a:solidFill>
                <a:schemeClr val="dk1"/>
              </a:solidFill>
              <a:effectLst/>
              <a:latin typeface="+mn-lt"/>
              <a:ea typeface="+mn-ea"/>
              <a:cs typeface="+mn-cs"/>
            </a:endParaRPr>
          </a:p>
          <a:p>
            <a:r>
              <a:rPr lang="en-GB" sz="1400">
                <a:solidFill>
                  <a:schemeClr val="dk1"/>
                </a:solidFill>
                <a:effectLst/>
                <a:latin typeface="+mn-lt"/>
                <a:ea typeface="+mn-ea"/>
                <a:cs typeface="+mn-cs"/>
              </a:rPr>
              <a:t>Click the </a:t>
            </a:r>
            <a:r>
              <a:rPr lang="en-GB" sz="1400" i="1" baseline="0">
                <a:solidFill>
                  <a:schemeClr val="dk1"/>
                </a:solidFill>
                <a:effectLst/>
                <a:latin typeface="+mn-lt"/>
                <a:ea typeface="+mn-ea"/>
                <a:cs typeface="+mn-cs"/>
              </a:rPr>
              <a:t>Dashboard </a:t>
            </a:r>
            <a:r>
              <a:rPr lang="en-GB" sz="1400" i="0" baseline="0">
                <a:solidFill>
                  <a:schemeClr val="dk1"/>
                </a:solidFill>
                <a:effectLst/>
                <a:latin typeface="+mn-lt"/>
                <a:ea typeface="+mn-ea"/>
                <a:cs typeface="+mn-cs"/>
              </a:rPr>
              <a:t>tab below to find guidance on how to use it. If additional signposting and instructions are required, click the 'More guidance' tab.</a:t>
            </a:r>
            <a:endParaRPr lang="en-GB" sz="1400">
              <a:solidFill>
                <a:schemeClr val="dk1"/>
              </a:solidFill>
              <a:effectLst/>
              <a:latin typeface="+mn-lt"/>
              <a:ea typeface="+mn-ea"/>
              <a:cs typeface="+mn-cs"/>
            </a:endParaRPr>
          </a:p>
        </xdr:txBody>
      </xdr:sp>
    </xdr:grpSp>
    <xdr:clientData/>
  </xdr:twoCellAnchor>
  <xdr:twoCellAnchor>
    <xdr:from>
      <xdr:col>2</xdr:col>
      <xdr:colOff>80434</xdr:colOff>
      <xdr:row>46</xdr:row>
      <xdr:rowOff>338669</xdr:rowOff>
    </xdr:from>
    <xdr:to>
      <xdr:col>13</xdr:col>
      <xdr:colOff>613834</xdr:colOff>
      <xdr:row>63</xdr:row>
      <xdr:rowOff>21169</xdr:rowOff>
    </xdr:to>
    <xdr:sp macro="" textlink="">
      <xdr:nvSpPr>
        <xdr:cNvPr id="11" name="TextBox 10">
          <a:extLst>
            <a:ext uri="{FF2B5EF4-FFF2-40B4-BE49-F238E27FC236}">
              <a16:creationId xmlns:a16="http://schemas.microsoft.com/office/drawing/2014/main" id="{D43F0E4F-D315-9846-A7DE-227788F6CB18}"/>
            </a:ext>
          </a:extLst>
        </xdr:cNvPr>
        <xdr:cNvSpPr txBox="1"/>
      </xdr:nvSpPr>
      <xdr:spPr>
        <a:xfrm>
          <a:off x="249767" y="8255002"/>
          <a:ext cx="9613900" cy="2963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This dashboard has been constructed as part of a project by researchers at the University of Manchester and University of Aberdeen. </a:t>
          </a:r>
          <a:r>
            <a:rPr lang="en-GB" sz="1400" b="0" i="0">
              <a:solidFill>
                <a:schemeClr val="dk1"/>
              </a:solidFill>
              <a:effectLst/>
              <a:latin typeface="+mn-lt"/>
              <a:ea typeface="+mn-ea"/>
              <a:cs typeface="+mn-cs"/>
            </a:rPr>
            <a:t>It has been funded by the Nuffield Foundation, but any views expressed are those of the authors and not necessarily the Foundation. Visit </a:t>
          </a:r>
          <a:r>
            <a:rPr lang="en-GB" sz="1400" b="0" i="0">
              <a:solidFill>
                <a:schemeClr val="dk1"/>
              </a:solidFill>
              <a:effectLst/>
              <a:latin typeface="+mn-lt"/>
              <a:ea typeface="+mn-ea"/>
              <a:cs typeface="+mn-cs"/>
              <a:hlinkClick xmlns:r="http://schemas.openxmlformats.org/officeDocument/2006/relationships" r:id=""/>
            </a:rPr>
            <a:t>www.nuffieldfoundation.org</a:t>
          </a:r>
          <a:endParaRPr lang="en-GB" sz="1400" b="0" i="0">
            <a:solidFill>
              <a:schemeClr val="dk1"/>
            </a:solidFill>
            <a:effectLst/>
            <a:latin typeface="+mn-lt"/>
            <a:ea typeface="+mn-ea"/>
            <a:cs typeface="+mn-cs"/>
          </a:endParaRPr>
        </a:p>
        <a:p>
          <a:endParaRPr lang="en-GB" sz="14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effectLst/>
              <a:latin typeface="+mn-lt"/>
              <a:ea typeface="+mn-ea"/>
              <a:cs typeface="+mn-cs"/>
            </a:rPr>
            <a:t> </a:t>
          </a:r>
          <a:endParaRPr lang="en-GB" sz="1400">
            <a:solidFill>
              <a:schemeClr val="dk1"/>
            </a:solidFill>
            <a:effectLst/>
            <a:latin typeface="+mn-lt"/>
            <a:ea typeface="+mn-ea"/>
            <a:cs typeface="+mn-cs"/>
          </a:endParaRPr>
        </a:p>
        <a:p>
          <a:r>
            <a:rPr lang="en-GB" sz="1400">
              <a:solidFill>
                <a:schemeClr val="dk1"/>
              </a:solidFill>
              <a:effectLst/>
              <a:latin typeface="+mn-lt"/>
              <a:ea typeface="+mn-ea"/>
              <a:cs typeface="+mn-cs"/>
            </a:rPr>
            <a:t>The data in the dashboard are from the </a:t>
          </a:r>
          <a:r>
            <a:rPr lang="en-GB" sz="1400" b="0">
              <a:solidFill>
                <a:schemeClr val="dk1"/>
              </a:solidFill>
              <a:effectLst/>
              <a:latin typeface="+mn-lt"/>
              <a:ea typeface="+mn-ea"/>
              <a:cs typeface="+mn-cs"/>
            </a:rPr>
            <a:t>National Pupil Database </a:t>
          </a:r>
          <a:r>
            <a:rPr lang="en-GB" sz="1400">
              <a:solidFill>
                <a:schemeClr val="dk1"/>
              </a:solidFill>
              <a:effectLst/>
              <a:latin typeface="+mn-lt"/>
              <a:ea typeface="+mn-ea"/>
              <a:cs typeface="+mn-cs"/>
            </a:rPr>
            <a:t>and are subject to their statistical disclosure control policies.</a:t>
          </a:r>
          <a:r>
            <a:rPr lang="en-GB" sz="1400" baseline="0">
              <a:solidFill>
                <a:schemeClr val="dk1"/>
              </a:solidFill>
              <a:effectLst/>
              <a:latin typeface="+mn-lt"/>
              <a:ea typeface="+mn-ea"/>
              <a:cs typeface="+mn-cs"/>
            </a:rPr>
            <a:t> </a:t>
          </a:r>
          <a:r>
            <a:rPr lang="en-GB" sz="1400">
              <a:solidFill>
                <a:schemeClr val="dk1"/>
              </a:solidFill>
              <a:effectLst/>
              <a:latin typeface="+mn-lt"/>
              <a:ea typeface="+mn-ea"/>
              <a:cs typeface="+mn-cs"/>
            </a:rPr>
            <a:t>The administrative data used in this dashboard is controlled by the Department for Education (DfE) and access to it was made possible through the Secure Research Service (SRS) facility provided by the Office for National Statistics (ONS). ONS has agreed that the results in this report can be published but any methodological decisions or errors are the responsibility of the authors. The statistical data is Crown Copyright and the work uses research datasets which may not exactly reproduce National Statistics aggregates.</a:t>
          </a:r>
          <a:endParaRPr lang="en-GB" sz="1400"/>
        </a:p>
        <a:p>
          <a:endParaRPr lang="en-GB" sz="1400">
            <a:solidFill>
              <a:schemeClr val="dk1"/>
            </a:solidFill>
            <a:effectLst/>
            <a:latin typeface="+mn-lt"/>
            <a:ea typeface="+mn-ea"/>
            <a:cs typeface="+mn-cs"/>
          </a:endParaRPr>
        </a:p>
        <a:p>
          <a:endParaRPr lang="en-GB" sz="1400"/>
        </a:p>
      </xdr:txBody>
    </xdr:sp>
    <xdr:clientData/>
  </xdr:twoCellAnchor>
  <xdr:twoCellAnchor editAs="absolute">
    <xdr:from>
      <xdr:col>14</xdr:col>
      <xdr:colOff>101599</xdr:colOff>
      <xdr:row>46</xdr:row>
      <xdr:rowOff>283156</xdr:rowOff>
    </xdr:from>
    <xdr:to>
      <xdr:col>16</xdr:col>
      <xdr:colOff>422338</xdr:colOff>
      <xdr:row>59</xdr:row>
      <xdr:rowOff>61247</xdr:rowOff>
    </xdr:to>
    <xdr:grpSp>
      <xdr:nvGrpSpPr>
        <xdr:cNvPr id="18" name="Group 17">
          <a:extLst>
            <a:ext uri="{FF2B5EF4-FFF2-40B4-BE49-F238E27FC236}">
              <a16:creationId xmlns:a16="http://schemas.microsoft.com/office/drawing/2014/main" id="{C1E88D33-0CFF-C947-9C22-8CBADABCCBED}"/>
            </a:ext>
          </a:extLst>
        </xdr:cNvPr>
        <xdr:cNvGrpSpPr/>
      </xdr:nvGrpSpPr>
      <xdr:grpSpPr>
        <a:xfrm>
          <a:off x="10185399" y="8576256"/>
          <a:ext cx="1971739" cy="2635591"/>
          <a:chOff x="11562024" y="7967177"/>
          <a:chExt cx="1698932" cy="2271787"/>
        </a:xfrm>
      </xdr:grpSpPr>
      <xdr:pic>
        <xdr:nvPicPr>
          <xdr:cNvPr id="19" name="Picture 18">
            <a:extLst>
              <a:ext uri="{FF2B5EF4-FFF2-40B4-BE49-F238E27FC236}">
                <a16:creationId xmlns:a16="http://schemas.microsoft.com/office/drawing/2014/main" id="{E5A4B9F1-DB3D-2148-B952-5E9C655298D3}"/>
              </a:ext>
            </a:extLst>
          </xdr:cNvPr>
          <xdr:cNvPicPr>
            <a:picLocks noChangeAspect="1"/>
          </xdr:cNvPicPr>
        </xdr:nvPicPr>
        <xdr:blipFill rotWithShape="1">
          <a:blip xmlns:r="http://schemas.openxmlformats.org/officeDocument/2006/relationships" r:embed="rId1"/>
          <a:srcRect t="21111" b="21667"/>
          <a:stretch/>
        </xdr:blipFill>
        <xdr:spPr>
          <a:xfrm>
            <a:off x="11562024" y="8807453"/>
            <a:ext cx="1698932" cy="486084"/>
          </a:xfrm>
          <a:prstGeom prst="rect">
            <a:avLst/>
          </a:prstGeom>
        </xdr:spPr>
      </xdr:pic>
      <xdr:pic>
        <xdr:nvPicPr>
          <xdr:cNvPr id="20" name="Picture 19">
            <a:extLst>
              <a:ext uri="{FF2B5EF4-FFF2-40B4-BE49-F238E27FC236}">
                <a16:creationId xmlns:a16="http://schemas.microsoft.com/office/drawing/2014/main" id="{D314C4A8-6A91-CA47-9E80-6F02F973E82A}"/>
              </a:ext>
            </a:extLst>
          </xdr:cNvPr>
          <xdr:cNvPicPr>
            <a:picLocks noChangeAspect="1"/>
          </xdr:cNvPicPr>
        </xdr:nvPicPr>
        <xdr:blipFill rotWithShape="1">
          <a:blip xmlns:r="http://schemas.openxmlformats.org/officeDocument/2006/relationships" r:embed="rId2"/>
          <a:srcRect l="18062" t="23025" r="18251" b="23299"/>
          <a:stretch/>
        </xdr:blipFill>
        <xdr:spPr>
          <a:xfrm>
            <a:off x="11870114" y="9582875"/>
            <a:ext cx="1100639" cy="656089"/>
          </a:xfrm>
          <a:prstGeom prst="rect">
            <a:avLst/>
          </a:prstGeom>
        </xdr:spPr>
      </xdr:pic>
      <xdr:pic>
        <xdr:nvPicPr>
          <xdr:cNvPr id="21" name="Picture 20">
            <a:extLst>
              <a:ext uri="{FF2B5EF4-FFF2-40B4-BE49-F238E27FC236}">
                <a16:creationId xmlns:a16="http://schemas.microsoft.com/office/drawing/2014/main" id="{BDE6F0DA-E13F-6D44-A85C-C9BF93DA713A}"/>
              </a:ext>
            </a:extLst>
          </xdr:cNvPr>
          <xdr:cNvPicPr>
            <a:picLocks noChangeAspect="1"/>
          </xdr:cNvPicPr>
        </xdr:nvPicPr>
        <xdr:blipFill rotWithShape="1">
          <a:blip xmlns:r="http://schemas.openxmlformats.org/officeDocument/2006/relationships" r:embed="rId3"/>
          <a:srcRect l="-330" t="10713" r="-1" b="3635"/>
          <a:stretch/>
        </xdr:blipFill>
        <xdr:spPr>
          <a:xfrm>
            <a:off x="11612519" y="7967177"/>
            <a:ext cx="1541769" cy="658110"/>
          </a:xfrm>
          <a:prstGeom prst="rect">
            <a:avLst/>
          </a:prstGeom>
        </xdr:spPr>
      </xdr:pic>
    </xdr:grpSp>
    <xdr:clientData/>
  </xdr:twoCellAnchor>
  <xdr:twoCellAnchor editAs="oneCell">
    <xdr:from>
      <xdr:col>18</xdr:col>
      <xdr:colOff>177800</xdr:colOff>
      <xdr:row>7</xdr:row>
      <xdr:rowOff>108214</xdr:rowOff>
    </xdr:from>
    <xdr:to>
      <xdr:col>27</xdr:col>
      <xdr:colOff>660400</xdr:colOff>
      <xdr:row>37</xdr:row>
      <xdr:rowOff>135753</xdr:rowOff>
    </xdr:to>
    <xdr:pic>
      <xdr:nvPicPr>
        <xdr:cNvPr id="2" name="Picture 1">
          <a:extLst>
            <a:ext uri="{FF2B5EF4-FFF2-40B4-BE49-F238E27FC236}">
              <a16:creationId xmlns:a16="http://schemas.microsoft.com/office/drawing/2014/main" id="{5B61A678-424E-6B43-9C69-423FFDD6DAC5}"/>
            </a:ext>
          </a:extLst>
        </xdr:cNvPr>
        <xdr:cNvPicPr>
          <a:picLocks noChangeAspect="1"/>
        </xdr:cNvPicPr>
      </xdr:nvPicPr>
      <xdr:blipFill>
        <a:blip xmlns:r="http://schemas.openxmlformats.org/officeDocument/2006/relationships" r:embed="rId4"/>
        <a:stretch>
          <a:fillRect/>
        </a:stretch>
      </xdr:blipFill>
      <xdr:spPr>
        <a:xfrm>
          <a:off x="12763500" y="1619514"/>
          <a:ext cx="7912100" cy="5361539"/>
        </a:xfrm>
        <a:prstGeom prst="rect">
          <a:avLst/>
        </a:prstGeom>
      </xdr:spPr>
    </xdr:pic>
    <xdr:clientData/>
  </xdr:twoCellAnchor>
  <xdr:twoCellAnchor>
    <xdr:from>
      <xdr:col>18</xdr:col>
      <xdr:colOff>101600</xdr:colOff>
      <xdr:row>46</xdr:row>
      <xdr:rowOff>127000</xdr:rowOff>
    </xdr:from>
    <xdr:to>
      <xdr:col>27</xdr:col>
      <xdr:colOff>711200</xdr:colOff>
      <xdr:row>52</xdr:row>
      <xdr:rowOff>25400</xdr:rowOff>
    </xdr:to>
    <xdr:sp macro="" textlink="">
      <xdr:nvSpPr>
        <xdr:cNvPr id="13" name="TextBox 12">
          <a:extLst>
            <a:ext uri="{FF2B5EF4-FFF2-40B4-BE49-F238E27FC236}">
              <a16:creationId xmlns:a16="http://schemas.microsoft.com/office/drawing/2014/main" id="{AF54F573-680D-CB41-890C-19AD80109290}"/>
            </a:ext>
          </a:extLst>
        </xdr:cNvPr>
        <xdr:cNvSpPr txBox="1"/>
      </xdr:nvSpPr>
      <xdr:spPr>
        <a:xfrm>
          <a:off x="12687300" y="8420100"/>
          <a:ext cx="8039100" cy="151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This</a:t>
          </a:r>
          <a:r>
            <a:rPr lang="en-GB" sz="1400" baseline="0"/>
            <a:t> dashboard accompanies a main report entitled </a:t>
          </a:r>
          <a:r>
            <a:rPr lang="en-GB" sz="1400" i="1" baseline="0"/>
            <a:t>'Moving on from initial GCSE 'failure': who are the so-called 'low attainers', what happens to them, and does place matter?</a:t>
          </a:r>
          <a:r>
            <a:rPr lang="en-GB" sz="1400" baseline="0"/>
            <a:t>' </a:t>
          </a:r>
        </a:p>
        <a:p>
          <a:endParaRPr lang="en-GB" sz="1400" baseline="0"/>
        </a:p>
        <a:p>
          <a:r>
            <a:rPr lang="en-GB" sz="1400" baseline="0"/>
            <a:t>To make the dashboard easier to work with, the codes A1, A2, etc. have been used as shorthand for the nine 'lower attainer' categories. These are referred to as the following in the main report:</a:t>
          </a:r>
          <a:endParaRPr lang="en-GB" sz="1400"/>
        </a:p>
      </xdr:txBody>
    </xdr:sp>
    <xdr:clientData/>
  </xdr:twoCellAnchor>
  <xdr:twoCellAnchor>
    <xdr:from>
      <xdr:col>18</xdr:col>
      <xdr:colOff>419100</xdr:colOff>
      <xdr:row>52</xdr:row>
      <xdr:rowOff>50800</xdr:rowOff>
    </xdr:from>
    <xdr:to>
      <xdr:col>21</xdr:col>
      <xdr:colOff>546100</xdr:colOff>
      <xdr:row>60</xdr:row>
      <xdr:rowOff>139700</xdr:rowOff>
    </xdr:to>
    <xdr:sp macro="" textlink="">
      <xdr:nvSpPr>
        <xdr:cNvPr id="14" name="TextBox 13">
          <a:extLst>
            <a:ext uri="{FF2B5EF4-FFF2-40B4-BE49-F238E27FC236}">
              <a16:creationId xmlns:a16="http://schemas.microsoft.com/office/drawing/2014/main" id="{A654F320-9FEF-4A48-B006-8B198CA07C89}"/>
            </a:ext>
          </a:extLst>
        </xdr:cNvPr>
        <xdr:cNvSpPr txBox="1"/>
      </xdr:nvSpPr>
      <xdr:spPr>
        <a:xfrm>
          <a:off x="13004800" y="9956800"/>
          <a:ext cx="2603500" cy="151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t>A1</a:t>
          </a:r>
          <a:r>
            <a:rPr lang="en-GB" sz="1400"/>
            <a:t>: Five A*-C</a:t>
          </a:r>
          <a:r>
            <a:rPr lang="en-GB" sz="1400" baseline="0"/>
            <a:t> with English</a:t>
          </a:r>
          <a:endParaRPr lang="en-GB" sz="1400"/>
        </a:p>
        <a:p>
          <a:pPr algn="l"/>
          <a:endParaRPr lang="en-GB" sz="1400"/>
        </a:p>
        <a:p>
          <a:pPr algn="l"/>
          <a:r>
            <a:rPr lang="en-GB" sz="1400" b="1"/>
            <a:t>A2</a:t>
          </a:r>
          <a:r>
            <a:rPr lang="en-GB" sz="1400"/>
            <a:t>:</a:t>
          </a:r>
          <a:r>
            <a:rPr lang="en-GB" sz="1400" baseline="0"/>
            <a:t> Five A*-C with maths</a:t>
          </a:r>
          <a:endParaRPr lang="en-GB" sz="1400"/>
        </a:p>
        <a:p>
          <a:pPr algn="l"/>
          <a:endParaRPr lang="en-GB" sz="1400"/>
        </a:p>
        <a:p>
          <a:pPr algn="l"/>
          <a:r>
            <a:rPr lang="en-GB" sz="1400" b="1"/>
            <a:t>A3</a:t>
          </a:r>
          <a:r>
            <a:rPr lang="en-GB" sz="1400"/>
            <a:t>:</a:t>
          </a:r>
          <a:r>
            <a:rPr lang="en-GB" sz="1400" baseline="0"/>
            <a:t> Five A*-C with neither</a:t>
          </a:r>
          <a:endParaRPr lang="en-GB" sz="1400"/>
        </a:p>
      </xdr:txBody>
    </xdr:sp>
    <xdr:clientData/>
  </xdr:twoCellAnchor>
  <xdr:twoCellAnchor>
    <xdr:from>
      <xdr:col>21</xdr:col>
      <xdr:colOff>723900</xdr:colOff>
      <xdr:row>52</xdr:row>
      <xdr:rowOff>50800</xdr:rowOff>
    </xdr:from>
    <xdr:to>
      <xdr:col>25</xdr:col>
      <xdr:colOff>25400</xdr:colOff>
      <xdr:row>60</xdr:row>
      <xdr:rowOff>139700</xdr:rowOff>
    </xdr:to>
    <xdr:sp macro="" textlink="">
      <xdr:nvSpPr>
        <xdr:cNvPr id="22" name="TextBox 21">
          <a:extLst>
            <a:ext uri="{FF2B5EF4-FFF2-40B4-BE49-F238E27FC236}">
              <a16:creationId xmlns:a16="http://schemas.microsoft.com/office/drawing/2014/main" id="{88E734EB-C093-4D41-BD78-9E1BFB20FA58}"/>
            </a:ext>
          </a:extLst>
        </xdr:cNvPr>
        <xdr:cNvSpPr txBox="1"/>
      </xdr:nvSpPr>
      <xdr:spPr>
        <a:xfrm>
          <a:off x="15786100" y="9956800"/>
          <a:ext cx="2603500" cy="151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t>B1</a:t>
          </a:r>
          <a:r>
            <a:rPr lang="en-GB" sz="1400"/>
            <a:t>: Some</a:t>
          </a:r>
          <a:r>
            <a:rPr lang="en-GB" sz="1400" baseline="0"/>
            <a:t> A*-C with English</a:t>
          </a:r>
          <a:endParaRPr lang="en-GB" sz="1400"/>
        </a:p>
        <a:p>
          <a:pPr algn="l"/>
          <a:endParaRPr lang="en-GB" sz="1400"/>
        </a:p>
        <a:p>
          <a:pPr marL="0" marR="0" lvl="0" indent="0" algn="l" defTabSz="914400" eaLnBrk="1" fontAlgn="auto" latinLnBrk="0" hangingPunct="1">
            <a:lnSpc>
              <a:spcPct val="100000"/>
            </a:lnSpc>
            <a:spcBef>
              <a:spcPts val="0"/>
            </a:spcBef>
            <a:spcAft>
              <a:spcPts val="0"/>
            </a:spcAft>
            <a:buClrTx/>
            <a:buSzTx/>
            <a:buFontTx/>
            <a:buNone/>
            <a:tabLst/>
            <a:defRPr/>
          </a:pPr>
          <a:r>
            <a:rPr lang="en-GB" sz="1400" b="1"/>
            <a:t>B2</a:t>
          </a:r>
          <a:r>
            <a:rPr lang="en-GB" sz="1400"/>
            <a:t>: Some</a:t>
          </a:r>
          <a:r>
            <a:rPr lang="en-GB" sz="1400" baseline="0"/>
            <a:t> A*-C with maths</a:t>
          </a:r>
          <a:endParaRPr lang="en-GB" sz="1400"/>
        </a:p>
        <a:p>
          <a:pPr algn="l"/>
          <a:endParaRPr lang="en-GB" sz="1400"/>
        </a:p>
        <a:p>
          <a:pPr marL="0" marR="0" lvl="0" indent="0" algn="l" defTabSz="914400" eaLnBrk="1" fontAlgn="auto" latinLnBrk="0" hangingPunct="1">
            <a:lnSpc>
              <a:spcPct val="100000"/>
            </a:lnSpc>
            <a:spcBef>
              <a:spcPts val="0"/>
            </a:spcBef>
            <a:spcAft>
              <a:spcPts val="0"/>
            </a:spcAft>
            <a:buClrTx/>
            <a:buSzTx/>
            <a:buFontTx/>
            <a:buNone/>
            <a:tabLst/>
            <a:defRPr/>
          </a:pPr>
          <a:r>
            <a:rPr lang="en-GB" sz="1400" b="1"/>
            <a:t>B3</a:t>
          </a:r>
          <a:r>
            <a:rPr lang="en-GB" sz="1400"/>
            <a:t>:</a:t>
          </a:r>
          <a:r>
            <a:rPr lang="en-GB" sz="1400" baseline="0"/>
            <a:t> </a:t>
          </a:r>
          <a:r>
            <a:rPr lang="en-GB" sz="1400"/>
            <a:t>Some</a:t>
          </a:r>
          <a:r>
            <a:rPr lang="en-GB" sz="1400" baseline="0"/>
            <a:t> A*-C with neither</a:t>
          </a:r>
          <a:endParaRPr lang="en-GB" sz="1400"/>
        </a:p>
      </xdr:txBody>
    </xdr:sp>
    <xdr:clientData/>
  </xdr:twoCellAnchor>
  <xdr:twoCellAnchor>
    <xdr:from>
      <xdr:col>25</xdr:col>
      <xdr:colOff>203200</xdr:colOff>
      <xdr:row>52</xdr:row>
      <xdr:rowOff>50800</xdr:rowOff>
    </xdr:from>
    <xdr:to>
      <xdr:col>27</xdr:col>
      <xdr:colOff>292100</xdr:colOff>
      <xdr:row>60</xdr:row>
      <xdr:rowOff>139700</xdr:rowOff>
    </xdr:to>
    <xdr:sp macro="" textlink="">
      <xdr:nvSpPr>
        <xdr:cNvPr id="23" name="TextBox 22">
          <a:extLst>
            <a:ext uri="{FF2B5EF4-FFF2-40B4-BE49-F238E27FC236}">
              <a16:creationId xmlns:a16="http://schemas.microsoft.com/office/drawing/2014/main" id="{D102D694-8DC6-E344-B306-A55A8BD0E61A}"/>
            </a:ext>
          </a:extLst>
        </xdr:cNvPr>
        <xdr:cNvSpPr txBox="1"/>
      </xdr:nvSpPr>
      <xdr:spPr>
        <a:xfrm>
          <a:off x="18567400" y="9956800"/>
          <a:ext cx="1739900" cy="151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a:t>C1</a:t>
          </a:r>
          <a:r>
            <a:rPr lang="en-GB" sz="1400"/>
            <a:t>:</a:t>
          </a:r>
          <a:r>
            <a:rPr lang="en-GB" sz="1400" baseline="0"/>
            <a:t> Five D-G</a:t>
          </a:r>
          <a:endParaRPr lang="en-GB" sz="1400"/>
        </a:p>
        <a:p>
          <a:pPr algn="l"/>
          <a:endParaRPr lang="en-GB" sz="1400"/>
        </a:p>
        <a:p>
          <a:pPr algn="l"/>
          <a:r>
            <a:rPr lang="en-GB" sz="1400" b="1"/>
            <a:t>C2</a:t>
          </a:r>
          <a:r>
            <a:rPr lang="en-GB" sz="1400"/>
            <a:t>:</a:t>
          </a:r>
          <a:r>
            <a:rPr lang="en-GB" sz="1400" baseline="0"/>
            <a:t> Some D-G</a:t>
          </a:r>
          <a:endParaRPr lang="en-GB" sz="1400"/>
        </a:p>
        <a:p>
          <a:pPr algn="l"/>
          <a:endParaRPr lang="en-GB" sz="1400"/>
        </a:p>
        <a:p>
          <a:pPr algn="l"/>
          <a:r>
            <a:rPr lang="en-GB" sz="1400" b="1"/>
            <a:t>C3</a:t>
          </a:r>
          <a:r>
            <a:rPr lang="en-GB" sz="1400"/>
            <a:t>:</a:t>
          </a:r>
          <a:r>
            <a:rPr lang="en-GB" sz="1400" baseline="0"/>
            <a:t> No passes</a:t>
          </a:r>
          <a:endParaRPr lang="en-GB" sz="14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26</xdr:col>
      <xdr:colOff>31750</xdr:colOff>
      <xdr:row>28</xdr:row>
      <xdr:rowOff>165100</xdr:rowOff>
    </xdr:from>
    <xdr:to>
      <xdr:col>31</xdr:col>
      <xdr:colOff>723138</xdr:colOff>
      <xdr:row>59</xdr:row>
      <xdr:rowOff>134938</xdr:rowOff>
    </xdr:to>
    <xdr:graphicFrame macro="">
      <xdr:nvGraphicFramePr>
        <xdr:cNvPr id="6" name="Chart 5">
          <a:extLst>
            <a:ext uri="{FF2B5EF4-FFF2-40B4-BE49-F238E27FC236}">
              <a16:creationId xmlns:a16="http://schemas.microsoft.com/office/drawing/2014/main" id="{373FA659-8780-2348-995D-E74034492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20</xdr:col>
      <xdr:colOff>781050</xdr:colOff>
      <xdr:row>28</xdr:row>
      <xdr:rowOff>164374</xdr:rowOff>
    </xdr:from>
    <xdr:to>
      <xdr:col>25</xdr:col>
      <xdr:colOff>1056894</xdr:colOff>
      <xdr:row>65</xdr:row>
      <xdr:rowOff>178598</xdr:rowOff>
    </xdr:to>
    <xdr:graphicFrame macro="">
      <xdr:nvGraphicFramePr>
        <xdr:cNvPr id="13" name="Chart 12">
          <a:extLst>
            <a:ext uri="{FF2B5EF4-FFF2-40B4-BE49-F238E27FC236}">
              <a16:creationId xmlns:a16="http://schemas.microsoft.com/office/drawing/2014/main" id="{17EDCCA7-7EDC-DF43-9346-56ADBCCAA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12</xdr:col>
      <xdr:colOff>55297</xdr:colOff>
      <xdr:row>4</xdr:row>
      <xdr:rowOff>55563</xdr:rowOff>
    </xdr:from>
    <xdr:to>
      <xdr:col>20</xdr:col>
      <xdr:colOff>693345</xdr:colOff>
      <xdr:row>24</xdr:row>
      <xdr:rowOff>114301</xdr:rowOff>
    </xdr:to>
    <xdr:graphicFrame macro="">
      <xdr:nvGraphicFramePr>
        <xdr:cNvPr id="14" name="Chart 13">
          <a:extLst>
            <a:ext uri="{FF2B5EF4-FFF2-40B4-BE49-F238E27FC236}">
              <a16:creationId xmlns:a16="http://schemas.microsoft.com/office/drawing/2014/main" id="{5B5F39AB-D354-4346-B40B-734EFFD08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88900</xdr:colOff>
      <xdr:row>8</xdr:row>
      <xdr:rowOff>50800</xdr:rowOff>
    </xdr:from>
    <xdr:to>
      <xdr:col>7</xdr:col>
      <xdr:colOff>419100</xdr:colOff>
      <xdr:row>35</xdr:row>
      <xdr:rowOff>152400</xdr:rowOff>
    </xdr:to>
    <xdr:sp macro="" textlink="">
      <xdr:nvSpPr>
        <xdr:cNvPr id="16" name="TextBox 15">
          <a:extLst>
            <a:ext uri="{FF2B5EF4-FFF2-40B4-BE49-F238E27FC236}">
              <a16:creationId xmlns:a16="http://schemas.microsoft.com/office/drawing/2014/main" id="{FB7CD042-52E6-CD45-BC8D-057BAB6DBB38}"/>
            </a:ext>
          </a:extLst>
        </xdr:cNvPr>
        <xdr:cNvSpPr txBox="1"/>
      </xdr:nvSpPr>
      <xdr:spPr>
        <a:xfrm>
          <a:off x="177800" y="1384300"/>
          <a:ext cx="5486400" cy="4902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aseline="0"/>
            <a:t>You can filter the underlying dataset of the dashboard using the 'slicers' to the right. There are options to filter </a:t>
          </a:r>
          <a:r>
            <a:rPr lang="en-GB" sz="1400" b="0" baseline="0"/>
            <a:t>by</a:t>
          </a:r>
          <a:r>
            <a:rPr lang="en-GB" sz="1400" b="1" baseline="0"/>
            <a:t> year</a:t>
          </a:r>
          <a:r>
            <a:rPr lang="en-GB" sz="1400" baseline="0"/>
            <a:t>, by the </a:t>
          </a:r>
          <a:r>
            <a:rPr lang="en-GB" sz="1400" b="0" baseline="0"/>
            <a:t>type of </a:t>
          </a:r>
          <a:r>
            <a:rPr lang="en-GB" sz="1400" b="1" baseline="0"/>
            <a:t>geography</a:t>
          </a:r>
          <a:r>
            <a:rPr lang="en-GB" sz="1400" baseline="0"/>
            <a:t> you are interested in, and by a specific </a:t>
          </a:r>
          <a:r>
            <a:rPr lang="en-GB" sz="1400" b="1" baseline="0"/>
            <a:t>place name </a:t>
          </a:r>
          <a:r>
            <a:rPr lang="en-GB" sz="1400" b="0" baseline="0"/>
            <a:t>(which includes England and its nine regions, Combined Authorities, and Local Education Authorities).</a:t>
          </a:r>
          <a:endParaRPr lang="en-GB" sz="1400" baseline="0"/>
        </a:p>
        <a:p>
          <a:endParaRPr lang="en-GB" sz="1400" baseline="0"/>
        </a:p>
        <a:p>
          <a:r>
            <a:rPr lang="en-GB" sz="1400"/>
            <a:t>The </a:t>
          </a:r>
          <a:r>
            <a:rPr lang="en-GB" sz="1400" baseline="0"/>
            <a:t>dashboard currently shows data on 'lower attainers' in Greater Manchester in 2017. If you want to compare to data in 2013, you can either click the 'Multi-Select' button to the right of </a:t>
          </a:r>
          <a:r>
            <a:rPr lang="en-GB" sz="1400" b="1" baseline="0"/>
            <a:t>Year </a:t>
          </a:r>
          <a:r>
            <a:rPr lang="en-GB" sz="1400" b="0" baseline="0"/>
            <a:t>and then click 2013</a:t>
          </a:r>
          <a:r>
            <a:rPr lang="en-GB" sz="1400" b="1" baseline="0"/>
            <a:t>, </a:t>
          </a:r>
          <a:r>
            <a:rPr lang="en-GB" sz="1400" b="0" baseline="0"/>
            <a:t>or simply hold down Ctrl and click (Windows), or Cmd if using a Mac. If you want to compare to London, use the same approach and click 'London' under </a:t>
          </a:r>
          <a:r>
            <a:rPr lang="en-GB" sz="1400" b="1" baseline="0"/>
            <a:t>Place name</a:t>
          </a:r>
          <a:r>
            <a:rPr lang="en-GB" sz="1400" b="0" baseline="0"/>
            <a:t>. </a:t>
          </a:r>
        </a:p>
        <a:p>
          <a:endParaRPr lang="en-GB" sz="1400" b="0" baseline="0"/>
        </a:p>
        <a:p>
          <a:r>
            <a:rPr lang="en-GB" sz="1400" b="0" baseline="0"/>
            <a:t>If you want to change geography and look at Local Education Authorities (LEAs), you can click LEA in </a:t>
          </a:r>
          <a:r>
            <a:rPr lang="en-GB" sz="1400" b="1" baseline="0"/>
            <a:t>Geography </a:t>
          </a:r>
          <a:r>
            <a:rPr lang="en-GB" sz="1400" b="0" baseline="0"/>
            <a:t>and select the LEA of interest under </a:t>
          </a:r>
          <a:r>
            <a:rPr lang="en-GB" sz="1400" b="1" baseline="0"/>
            <a:t>Place name</a:t>
          </a:r>
          <a:r>
            <a:rPr lang="en-GB" sz="1400" b="0" baseline="0"/>
            <a:t>. You can also compare across different geographies by Multi-Selecting several options from </a:t>
          </a:r>
          <a:r>
            <a:rPr lang="en-GB" sz="1400" b="1" baseline="0"/>
            <a:t>Geography</a:t>
          </a:r>
          <a:r>
            <a:rPr lang="en-GB" sz="1400" b="0" baseline="0"/>
            <a:t>, and then doing the same under </a:t>
          </a:r>
          <a:r>
            <a:rPr lang="en-GB" sz="1400" b="1" baseline="0"/>
            <a:t>Place name</a:t>
          </a:r>
          <a:r>
            <a:rPr lang="en-GB" sz="1400" b="0" baseline="0"/>
            <a:t>.</a:t>
          </a:r>
        </a:p>
      </xdr:txBody>
    </xdr:sp>
    <xdr:clientData/>
  </xdr:twoCellAnchor>
  <xdr:twoCellAnchor>
    <xdr:from>
      <xdr:col>22</xdr:col>
      <xdr:colOff>761999</xdr:colOff>
      <xdr:row>2</xdr:row>
      <xdr:rowOff>444500</xdr:rowOff>
    </xdr:from>
    <xdr:to>
      <xdr:col>26</xdr:col>
      <xdr:colOff>26660</xdr:colOff>
      <xdr:row>2</xdr:row>
      <xdr:rowOff>691342</xdr:rowOff>
    </xdr:to>
    <xdr:sp macro="" textlink="">
      <xdr:nvSpPr>
        <xdr:cNvPr id="12" name="TextBox 11">
          <a:extLst>
            <a:ext uri="{FF2B5EF4-FFF2-40B4-BE49-F238E27FC236}">
              <a16:creationId xmlns:a16="http://schemas.microsoft.com/office/drawing/2014/main" id="{6032EFC2-6F98-5A49-9998-C333C55583C0}"/>
            </a:ext>
          </a:extLst>
        </xdr:cNvPr>
        <xdr:cNvSpPr txBox="1"/>
      </xdr:nvSpPr>
      <xdr:spPr>
        <a:xfrm>
          <a:off x="17043399" y="520700"/>
          <a:ext cx="2846061" cy="246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100"/>
            <a:t>Data </a:t>
          </a:r>
          <a:r>
            <a:rPr lang="en-GB" sz="1100">
              <a:solidFill>
                <a:schemeClr val="tx1"/>
              </a:solidFill>
            </a:rPr>
            <a:t>source: </a:t>
          </a:r>
          <a:r>
            <a:rPr lang="en-GB" sz="1100" b="0">
              <a:solidFill>
                <a:schemeClr val="tx1"/>
              </a:solidFill>
            </a:rPr>
            <a:t>National</a:t>
          </a:r>
          <a:r>
            <a:rPr lang="en-GB" sz="1100" b="0" baseline="0">
              <a:solidFill>
                <a:schemeClr val="tx1"/>
              </a:solidFill>
            </a:rPr>
            <a:t> Pupil Database</a:t>
          </a:r>
          <a:endParaRPr lang="en-GB" sz="1100" b="0">
            <a:solidFill>
              <a:schemeClr val="tx1"/>
            </a:solidFill>
          </a:endParaRPr>
        </a:p>
      </xdr:txBody>
    </xdr:sp>
    <xdr:clientData/>
  </xdr:twoCellAnchor>
  <xdr:twoCellAnchor editAs="absolute">
    <xdr:from>
      <xdr:col>20</xdr:col>
      <xdr:colOff>781050</xdr:colOff>
      <xdr:row>4</xdr:row>
      <xdr:rowOff>55563</xdr:rowOff>
    </xdr:from>
    <xdr:to>
      <xdr:col>29</xdr:col>
      <xdr:colOff>254000</xdr:colOff>
      <xdr:row>28</xdr:row>
      <xdr:rowOff>88900</xdr:rowOff>
    </xdr:to>
    <xdr:graphicFrame macro="">
      <xdr:nvGraphicFramePr>
        <xdr:cNvPr id="21" name="Line">
          <a:extLst>
            <a:ext uri="{FF2B5EF4-FFF2-40B4-BE49-F238E27FC236}">
              <a16:creationId xmlns:a16="http://schemas.microsoft.com/office/drawing/2014/main" id="{C987FF5D-BE27-CB4E-9F48-9A46EF5AE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55297</xdr:colOff>
      <xdr:row>25</xdr:row>
      <xdr:rowOff>9434</xdr:rowOff>
    </xdr:from>
    <xdr:to>
      <xdr:col>16</xdr:col>
      <xdr:colOff>337745</xdr:colOff>
      <xdr:row>65</xdr:row>
      <xdr:rowOff>166914</xdr:rowOff>
    </xdr:to>
    <xdr:graphicFrame macro="">
      <xdr:nvGraphicFramePr>
        <xdr:cNvPr id="22" name="Chart 21">
          <a:extLst>
            <a:ext uri="{FF2B5EF4-FFF2-40B4-BE49-F238E27FC236}">
              <a16:creationId xmlns:a16="http://schemas.microsoft.com/office/drawing/2014/main" id="{84C58E5B-47E5-5645-A366-22B62AADC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84666</xdr:colOff>
      <xdr:row>60</xdr:row>
      <xdr:rowOff>135466</xdr:rowOff>
    </xdr:from>
    <xdr:to>
      <xdr:col>31</xdr:col>
      <xdr:colOff>681566</xdr:colOff>
      <xdr:row>65</xdr:row>
      <xdr:rowOff>46568</xdr:rowOff>
    </xdr:to>
    <xdr:sp macro="" textlink="">
      <xdr:nvSpPr>
        <xdr:cNvPr id="5" name="TextBox 4">
          <a:extLst>
            <a:ext uri="{FF2B5EF4-FFF2-40B4-BE49-F238E27FC236}">
              <a16:creationId xmlns:a16="http://schemas.microsoft.com/office/drawing/2014/main" id="{56C7FEF1-A01A-2B45-A69E-0D4D57E61036}"/>
            </a:ext>
          </a:extLst>
        </xdr:cNvPr>
        <xdr:cNvSpPr txBox="1"/>
      </xdr:nvSpPr>
      <xdr:spPr>
        <a:xfrm>
          <a:off x="20080110" y="11085688"/>
          <a:ext cx="4279900" cy="898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t>To access the</a:t>
          </a:r>
          <a:r>
            <a:rPr lang="en-GB" sz="1200" baseline="0"/>
            <a:t> underlying dataset, and to find out how to add new data to the dashboard from the National Pupil Database, right click on the </a:t>
          </a:r>
          <a:r>
            <a:rPr lang="en-GB" sz="1200" i="1" baseline="0"/>
            <a:t>Dashboard</a:t>
          </a:r>
          <a:r>
            <a:rPr lang="en-GB" sz="1200" baseline="0"/>
            <a:t> tab, select 'Unhide...', and click '+ Add new data'.</a:t>
          </a:r>
          <a:endParaRPr lang="en-GB" sz="1200"/>
        </a:p>
      </xdr:txBody>
    </xdr:sp>
    <xdr:clientData/>
  </xdr:twoCellAnchor>
  <xdr:twoCellAnchor editAs="absolute">
    <xdr:from>
      <xdr:col>26</xdr:col>
      <xdr:colOff>27299</xdr:colOff>
      <xdr:row>2</xdr:row>
      <xdr:rowOff>12</xdr:rowOff>
    </xdr:from>
    <xdr:to>
      <xdr:col>32</xdr:col>
      <xdr:colOff>8330</xdr:colOff>
      <xdr:row>2</xdr:row>
      <xdr:rowOff>660408</xdr:rowOff>
    </xdr:to>
    <xdr:grpSp>
      <xdr:nvGrpSpPr>
        <xdr:cNvPr id="26" name="Group 25">
          <a:extLst>
            <a:ext uri="{FF2B5EF4-FFF2-40B4-BE49-F238E27FC236}">
              <a16:creationId xmlns:a16="http://schemas.microsoft.com/office/drawing/2014/main" id="{49A8BE85-D781-F542-8005-3F59A2E88BCD}"/>
            </a:ext>
          </a:extLst>
        </xdr:cNvPr>
        <xdr:cNvGrpSpPr/>
      </xdr:nvGrpSpPr>
      <xdr:grpSpPr>
        <a:xfrm>
          <a:off x="19890099" y="101612"/>
          <a:ext cx="4438731" cy="660396"/>
          <a:chOff x="4375596" y="9354777"/>
          <a:chExt cx="4440290" cy="658110"/>
        </a:xfrm>
      </xdr:grpSpPr>
      <xdr:pic>
        <xdr:nvPicPr>
          <xdr:cNvPr id="27" name="Picture 26">
            <a:extLst>
              <a:ext uri="{FF2B5EF4-FFF2-40B4-BE49-F238E27FC236}">
                <a16:creationId xmlns:a16="http://schemas.microsoft.com/office/drawing/2014/main" id="{C3293615-3999-654A-ABEE-D2A1927655B1}"/>
              </a:ext>
            </a:extLst>
          </xdr:cNvPr>
          <xdr:cNvPicPr>
            <a:picLocks noChangeAspect="1"/>
          </xdr:cNvPicPr>
        </xdr:nvPicPr>
        <xdr:blipFill rotWithShape="1">
          <a:blip xmlns:r="http://schemas.openxmlformats.org/officeDocument/2006/relationships" r:embed="rId6">
            <a:grayscl/>
          </a:blip>
          <a:srcRect t="21111" b="21667"/>
          <a:stretch/>
        </xdr:blipFill>
        <xdr:spPr>
          <a:xfrm>
            <a:off x="4375596" y="9434725"/>
            <a:ext cx="1698932" cy="486084"/>
          </a:xfrm>
          <a:prstGeom prst="rect">
            <a:avLst/>
          </a:prstGeom>
        </xdr:spPr>
      </xdr:pic>
      <xdr:pic>
        <xdr:nvPicPr>
          <xdr:cNvPr id="28" name="Picture 27">
            <a:extLst>
              <a:ext uri="{FF2B5EF4-FFF2-40B4-BE49-F238E27FC236}">
                <a16:creationId xmlns:a16="http://schemas.microsoft.com/office/drawing/2014/main" id="{34EC27AE-21D5-CA4D-82C5-C06666C4022E}"/>
              </a:ext>
            </a:extLst>
          </xdr:cNvPr>
          <xdr:cNvPicPr>
            <a:picLocks noChangeAspect="1"/>
          </xdr:cNvPicPr>
        </xdr:nvPicPr>
        <xdr:blipFill rotWithShape="1">
          <a:blip xmlns:r="http://schemas.openxmlformats.org/officeDocument/2006/relationships" r:embed="rId7">
            <a:grayscl/>
          </a:blip>
          <a:srcRect l="18062" t="23025" r="18251" b="23299"/>
          <a:stretch/>
        </xdr:blipFill>
        <xdr:spPr>
          <a:xfrm>
            <a:off x="6119588" y="9354777"/>
            <a:ext cx="1100639" cy="656089"/>
          </a:xfrm>
          <a:prstGeom prst="rect">
            <a:avLst/>
          </a:prstGeom>
        </xdr:spPr>
      </xdr:pic>
      <xdr:pic>
        <xdr:nvPicPr>
          <xdr:cNvPr id="29" name="Picture 28">
            <a:extLst>
              <a:ext uri="{FF2B5EF4-FFF2-40B4-BE49-F238E27FC236}">
                <a16:creationId xmlns:a16="http://schemas.microsoft.com/office/drawing/2014/main" id="{EF20B276-7663-5049-8996-3BDEA8FB656D}"/>
              </a:ext>
            </a:extLst>
          </xdr:cNvPr>
          <xdr:cNvPicPr>
            <a:picLocks noChangeAspect="1"/>
          </xdr:cNvPicPr>
        </xdr:nvPicPr>
        <xdr:blipFill rotWithShape="1">
          <a:blip xmlns:r="http://schemas.openxmlformats.org/officeDocument/2006/relationships" r:embed="rId8">
            <a:grayscl/>
          </a:blip>
          <a:srcRect l="-330" t="10713" r="-1" b="3635"/>
          <a:stretch/>
        </xdr:blipFill>
        <xdr:spPr>
          <a:xfrm>
            <a:off x="7274117" y="9354777"/>
            <a:ext cx="1541769" cy="658110"/>
          </a:xfrm>
          <a:prstGeom prst="rect">
            <a:avLst/>
          </a:prstGeom>
        </xdr:spPr>
      </xdr:pic>
    </xdr:grpSp>
    <xdr:clientData/>
  </xdr:twoCellAnchor>
  <xdr:twoCellAnchor>
    <xdr:from>
      <xdr:col>1</xdr:col>
      <xdr:colOff>88900</xdr:colOff>
      <xdr:row>57</xdr:row>
      <xdr:rowOff>177800</xdr:rowOff>
    </xdr:from>
    <xdr:to>
      <xdr:col>7</xdr:col>
      <xdr:colOff>393700</xdr:colOff>
      <xdr:row>65</xdr:row>
      <xdr:rowOff>127000</xdr:rowOff>
    </xdr:to>
    <xdr:sp macro="" textlink="">
      <xdr:nvSpPr>
        <xdr:cNvPr id="30" name="TextBox 29">
          <a:extLst>
            <a:ext uri="{FF2B5EF4-FFF2-40B4-BE49-F238E27FC236}">
              <a16:creationId xmlns:a16="http://schemas.microsoft.com/office/drawing/2014/main" id="{361C1216-49B4-9843-858B-5FD07C2F5A06}"/>
            </a:ext>
          </a:extLst>
        </xdr:cNvPr>
        <xdr:cNvSpPr txBox="1"/>
      </xdr:nvSpPr>
      <xdr:spPr>
        <a:xfrm>
          <a:off x="177800" y="10223500"/>
          <a:ext cx="5461000"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400" b="0" baseline="0"/>
            <a:t>Additional tips on how to use and interpret the dashboard can be found by clicking the </a:t>
          </a:r>
          <a:r>
            <a:rPr lang="en-GB" sz="1400" b="0" i="1" baseline="0"/>
            <a:t>More guidance </a:t>
          </a:r>
          <a:r>
            <a:rPr lang="en-GB" sz="1400" b="0" i="0" baseline="0"/>
            <a:t>tab below</a:t>
          </a:r>
        </a:p>
        <a:p>
          <a:pPr marL="0" marR="0" lvl="0" indent="0" defTabSz="914400" eaLnBrk="1" fontAlgn="auto" latinLnBrk="0" hangingPunct="1">
            <a:lnSpc>
              <a:spcPct val="100000"/>
            </a:lnSpc>
            <a:spcBef>
              <a:spcPts val="0"/>
            </a:spcBef>
            <a:spcAft>
              <a:spcPts val="0"/>
            </a:spcAft>
            <a:buClrTx/>
            <a:buSzTx/>
            <a:buFontTx/>
            <a:buNone/>
            <a:tabLst/>
            <a:defRPr/>
          </a:pPr>
          <a:endParaRPr lang="en-GB" sz="1200" b="0" baseline="0"/>
        </a:p>
        <a:p>
          <a:pPr marL="0" marR="0" lvl="0" indent="0" defTabSz="914400" eaLnBrk="1" fontAlgn="auto" latinLnBrk="0" hangingPunct="1">
            <a:lnSpc>
              <a:spcPct val="100000"/>
            </a:lnSpc>
            <a:spcBef>
              <a:spcPts val="0"/>
            </a:spcBef>
            <a:spcAft>
              <a:spcPts val="0"/>
            </a:spcAft>
            <a:buClrTx/>
            <a:buSzTx/>
            <a:buFontTx/>
            <a:buNone/>
            <a:tabLst/>
            <a:defRPr/>
          </a:pPr>
          <a:endParaRPr lang="en-GB" sz="1200" b="0" baseline="0"/>
        </a:p>
        <a:p>
          <a:r>
            <a:rPr lang="en-GB" sz="1200" b="0" i="1">
              <a:solidFill>
                <a:schemeClr val="tx1"/>
              </a:solidFill>
            </a:rPr>
            <a:t>Note. </a:t>
          </a:r>
          <a:r>
            <a:rPr lang="en-GB" sz="1200" b="0">
              <a:solidFill>
                <a:schemeClr val="tx1"/>
              </a:solidFill>
            </a:rPr>
            <a:t>The overall population sizes for these geographies may affect results and so care must be taken</a:t>
          </a:r>
          <a:r>
            <a:rPr lang="en-GB" sz="1200" b="0" baseline="0">
              <a:solidFill>
                <a:schemeClr val="tx1"/>
              </a:solidFill>
            </a:rPr>
            <a:t> when interpreting small differences between areas or over time.</a:t>
          </a:r>
          <a:endParaRPr lang="en-GB" sz="1200" b="0">
            <a:solidFill>
              <a:schemeClr val="tx1"/>
            </a:solidFill>
          </a:endParaRPr>
        </a:p>
      </xdr:txBody>
    </xdr:sp>
    <xdr:clientData/>
  </xdr:twoCellAnchor>
  <xdr:twoCellAnchor editAs="absolute">
    <xdr:from>
      <xdr:col>16</xdr:col>
      <xdr:colOff>416379</xdr:colOff>
      <xdr:row>25</xdr:row>
      <xdr:rowOff>9434</xdr:rowOff>
    </xdr:from>
    <xdr:to>
      <xdr:col>20</xdr:col>
      <xdr:colOff>698827</xdr:colOff>
      <xdr:row>65</xdr:row>
      <xdr:rowOff>166914</xdr:rowOff>
    </xdr:to>
    <xdr:graphicFrame macro="">
      <xdr:nvGraphicFramePr>
        <xdr:cNvPr id="31" name="Chart 30">
          <a:extLst>
            <a:ext uri="{FF2B5EF4-FFF2-40B4-BE49-F238E27FC236}">
              <a16:creationId xmlns:a16="http://schemas.microsoft.com/office/drawing/2014/main" id="{B2A013C2-B1BD-3342-A225-335491BEC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57509</xdr:colOff>
      <xdr:row>4</xdr:row>
      <xdr:rowOff>50800</xdr:rowOff>
    </xdr:from>
    <xdr:to>
      <xdr:col>10</xdr:col>
      <xdr:colOff>1126849</xdr:colOff>
      <xdr:row>15</xdr:row>
      <xdr:rowOff>148844</xdr:rowOff>
    </xdr:to>
    <mc:AlternateContent xmlns:mc="http://schemas.openxmlformats.org/markup-compatibility/2006" xmlns:a14="http://schemas.microsoft.com/office/drawing/2010/main">
      <mc:Choice Requires="a14">
        <xdr:graphicFrame macro="">
          <xdr:nvGraphicFramePr>
            <xdr:cNvPr id="2" name="year">
              <a:extLst>
                <a:ext uri="{FF2B5EF4-FFF2-40B4-BE49-F238E27FC236}">
                  <a16:creationId xmlns:a16="http://schemas.microsoft.com/office/drawing/2014/main" id="{B66B9A1D-A6A6-F942-931E-B46C9590248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836009" y="889000"/>
              <a:ext cx="2148840" cy="183794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9</xdr:col>
      <xdr:colOff>57509</xdr:colOff>
      <xdr:row>16</xdr:row>
      <xdr:rowOff>25400</xdr:rowOff>
    </xdr:from>
    <xdr:to>
      <xdr:col>10</xdr:col>
      <xdr:colOff>1126849</xdr:colOff>
      <xdr:row>25</xdr:row>
      <xdr:rowOff>0</xdr:rowOff>
    </xdr:to>
    <mc:AlternateContent xmlns:mc="http://schemas.openxmlformats.org/markup-compatibility/2006" xmlns:a14="http://schemas.microsoft.com/office/drawing/2010/main">
      <mc:Choice Requires="a14">
        <xdr:graphicFrame macro="">
          <xdr:nvGraphicFramePr>
            <xdr:cNvPr id="3" name="area_type">
              <a:extLst>
                <a:ext uri="{FF2B5EF4-FFF2-40B4-BE49-F238E27FC236}">
                  <a16:creationId xmlns:a16="http://schemas.microsoft.com/office/drawing/2014/main" id="{D474F6E0-D48F-3F4B-B283-5DC818F00F6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rea_type"/>
            </a:graphicData>
          </a:graphic>
        </xdr:graphicFrame>
      </mc:Choice>
      <mc:Fallback xmlns="">
        <xdr:sp macro="" textlink="">
          <xdr:nvSpPr>
            <xdr:cNvPr id="0" name=""/>
            <xdr:cNvSpPr>
              <a:spLocks noTextEdit="1"/>
            </xdr:cNvSpPr>
          </xdr:nvSpPr>
          <xdr:spPr>
            <a:xfrm>
              <a:off x="5836009" y="2781300"/>
              <a:ext cx="2148840" cy="15748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9</xdr:col>
      <xdr:colOff>57509</xdr:colOff>
      <xdr:row>25</xdr:row>
      <xdr:rowOff>50800</xdr:rowOff>
    </xdr:from>
    <xdr:to>
      <xdr:col>10</xdr:col>
      <xdr:colOff>1126849</xdr:colOff>
      <xdr:row>65</xdr:row>
      <xdr:rowOff>177800</xdr:rowOff>
    </xdr:to>
    <mc:AlternateContent xmlns:mc="http://schemas.openxmlformats.org/markup-compatibility/2006" xmlns:a14="http://schemas.microsoft.com/office/drawing/2010/main">
      <mc:Choice Requires="a14">
        <xdr:graphicFrame macro="">
          <xdr:nvGraphicFramePr>
            <xdr:cNvPr id="4" name="area_name">
              <a:extLst>
                <a:ext uri="{FF2B5EF4-FFF2-40B4-BE49-F238E27FC236}">
                  <a16:creationId xmlns:a16="http://schemas.microsoft.com/office/drawing/2014/main" id="{17A12B43-D991-B64C-97FC-A80743498A2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rea_name"/>
            </a:graphicData>
          </a:graphic>
        </xdr:graphicFrame>
      </mc:Choice>
      <mc:Fallback xmlns="">
        <xdr:sp macro="" textlink="">
          <xdr:nvSpPr>
            <xdr:cNvPr id="0" name=""/>
            <xdr:cNvSpPr>
              <a:spLocks noTextEdit="1"/>
            </xdr:cNvSpPr>
          </xdr:nvSpPr>
          <xdr:spPr>
            <a:xfrm>
              <a:off x="5836009" y="4406900"/>
              <a:ext cx="2148840" cy="74549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50800</xdr:colOff>
      <xdr:row>35</xdr:row>
      <xdr:rowOff>63501</xdr:rowOff>
    </xdr:from>
    <xdr:to>
      <xdr:col>7</xdr:col>
      <xdr:colOff>460847</xdr:colOff>
      <xdr:row>56</xdr:row>
      <xdr:rowOff>101601</xdr:rowOff>
    </xdr:to>
    <xdr:pic>
      <xdr:nvPicPr>
        <xdr:cNvPr id="20" name="Picture 19">
          <a:extLst>
            <a:ext uri="{FF2B5EF4-FFF2-40B4-BE49-F238E27FC236}">
              <a16:creationId xmlns:a16="http://schemas.microsoft.com/office/drawing/2014/main" id="{51B5206A-4EF2-1341-8F5E-471BD3A16436}"/>
            </a:ext>
          </a:extLst>
        </xdr:cNvPr>
        <xdr:cNvPicPr>
          <a:picLocks noChangeAspect="1"/>
        </xdr:cNvPicPr>
      </xdr:nvPicPr>
      <xdr:blipFill>
        <a:blip xmlns:r="http://schemas.openxmlformats.org/officeDocument/2006/relationships" r:embed="rId10"/>
        <a:stretch>
          <a:fillRect/>
        </a:stretch>
      </xdr:blipFill>
      <xdr:spPr>
        <a:xfrm>
          <a:off x="139700" y="6197601"/>
          <a:ext cx="5566247" cy="3771900"/>
        </a:xfrm>
        <a:prstGeom prst="rect">
          <a:avLst/>
        </a:prstGeom>
        <a:effectLst>
          <a:outerShdw blurRad="50800" dist="38100" dir="2700000" algn="tl" rotWithShape="0">
            <a:prstClr val="black">
              <a:alpha val="40000"/>
            </a:prst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25400</xdr:colOff>
      <xdr:row>4</xdr:row>
      <xdr:rowOff>127000</xdr:rowOff>
    </xdr:from>
    <xdr:to>
      <xdr:col>8</xdr:col>
      <xdr:colOff>774700</xdr:colOff>
      <xdr:row>16</xdr:row>
      <xdr:rowOff>0</xdr:rowOff>
    </xdr:to>
    <xdr:sp macro="" textlink="">
      <xdr:nvSpPr>
        <xdr:cNvPr id="30" name="TextBox 29">
          <a:extLst>
            <a:ext uri="{FF2B5EF4-FFF2-40B4-BE49-F238E27FC236}">
              <a16:creationId xmlns:a16="http://schemas.microsoft.com/office/drawing/2014/main" id="{F3E658BC-65DB-504E-A1B8-1A49704D5117}"/>
            </a:ext>
          </a:extLst>
        </xdr:cNvPr>
        <xdr:cNvSpPr txBox="1"/>
      </xdr:nvSpPr>
      <xdr:spPr>
        <a:xfrm>
          <a:off x="127000" y="889000"/>
          <a:ext cx="5702300" cy="1854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0" i="0">
              <a:solidFill>
                <a:schemeClr val="tx1"/>
              </a:solidFill>
            </a:rPr>
            <a:t>Here is a </a:t>
          </a:r>
          <a:r>
            <a:rPr lang="en-GB" sz="1400" b="0" i="0" baseline="0">
              <a:solidFill>
                <a:schemeClr val="tx1"/>
              </a:solidFill>
            </a:rPr>
            <a:t>worked example to help facilitate better understanding of what each chart of the dashboard shows. It provides examples of how to interpret the data, and makes clear what categories of 'lower attainer' each chart relates to.</a:t>
          </a:r>
        </a:p>
        <a:p>
          <a:endParaRPr lang="en-GB" sz="1400" b="0" i="0" baseline="0">
            <a:solidFill>
              <a:schemeClr val="tx1"/>
            </a:solidFill>
          </a:endParaRPr>
        </a:p>
        <a:p>
          <a:r>
            <a:rPr lang="en-GB" sz="1400" b="0" i="0" baseline="0">
              <a:solidFill>
                <a:schemeClr val="tx1"/>
              </a:solidFill>
            </a:rPr>
            <a:t>You can also find some general tips below that may be useful when plotting and understanding the data.</a:t>
          </a:r>
        </a:p>
      </xdr:txBody>
    </xdr:sp>
    <xdr:clientData/>
  </xdr:twoCellAnchor>
  <xdr:twoCellAnchor>
    <xdr:from>
      <xdr:col>10</xdr:col>
      <xdr:colOff>444500</xdr:colOff>
      <xdr:row>4</xdr:row>
      <xdr:rowOff>44450</xdr:rowOff>
    </xdr:from>
    <xdr:to>
      <xdr:col>31</xdr:col>
      <xdr:colOff>431800</xdr:colOff>
      <xdr:row>67</xdr:row>
      <xdr:rowOff>50799</xdr:rowOff>
    </xdr:to>
    <xdr:grpSp>
      <xdr:nvGrpSpPr>
        <xdr:cNvPr id="5" name="Group 4">
          <a:extLst>
            <a:ext uri="{FF2B5EF4-FFF2-40B4-BE49-F238E27FC236}">
              <a16:creationId xmlns:a16="http://schemas.microsoft.com/office/drawing/2014/main" id="{3D19A33D-B366-364E-BDA3-AD5A1A771B08}"/>
            </a:ext>
          </a:extLst>
        </xdr:cNvPr>
        <xdr:cNvGrpSpPr/>
      </xdr:nvGrpSpPr>
      <xdr:grpSpPr>
        <a:xfrm>
          <a:off x="6350000" y="806450"/>
          <a:ext cx="17322800" cy="11055349"/>
          <a:chOff x="6350000" y="806450"/>
          <a:chExt cx="17322800" cy="11055349"/>
        </a:xfrm>
      </xdr:grpSpPr>
      <xdr:pic>
        <xdr:nvPicPr>
          <xdr:cNvPr id="4" name="Picture 3">
            <a:extLst>
              <a:ext uri="{FF2B5EF4-FFF2-40B4-BE49-F238E27FC236}">
                <a16:creationId xmlns:a16="http://schemas.microsoft.com/office/drawing/2014/main" id="{9DD53932-D15F-1546-A507-7F0337ABC732}"/>
              </a:ext>
            </a:extLst>
          </xdr:cNvPr>
          <xdr:cNvPicPr>
            <a:picLocks noChangeAspect="1"/>
          </xdr:cNvPicPr>
        </xdr:nvPicPr>
        <xdr:blipFill>
          <a:blip xmlns:r="http://schemas.openxmlformats.org/officeDocument/2006/relationships" r:embed="rId1"/>
          <a:stretch>
            <a:fillRect/>
          </a:stretch>
        </xdr:blipFill>
        <xdr:spPr>
          <a:xfrm>
            <a:off x="9359899" y="2578100"/>
            <a:ext cx="11879845" cy="7239000"/>
          </a:xfrm>
          <a:prstGeom prst="rect">
            <a:avLst/>
          </a:prstGeom>
        </xdr:spPr>
      </xdr:pic>
      <xdr:grpSp>
        <xdr:nvGrpSpPr>
          <xdr:cNvPr id="77" name="Group 76">
            <a:extLst>
              <a:ext uri="{FF2B5EF4-FFF2-40B4-BE49-F238E27FC236}">
                <a16:creationId xmlns:a16="http://schemas.microsoft.com/office/drawing/2014/main" id="{236218AA-39AE-9949-BF18-C4625FF160E0}"/>
              </a:ext>
            </a:extLst>
          </xdr:cNvPr>
          <xdr:cNvGrpSpPr/>
        </xdr:nvGrpSpPr>
        <xdr:grpSpPr>
          <a:xfrm>
            <a:off x="6350000" y="806450"/>
            <a:ext cx="17322800" cy="11055349"/>
            <a:chOff x="6426200" y="806450"/>
            <a:chExt cx="17322800" cy="11055349"/>
          </a:xfrm>
        </xdr:grpSpPr>
        <xdr:cxnSp macro="">
          <xdr:nvCxnSpPr>
            <xdr:cNvPr id="8" name="Elbow Connector 7">
              <a:extLst>
                <a:ext uri="{FF2B5EF4-FFF2-40B4-BE49-F238E27FC236}">
                  <a16:creationId xmlns:a16="http://schemas.microsoft.com/office/drawing/2014/main" id="{A19132E8-B7E7-6E49-905C-96A2AADD69BD}"/>
                </a:ext>
              </a:extLst>
            </xdr:cNvPr>
            <xdr:cNvCxnSpPr>
              <a:stCxn id="6" idx="1"/>
              <a:endCxn id="11" idx="2"/>
            </xdr:cNvCxnSpPr>
          </xdr:nvCxnSpPr>
          <xdr:spPr>
            <a:xfrm rot="10800000">
              <a:off x="7924800" y="3759200"/>
              <a:ext cx="1562100" cy="2425702"/>
            </a:xfrm>
            <a:prstGeom prst="bentConnector2">
              <a:avLst/>
            </a:prstGeom>
            <a:ln w="38100">
              <a:solidFill>
                <a:schemeClr val="accent4"/>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a:extLst>
                <a:ext uri="{FF2B5EF4-FFF2-40B4-BE49-F238E27FC236}">
                  <a16:creationId xmlns:a16="http://schemas.microsoft.com/office/drawing/2014/main" id="{F741E075-BE24-0C48-A0BB-9E00143633A8}"/>
                </a:ext>
              </a:extLst>
            </xdr:cNvPr>
            <xdr:cNvSpPr txBox="1"/>
          </xdr:nvSpPr>
          <xdr:spPr>
            <a:xfrm>
              <a:off x="6604000" y="2730500"/>
              <a:ext cx="2641600"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a:t>The dashboard is</a:t>
              </a:r>
              <a:r>
                <a:rPr lang="en-GB" sz="1200" baseline="0"/>
                <a:t> currently set to compare two LEAs in 2017 - Salford and Stockport - as indicated on the three 'slicers'.</a:t>
              </a:r>
              <a:endParaRPr lang="en-GB" sz="1200"/>
            </a:p>
          </xdr:txBody>
        </xdr:sp>
        <xdr:sp macro="" textlink="">
          <xdr:nvSpPr>
            <xdr:cNvPr id="19" name="TextBox 18">
              <a:extLst>
                <a:ext uri="{FF2B5EF4-FFF2-40B4-BE49-F238E27FC236}">
                  <a16:creationId xmlns:a16="http://schemas.microsoft.com/office/drawing/2014/main" id="{7F8949AF-0B0B-B74B-B156-2EDBCF2BBA12}"/>
                </a:ext>
              </a:extLst>
            </xdr:cNvPr>
            <xdr:cNvSpPr txBox="1"/>
          </xdr:nvSpPr>
          <xdr:spPr>
            <a:xfrm>
              <a:off x="13084174" y="889000"/>
              <a:ext cx="9521826" cy="147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a:t>These</a:t>
              </a:r>
              <a:r>
                <a:rPr lang="en-GB" sz="1200" baseline="0"/>
                <a:t> two charts</a:t>
              </a:r>
              <a:r>
                <a:rPr lang="en-GB" sz="1200"/>
                <a:t> show data on</a:t>
              </a:r>
              <a:r>
                <a:rPr lang="en-GB" sz="1200" baseline="0"/>
                <a:t> </a:t>
              </a:r>
              <a:r>
                <a:rPr lang="en-GB" sz="1200"/>
                <a:t>what proportion of</a:t>
              </a:r>
              <a:r>
                <a:rPr lang="en-GB" sz="1200" baseline="0"/>
                <a:t> a given cohort are classified as 'lower attainers'. All categories of 'lower attainer' are included on this measure.</a:t>
              </a:r>
            </a:p>
            <a:p>
              <a:pPr algn="l"/>
              <a:endParaRPr lang="en-GB" sz="1200" baseline="0"/>
            </a:p>
            <a:p>
              <a:pPr algn="l"/>
              <a:r>
                <a:rPr lang="en-GB" sz="1200" baseline="0"/>
                <a:t>The stacked bar chart on the left shows that, in 2017, a much larger proportion of school leavers in Salford were lower attainers compared to Stockport. Taken together with the line chart, we can see that this has been true since 2013. However, whilst the representation of lower attainers in Stockport cohorts has been falling since 2014, this figure has been rising in Salford. This accounts for the widening gap between the two LEAs on this measure. </a:t>
              </a:r>
              <a:endParaRPr lang="en-GB" sz="1200"/>
            </a:p>
          </xdr:txBody>
        </xdr:sp>
        <xdr:pic>
          <xdr:nvPicPr>
            <xdr:cNvPr id="24" name="Picture 23">
              <a:extLst>
                <a:ext uri="{FF2B5EF4-FFF2-40B4-BE49-F238E27FC236}">
                  <a16:creationId xmlns:a16="http://schemas.microsoft.com/office/drawing/2014/main" id="{8F63585B-3522-0049-8F61-87CDFEB90855}"/>
                </a:ext>
              </a:extLst>
            </xdr:cNvPr>
            <xdr:cNvPicPr>
              <a:picLocks noChangeAspect="1"/>
            </xdr:cNvPicPr>
          </xdr:nvPicPr>
          <xdr:blipFill rotWithShape="1">
            <a:blip xmlns:r="http://schemas.openxmlformats.org/officeDocument/2006/relationships" r:embed="rId2">
              <a:duotone>
                <a:schemeClr val="accent6">
                  <a:shade val="45000"/>
                  <a:satMod val="135000"/>
                </a:schemeClr>
                <a:prstClr val="white"/>
              </a:duotone>
            </a:blip>
            <a:srcRect r="66823" b="66386"/>
            <a:stretch/>
          </xdr:blipFill>
          <xdr:spPr>
            <a:xfrm>
              <a:off x="6502400" y="2228850"/>
              <a:ext cx="533400" cy="508000"/>
            </a:xfrm>
            <a:prstGeom prst="rect">
              <a:avLst/>
            </a:prstGeom>
          </xdr:spPr>
        </xdr:pic>
        <xdr:pic>
          <xdr:nvPicPr>
            <xdr:cNvPr id="25" name="Picture 24">
              <a:extLst>
                <a:ext uri="{FF2B5EF4-FFF2-40B4-BE49-F238E27FC236}">
                  <a16:creationId xmlns:a16="http://schemas.microsoft.com/office/drawing/2014/main" id="{562A181F-4F22-B64C-A5B9-C2E7B7CDB2B0}"/>
                </a:ext>
              </a:extLst>
            </xdr:cNvPr>
            <xdr:cNvPicPr>
              <a:picLocks noChangeAspect="1"/>
            </xdr:cNvPicPr>
          </xdr:nvPicPr>
          <xdr:blipFill rotWithShape="1">
            <a:blip xmlns:r="http://schemas.openxmlformats.org/officeDocument/2006/relationships" r:embed="rId2">
              <a:duotone>
                <a:schemeClr val="accent6">
                  <a:shade val="45000"/>
                  <a:satMod val="135000"/>
                </a:schemeClr>
                <a:prstClr val="white"/>
              </a:duotone>
            </a:blip>
            <a:srcRect l="33177" t="840" r="33646" b="65546"/>
            <a:stretch/>
          </xdr:blipFill>
          <xdr:spPr>
            <a:xfrm>
              <a:off x="12563475" y="806450"/>
              <a:ext cx="533400" cy="508000"/>
            </a:xfrm>
            <a:prstGeom prst="rect">
              <a:avLst/>
            </a:prstGeom>
          </xdr:spPr>
        </xdr:pic>
        <xdr:grpSp>
          <xdr:nvGrpSpPr>
            <xdr:cNvPr id="53" name="Group 52">
              <a:extLst>
                <a:ext uri="{FF2B5EF4-FFF2-40B4-BE49-F238E27FC236}">
                  <a16:creationId xmlns:a16="http://schemas.microsoft.com/office/drawing/2014/main" id="{44733793-6C59-0C44-AA55-0D901DC76AA5}"/>
                </a:ext>
              </a:extLst>
            </xdr:cNvPr>
            <xdr:cNvGrpSpPr/>
          </xdr:nvGrpSpPr>
          <xdr:grpSpPr>
            <a:xfrm>
              <a:off x="9486900" y="2628901"/>
              <a:ext cx="11684000" cy="7112001"/>
              <a:chOff x="3124200" y="2969802"/>
              <a:chExt cx="11684000" cy="7090563"/>
            </a:xfrm>
          </xdr:grpSpPr>
          <xdr:sp macro="" textlink="">
            <xdr:nvSpPr>
              <xdr:cNvPr id="6" name="Rectangle 5">
                <a:extLst>
                  <a:ext uri="{FF2B5EF4-FFF2-40B4-BE49-F238E27FC236}">
                    <a16:creationId xmlns:a16="http://schemas.microsoft.com/office/drawing/2014/main" id="{75FDFA28-9780-B443-BFC2-A3A1D183D655}"/>
                  </a:ext>
                </a:extLst>
              </xdr:cNvPr>
              <xdr:cNvSpPr/>
            </xdr:nvSpPr>
            <xdr:spPr>
              <a:xfrm>
                <a:off x="3124200" y="2969802"/>
                <a:ext cx="1422400" cy="7090563"/>
              </a:xfrm>
              <a:prstGeom prst="rect">
                <a:avLst/>
              </a:prstGeom>
              <a:noFill/>
              <a:ln w="38100">
                <a:solidFill>
                  <a:schemeClr val="accent4"/>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Rectangle 11">
                <a:extLst>
                  <a:ext uri="{FF2B5EF4-FFF2-40B4-BE49-F238E27FC236}">
                    <a16:creationId xmlns:a16="http://schemas.microsoft.com/office/drawing/2014/main" id="{85DBADFC-51DC-5F46-98E5-228D7D105F86}"/>
                  </a:ext>
                </a:extLst>
              </xdr:cNvPr>
              <xdr:cNvSpPr/>
            </xdr:nvSpPr>
            <xdr:spPr>
              <a:xfrm>
                <a:off x="4673600" y="3009900"/>
                <a:ext cx="4495800" cy="2120900"/>
              </a:xfrm>
              <a:prstGeom prst="rect">
                <a:avLst/>
              </a:prstGeom>
              <a:noFill/>
              <a:ln w="38100">
                <a:solidFill>
                  <a:schemeClr val="accent5"/>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Rectangle 12">
                <a:extLst>
                  <a:ext uri="{FF2B5EF4-FFF2-40B4-BE49-F238E27FC236}">
                    <a16:creationId xmlns:a16="http://schemas.microsoft.com/office/drawing/2014/main" id="{FEB27CF7-2F9F-C34B-B43D-211760FEAA63}"/>
                  </a:ext>
                </a:extLst>
              </xdr:cNvPr>
              <xdr:cNvSpPr/>
            </xdr:nvSpPr>
            <xdr:spPr>
              <a:xfrm>
                <a:off x="9169400" y="3022600"/>
                <a:ext cx="4343400" cy="2565400"/>
              </a:xfrm>
              <a:prstGeom prst="rect">
                <a:avLst/>
              </a:prstGeom>
              <a:noFill/>
              <a:ln w="38100">
                <a:solidFill>
                  <a:schemeClr val="accent5"/>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Rectangle 19">
                <a:extLst>
                  <a:ext uri="{FF2B5EF4-FFF2-40B4-BE49-F238E27FC236}">
                    <a16:creationId xmlns:a16="http://schemas.microsoft.com/office/drawing/2014/main" id="{993299A5-2375-5441-A294-0976E6EF44AA}"/>
                  </a:ext>
                </a:extLst>
              </xdr:cNvPr>
              <xdr:cNvSpPr/>
            </xdr:nvSpPr>
            <xdr:spPr>
              <a:xfrm>
                <a:off x="4673600" y="5274234"/>
                <a:ext cx="4495800" cy="4758766"/>
              </a:xfrm>
              <a:prstGeom prst="rect">
                <a:avLst/>
              </a:prstGeom>
              <a:noFill/>
              <a:ln w="38100">
                <a:solidFill>
                  <a:schemeClr val="accent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6" name="Rectangle 25">
                <a:extLst>
                  <a:ext uri="{FF2B5EF4-FFF2-40B4-BE49-F238E27FC236}">
                    <a16:creationId xmlns:a16="http://schemas.microsoft.com/office/drawing/2014/main" id="{27F8E42D-E507-2546-940A-D9521681B975}"/>
                  </a:ext>
                </a:extLst>
              </xdr:cNvPr>
              <xdr:cNvSpPr/>
            </xdr:nvSpPr>
            <xdr:spPr>
              <a:xfrm>
                <a:off x="9296400" y="5715000"/>
                <a:ext cx="5511800" cy="4305300"/>
              </a:xfrm>
              <a:prstGeom prst="rect">
                <a:avLst/>
              </a:prstGeom>
              <a:noFill/>
              <a:ln w="38100">
                <a:solidFill>
                  <a:schemeClr val="accent3">
                    <a:lumMod val="60000"/>
                    <a:lumOff val="40000"/>
                  </a:schemeClr>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27" name="TextBox 26">
              <a:extLst>
                <a:ext uri="{FF2B5EF4-FFF2-40B4-BE49-F238E27FC236}">
                  <a16:creationId xmlns:a16="http://schemas.microsoft.com/office/drawing/2014/main" id="{0A86929F-3DBA-EA46-B9FE-7A3BCCB2FC16}"/>
                </a:ext>
              </a:extLst>
            </xdr:cNvPr>
            <xdr:cNvSpPr txBox="1"/>
          </xdr:nvSpPr>
          <xdr:spPr>
            <a:xfrm>
              <a:off x="6527800" y="10032999"/>
              <a:ext cx="8318500" cy="18251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a:t>These</a:t>
              </a:r>
              <a:r>
                <a:rPr lang="en-GB" sz="1200" baseline="0"/>
                <a:t> column charts begin to break down the broader 'lower attainer' group into more precise classifications. </a:t>
              </a:r>
            </a:p>
            <a:p>
              <a:pPr algn="l"/>
              <a:endParaRPr lang="en-GB" sz="1200" baseline="0"/>
            </a:p>
            <a:p>
              <a:pPr algn="l"/>
              <a:r>
                <a:rPr lang="en-GB" sz="1200" baseline="0"/>
                <a:t>The chart on the left groups numbers of lower attainers by whether they achieved a good pass in English (A1+B1), maths (A2+B2), or neither (A3+B3+C1+C2+C3). The chart on the right groups lower attainers by whether they got 5 or more good passes (A1+A2+A3), 1 to 4 (B1+B2+B3), or no good passes (C1+C2+C3).</a:t>
              </a:r>
            </a:p>
            <a:p>
              <a:pPr algn="l"/>
              <a:endParaRPr lang="en-GB" sz="1200" baseline="0"/>
            </a:p>
            <a:p>
              <a:pPr algn="l"/>
              <a:r>
                <a:rPr lang="en-GB" sz="1200"/>
                <a:t>In</a:t>
              </a:r>
              <a:r>
                <a:rPr lang="en-GB" sz="1200" baseline="0"/>
                <a:t> 2017, t</a:t>
              </a:r>
              <a:r>
                <a:rPr lang="en-GB" sz="1200"/>
                <a:t>he majority of 'lower attainers' in both LEAs have neither English nor maths</a:t>
              </a:r>
              <a:r>
                <a:rPr lang="en-GB" sz="1200" baseline="0"/>
                <a:t> (LH chart), and most have 1-4 good passes (RH chart). Salford's taller columns show it has a greater number of 'lower attainers' overall.</a:t>
              </a:r>
              <a:endParaRPr lang="en-GB" sz="1200"/>
            </a:p>
          </xdr:txBody>
        </xdr:sp>
        <xdr:pic>
          <xdr:nvPicPr>
            <xdr:cNvPr id="28" name="Picture 27">
              <a:extLst>
                <a:ext uri="{FF2B5EF4-FFF2-40B4-BE49-F238E27FC236}">
                  <a16:creationId xmlns:a16="http://schemas.microsoft.com/office/drawing/2014/main" id="{A9E6C09C-35F1-E34A-95C6-1FFF7D6358FB}"/>
                </a:ext>
              </a:extLst>
            </xdr:cNvPr>
            <xdr:cNvPicPr>
              <a:picLocks noChangeAspect="1"/>
            </xdr:cNvPicPr>
          </xdr:nvPicPr>
          <xdr:blipFill rotWithShape="1">
            <a:blip xmlns:r="http://schemas.openxmlformats.org/officeDocument/2006/relationships" r:embed="rId2">
              <a:duotone>
                <a:schemeClr val="accent6">
                  <a:shade val="45000"/>
                  <a:satMod val="135000"/>
                </a:schemeClr>
                <a:prstClr val="white"/>
              </a:duotone>
            </a:blip>
            <a:srcRect l="67144" t="840" r="-321" b="65546"/>
            <a:stretch/>
          </xdr:blipFill>
          <xdr:spPr>
            <a:xfrm>
              <a:off x="6426200" y="9546771"/>
              <a:ext cx="533400" cy="508000"/>
            </a:xfrm>
            <a:prstGeom prst="rect">
              <a:avLst/>
            </a:prstGeom>
          </xdr:spPr>
        </xdr:pic>
        <xdr:cxnSp macro="">
          <xdr:nvCxnSpPr>
            <xdr:cNvPr id="32" name="Elbow Connector 31">
              <a:extLst>
                <a:ext uri="{FF2B5EF4-FFF2-40B4-BE49-F238E27FC236}">
                  <a16:creationId xmlns:a16="http://schemas.microsoft.com/office/drawing/2014/main" id="{8D2475FE-1C95-1147-AE11-6A69E9325184}"/>
                </a:ext>
              </a:extLst>
            </xdr:cNvPr>
            <xdr:cNvCxnSpPr>
              <a:endCxn id="27" idx="3"/>
            </xdr:cNvCxnSpPr>
          </xdr:nvCxnSpPr>
          <xdr:spPr>
            <a:xfrm rot="5400000">
              <a:off x="14485259" y="10165441"/>
              <a:ext cx="1141185" cy="419102"/>
            </a:xfrm>
            <a:prstGeom prst="bentConnector2">
              <a:avLst/>
            </a:prstGeom>
            <a:ln w="38100">
              <a:solidFill>
                <a:schemeClr val="accent2"/>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36" name="TextBox 35">
              <a:extLst>
                <a:ext uri="{FF2B5EF4-FFF2-40B4-BE49-F238E27FC236}">
                  <a16:creationId xmlns:a16="http://schemas.microsoft.com/office/drawing/2014/main" id="{62455B0C-9060-044D-AF2C-B2CB354B8485}"/>
                </a:ext>
              </a:extLst>
            </xdr:cNvPr>
            <xdr:cNvSpPr txBox="1"/>
          </xdr:nvSpPr>
          <xdr:spPr>
            <a:xfrm>
              <a:off x="15595600" y="10032999"/>
              <a:ext cx="8039100" cy="1828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a:t>These</a:t>
              </a:r>
              <a:r>
                <a:rPr lang="en-GB" sz="1200" baseline="0"/>
                <a:t> charts offer an more fine-grained representation of the GCSE attainment of 'lower attainers', displaying data on the nine types separately.</a:t>
              </a:r>
            </a:p>
            <a:p>
              <a:pPr algn="l"/>
              <a:endParaRPr lang="en-GB" sz="1200" baseline="0"/>
            </a:p>
            <a:p>
              <a:pPr algn="l"/>
              <a:r>
                <a:rPr lang="en-GB" sz="1200" baseline="0"/>
                <a:t>The bar chart on the left allows you to compare numbers of 'lower attainers'. For example, Stockport has a greater number that achieved a good pass in English but not maths and have 5 or more good passes in total (A1), whereas Salford has a greater number that have only 1 to 4 good passes, and fell short of a good pass in both English and maths (B3).</a:t>
              </a:r>
            </a:p>
            <a:p>
              <a:pPr algn="l"/>
              <a:endParaRPr lang="en-GB" sz="1200" baseline="0"/>
            </a:p>
            <a:p>
              <a:pPr algn="l"/>
              <a:r>
                <a:rPr lang="en-GB" sz="1200" baseline="0"/>
                <a:t>The radar chart visualises this data as proportions of the total 'lower attainer' group.  </a:t>
              </a:r>
            </a:p>
          </xdr:txBody>
        </xdr:sp>
        <xdr:pic>
          <xdr:nvPicPr>
            <xdr:cNvPr id="37" name="Picture 36">
              <a:extLst>
                <a:ext uri="{FF2B5EF4-FFF2-40B4-BE49-F238E27FC236}">
                  <a16:creationId xmlns:a16="http://schemas.microsoft.com/office/drawing/2014/main" id="{197D9695-263E-0245-A797-3556D4811CC1}"/>
                </a:ext>
              </a:extLst>
            </xdr:cNvPr>
            <xdr:cNvPicPr>
              <a:picLocks noChangeAspect="1"/>
            </xdr:cNvPicPr>
          </xdr:nvPicPr>
          <xdr:blipFill rotWithShape="1">
            <a:blip xmlns:r="http://schemas.openxmlformats.org/officeDocument/2006/relationships" r:embed="rId2">
              <a:duotone>
                <a:schemeClr val="accent6">
                  <a:shade val="45000"/>
                  <a:satMod val="135000"/>
                </a:schemeClr>
                <a:prstClr val="white"/>
              </a:duotone>
            </a:blip>
            <a:srcRect l="1580" t="32773" r="65243" b="33613"/>
            <a:stretch/>
          </xdr:blipFill>
          <xdr:spPr>
            <a:xfrm>
              <a:off x="23215600" y="9521371"/>
              <a:ext cx="533400" cy="508000"/>
            </a:xfrm>
            <a:prstGeom prst="rect">
              <a:avLst/>
            </a:prstGeom>
          </xdr:spPr>
        </xdr:pic>
        <xdr:cxnSp macro="">
          <xdr:nvCxnSpPr>
            <xdr:cNvPr id="38" name="Elbow Connector 37">
              <a:extLst>
                <a:ext uri="{FF2B5EF4-FFF2-40B4-BE49-F238E27FC236}">
                  <a16:creationId xmlns:a16="http://schemas.microsoft.com/office/drawing/2014/main" id="{47FFA704-0572-F047-B3C6-63C54A2A6D8B}"/>
                </a:ext>
              </a:extLst>
            </xdr:cNvPr>
            <xdr:cNvCxnSpPr/>
          </xdr:nvCxnSpPr>
          <xdr:spPr>
            <a:xfrm rot="16200000" flipH="1">
              <a:off x="20529550" y="8350250"/>
              <a:ext cx="2476500" cy="889000"/>
            </a:xfrm>
            <a:prstGeom prst="bentConnector3">
              <a:avLst>
                <a:gd name="adj1" fmla="val -256"/>
              </a:avLst>
            </a:prstGeom>
            <a:ln w="38100">
              <a:solidFill>
                <a:schemeClr val="accent3">
                  <a:lumMod val="60000"/>
                  <a:lumOff val="40000"/>
                </a:schemeClr>
              </a:solidFill>
              <a:prstDash val="lg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73" name="Elbow Connector 72">
              <a:extLst>
                <a:ext uri="{FF2B5EF4-FFF2-40B4-BE49-F238E27FC236}">
                  <a16:creationId xmlns:a16="http://schemas.microsoft.com/office/drawing/2014/main" id="{F7DFA38B-067E-7044-8760-7A743FE4627A}"/>
                </a:ext>
              </a:extLst>
            </xdr:cNvPr>
            <xdr:cNvCxnSpPr>
              <a:endCxn id="19" idx="1"/>
            </xdr:cNvCxnSpPr>
          </xdr:nvCxnSpPr>
          <xdr:spPr>
            <a:xfrm rot="5400000" flipH="1" flipV="1">
              <a:off x="12341226" y="1822453"/>
              <a:ext cx="936625" cy="549271"/>
            </a:xfrm>
            <a:prstGeom prst="bentConnector2">
              <a:avLst/>
            </a:prstGeom>
            <a:ln w="38100">
              <a:solidFill>
                <a:schemeClr val="accent5"/>
              </a:solidFill>
              <a:prstDash val="sysDot"/>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127000</xdr:colOff>
      <xdr:row>42</xdr:row>
      <xdr:rowOff>114300</xdr:rowOff>
    </xdr:from>
    <xdr:to>
      <xdr:col>8</xdr:col>
      <xdr:colOff>774700</xdr:colOff>
      <xdr:row>67</xdr:row>
      <xdr:rowOff>25400</xdr:rowOff>
    </xdr:to>
    <xdr:sp macro="" textlink="">
      <xdr:nvSpPr>
        <xdr:cNvPr id="84" name="TextBox 83">
          <a:extLst>
            <a:ext uri="{FF2B5EF4-FFF2-40B4-BE49-F238E27FC236}">
              <a16:creationId xmlns:a16="http://schemas.microsoft.com/office/drawing/2014/main" id="{145007F8-D158-BE44-8AFA-BD16328D8F10}"/>
            </a:ext>
          </a:extLst>
        </xdr:cNvPr>
        <xdr:cNvSpPr txBox="1"/>
      </xdr:nvSpPr>
      <xdr:spPr>
        <a:xfrm>
          <a:off x="228600" y="7480300"/>
          <a:ext cx="5600700" cy="4356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0" i="0" u="sng">
              <a:solidFill>
                <a:schemeClr val="tx1"/>
              </a:solidFill>
            </a:rPr>
            <a:t>General tips</a:t>
          </a:r>
        </a:p>
        <a:p>
          <a:endParaRPr lang="en-GB" sz="1400" b="1" i="0" baseline="0">
            <a:solidFill>
              <a:schemeClr val="tx1"/>
            </a:solidFill>
          </a:endParaRPr>
        </a:p>
        <a:p>
          <a:r>
            <a:rPr lang="en-GB" sz="1400" b="0" i="0" baseline="0">
              <a:solidFill>
                <a:schemeClr val="tx1"/>
              </a:solidFill>
            </a:rPr>
            <a:t>- Comparing large geographies to much smaller geographies (e.g. London to Lewisham LEA) can make it difficult to interpret charts in the dashboard that display numbers of 'lower attainers'. However, making such comparisons are still useful for charts displaying </a:t>
          </a:r>
          <a:r>
            <a:rPr lang="en-GB" sz="1400" b="0" i="1" baseline="0">
              <a:solidFill>
                <a:schemeClr val="tx1"/>
              </a:solidFill>
            </a:rPr>
            <a:t>proportions</a:t>
          </a:r>
          <a:r>
            <a:rPr lang="en-GB" sz="1400" b="0" i="0" baseline="0">
              <a:solidFill>
                <a:schemeClr val="tx1"/>
              </a:solidFill>
            </a:rPr>
            <a:t> - particularly if you are interested in understanding how smaller geographies compare to regional or national figures.</a:t>
          </a:r>
        </a:p>
        <a:p>
          <a:endParaRPr lang="en-GB" sz="1400" b="0" i="0" baseline="0">
            <a:solidFill>
              <a:schemeClr val="tx1"/>
            </a:solidFill>
          </a:endParaRPr>
        </a:p>
        <a:p>
          <a:r>
            <a:rPr lang="en-GB" sz="1400" b="0" i="0" baseline="0">
              <a:solidFill>
                <a:schemeClr val="tx1"/>
              </a:solidFill>
            </a:rPr>
            <a:t>- Displaying too many places and/or years on the dashboard at a given time can fast become too cluttered for interpretation. We recommend limiting the amount of data you choose to plot at any one time.</a:t>
          </a:r>
        </a:p>
        <a:p>
          <a:endParaRPr lang="en-GB" sz="1400" b="0" i="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i="0" baseline="0">
              <a:solidFill>
                <a:schemeClr val="tx1"/>
              </a:solidFill>
            </a:rPr>
            <a:t>- You can </a:t>
          </a:r>
          <a:r>
            <a:rPr lang="en-GB" sz="1400" b="0" baseline="0"/>
            <a:t>see specific data values by hovering the cursor over data displayed in the charts on the dashboard. You can also zoom in and out of the dashboard using the slider in the bottom right-hand corner of the window.</a:t>
          </a:r>
          <a:endParaRPr lang="en-GB" sz="1400"/>
        </a:p>
        <a:p>
          <a:endParaRPr lang="en-GB" sz="1400" b="0" i="1" baseline="0">
            <a:solidFill>
              <a:schemeClr val="tx1"/>
            </a:solidFill>
          </a:endParaRPr>
        </a:p>
      </xdr:txBody>
    </xdr:sp>
    <xdr:clientData/>
  </xdr:twoCellAnchor>
  <xdr:twoCellAnchor editAs="oneCell">
    <xdr:from>
      <xdr:col>2</xdr:col>
      <xdr:colOff>88900</xdr:colOff>
      <xdr:row>17</xdr:row>
      <xdr:rowOff>114300</xdr:rowOff>
    </xdr:from>
    <xdr:to>
      <xdr:col>8</xdr:col>
      <xdr:colOff>702147</xdr:colOff>
      <xdr:row>38</xdr:row>
      <xdr:rowOff>152400</xdr:rowOff>
    </xdr:to>
    <xdr:pic>
      <xdr:nvPicPr>
        <xdr:cNvPr id="29" name="Picture 28">
          <a:extLst>
            <a:ext uri="{FF2B5EF4-FFF2-40B4-BE49-F238E27FC236}">
              <a16:creationId xmlns:a16="http://schemas.microsoft.com/office/drawing/2014/main" id="{45405F77-58D1-BD43-B03E-03897FA1D941}"/>
            </a:ext>
          </a:extLst>
        </xdr:cNvPr>
        <xdr:cNvPicPr>
          <a:picLocks noChangeAspect="1"/>
        </xdr:cNvPicPr>
      </xdr:nvPicPr>
      <xdr:blipFill>
        <a:blip xmlns:r="http://schemas.openxmlformats.org/officeDocument/2006/relationships" r:embed="rId3"/>
        <a:stretch>
          <a:fillRect/>
        </a:stretch>
      </xdr:blipFill>
      <xdr:spPr>
        <a:xfrm>
          <a:off x="190500" y="3035300"/>
          <a:ext cx="5566247" cy="3771900"/>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4</xdr:row>
      <xdr:rowOff>50799</xdr:rowOff>
    </xdr:from>
    <xdr:to>
      <xdr:col>12</xdr:col>
      <xdr:colOff>673100</xdr:colOff>
      <xdr:row>7</xdr:row>
      <xdr:rowOff>91100</xdr:rowOff>
    </xdr:to>
    <xdr:sp macro="" textlink="">
      <xdr:nvSpPr>
        <xdr:cNvPr id="2" name="TextBox 1">
          <a:extLst>
            <a:ext uri="{FF2B5EF4-FFF2-40B4-BE49-F238E27FC236}">
              <a16:creationId xmlns:a16="http://schemas.microsoft.com/office/drawing/2014/main" id="{65148054-54A2-A048-8626-A70C2069BF6A}"/>
            </a:ext>
          </a:extLst>
        </xdr:cNvPr>
        <xdr:cNvSpPr txBox="1"/>
      </xdr:nvSpPr>
      <xdr:spPr>
        <a:xfrm>
          <a:off x="266700" y="952499"/>
          <a:ext cx="9601200" cy="573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You can add more data from the National Pupil Database</a:t>
          </a:r>
          <a:r>
            <a:rPr lang="en-GB" sz="1400" baseline="0"/>
            <a:t> and visualise it on the dashboard following these steps:</a:t>
          </a:r>
        </a:p>
        <a:p>
          <a:endParaRPr lang="en-GB" sz="1400" baseline="0"/>
        </a:p>
        <a:p>
          <a:r>
            <a:rPr lang="en-GB" sz="1400" baseline="0"/>
            <a:t>	</a:t>
          </a:r>
          <a:endParaRPr lang="en-GB" sz="1400"/>
        </a:p>
      </xdr:txBody>
    </xdr:sp>
    <xdr:clientData/>
  </xdr:twoCellAnchor>
  <xdr:twoCellAnchor>
    <xdr:from>
      <xdr:col>1</xdr:col>
      <xdr:colOff>584200</xdr:colOff>
      <xdr:row>7</xdr:row>
      <xdr:rowOff>114300</xdr:rowOff>
    </xdr:from>
    <xdr:to>
      <xdr:col>12</xdr:col>
      <xdr:colOff>520700</xdr:colOff>
      <xdr:row>23</xdr:row>
      <xdr:rowOff>50800</xdr:rowOff>
    </xdr:to>
    <xdr:sp macro="" textlink="">
      <xdr:nvSpPr>
        <xdr:cNvPr id="3" name="TextBox 2">
          <a:extLst>
            <a:ext uri="{FF2B5EF4-FFF2-40B4-BE49-F238E27FC236}">
              <a16:creationId xmlns:a16="http://schemas.microsoft.com/office/drawing/2014/main" id="{20A707B6-BC5E-CC45-A277-B16457CA6F78}"/>
            </a:ext>
          </a:extLst>
        </xdr:cNvPr>
        <xdr:cNvSpPr txBox="1"/>
      </xdr:nvSpPr>
      <xdr:spPr>
        <a:xfrm>
          <a:off x="698500" y="1549400"/>
          <a:ext cx="9017000" cy="278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i="1"/>
            <a:t>1)</a:t>
          </a:r>
          <a:r>
            <a:rPr lang="en-GB" sz="1400"/>
            <a:t> 'Unhide'</a:t>
          </a:r>
          <a:r>
            <a:rPr lang="en-GB" sz="1400" baseline="0"/>
            <a:t> the </a:t>
          </a:r>
          <a:r>
            <a:rPr lang="en-GB" sz="1400" i="1" baseline="0"/>
            <a:t>Full dataset </a:t>
          </a:r>
          <a:r>
            <a:rPr lang="en-GB" sz="1400" i="0" baseline="0"/>
            <a:t>tab by right clicking on this tab and selecting 'Unhide...'. Choose </a:t>
          </a:r>
          <a:r>
            <a:rPr lang="en-GB" sz="1400" i="1" baseline="0"/>
            <a:t>Full dataset</a:t>
          </a:r>
          <a:r>
            <a:rPr lang="en-GB" sz="1400" i="0" baseline="0"/>
            <a:t> and click 'OK'.</a:t>
          </a:r>
        </a:p>
        <a:p>
          <a:r>
            <a:rPr lang="en-GB" sz="600" i="0" baseline="0"/>
            <a:t> </a:t>
          </a:r>
          <a:endParaRPr lang="en-GB" sz="1400" i="0" baseline="0"/>
        </a:p>
        <a:p>
          <a:r>
            <a:rPr lang="en-GB" sz="1400" i="1" baseline="0"/>
            <a:t>2) </a:t>
          </a:r>
          <a:r>
            <a:rPr lang="en-GB" sz="1400" i="0" baseline="0"/>
            <a:t>Add the new data to the bottom of the dataset - the table should automatically expand to include the new data once you start to add it. You only need to input data for columns A to N - the other columns will update automatically. If you are unclear what a column of data refers to, hover over the column heading with your cursor. This will show a short description of what the data in that column relates to.</a:t>
          </a:r>
        </a:p>
        <a:p>
          <a:r>
            <a:rPr lang="en-GB" sz="600" i="0" baseline="0"/>
            <a:t> </a:t>
          </a:r>
          <a:endParaRPr lang="en-GB" sz="1400" i="0" baseline="0"/>
        </a:p>
        <a:p>
          <a:r>
            <a:rPr lang="en-GB" sz="1400" i="1" baseline="0"/>
            <a:t>3) </a:t>
          </a:r>
          <a:r>
            <a:rPr lang="en-GB" sz="1400" i="0" baseline="0"/>
            <a:t>Once the new data has been added, go to the Data tab on the Ribbon, and click 'Refresh all'.</a:t>
          </a:r>
        </a:p>
        <a:p>
          <a:r>
            <a:rPr lang="en-GB" sz="600" i="0" baseline="0"/>
            <a:t> </a:t>
          </a:r>
          <a:endParaRPr lang="en-GB" sz="1400" i="1" baseline="0"/>
        </a:p>
        <a:p>
          <a:r>
            <a:rPr lang="en-GB" sz="1400" i="1" baseline="0"/>
            <a:t>4) </a:t>
          </a:r>
          <a:r>
            <a:rPr lang="en-GB" sz="1400" i="0" baseline="0"/>
            <a:t>All underlying PivotTables and the PivotCharts in the dashboard should update, and you may then explore the new data using in the </a:t>
          </a:r>
          <a:r>
            <a:rPr lang="en-GB" sz="1400" i="1" baseline="0"/>
            <a:t>Dashboard</a:t>
          </a:r>
          <a:r>
            <a:rPr lang="en-GB" sz="1400" i="0" baseline="0"/>
            <a:t> tab.</a:t>
          </a:r>
          <a:endParaRPr lang="en-GB" sz="1400" i="1" baseline="0"/>
        </a:p>
        <a:p>
          <a:endParaRPr lang="en-GB" sz="1400" baseline="0"/>
        </a:p>
        <a:p>
          <a:endParaRPr lang="en-GB" sz="1400" baseline="0"/>
        </a:p>
        <a:p>
          <a:r>
            <a:rPr lang="en-GB" sz="1400" baseline="0"/>
            <a:t>	</a:t>
          </a:r>
          <a:endParaRPr lang="en-GB" sz="1400"/>
        </a:p>
      </xdr:txBody>
    </xdr:sp>
    <xdr:clientData/>
  </xdr:twoCellAnchor>
  <xdr:twoCellAnchor>
    <xdr:from>
      <xdr:col>1</xdr:col>
      <xdr:colOff>152400</xdr:colOff>
      <xdr:row>24</xdr:row>
      <xdr:rowOff>12700</xdr:rowOff>
    </xdr:from>
    <xdr:to>
      <xdr:col>12</xdr:col>
      <xdr:colOff>711200</xdr:colOff>
      <xdr:row>28</xdr:row>
      <xdr:rowOff>152400</xdr:rowOff>
    </xdr:to>
    <xdr:sp macro="" textlink="">
      <xdr:nvSpPr>
        <xdr:cNvPr id="4" name="TextBox 3">
          <a:extLst>
            <a:ext uri="{FF2B5EF4-FFF2-40B4-BE49-F238E27FC236}">
              <a16:creationId xmlns:a16="http://schemas.microsoft.com/office/drawing/2014/main" id="{9D1F1DBD-AA43-F849-AD02-186AB3DFD86D}"/>
            </a:ext>
          </a:extLst>
        </xdr:cNvPr>
        <xdr:cNvSpPr txBox="1"/>
      </xdr:nvSpPr>
      <xdr:spPr>
        <a:xfrm>
          <a:off x="266700" y="4470400"/>
          <a:ext cx="96393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i="0"/>
            <a:t>If you are interested in visualising/analysing the underlying data spatially, you can find area codes</a:t>
          </a:r>
          <a:r>
            <a:rPr lang="en-GB" sz="1400" i="0" baseline="0"/>
            <a:t> accompanying the data in the </a:t>
          </a:r>
          <a:r>
            <a:rPr lang="en-GB" sz="1400" i="1" baseline="0"/>
            <a:t>Full dataset </a:t>
          </a:r>
          <a:r>
            <a:rPr lang="en-GB" sz="1400" i="0" baseline="0"/>
            <a:t>tab. Data can be downloaded from there for use in GIS software.</a:t>
          </a:r>
          <a:endParaRPr lang="en-GB" sz="1400" b="0" i="0" u="none" strike="noStrike" baseline="0">
            <a:solidFill>
              <a:srgbClr val="000000"/>
            </a:solidFill>
            <a:latin typeface="Tahoma" pitchFamily="2" charset="0"/>
            <a:ea typeface="Tahoma" pitchFamily="2" charset="0"/>
            <a:cs typeface="Tahoma" pitchFamily="2" charset="0"/>
          </a:endParaRPr>
        </a:p>
        <a:p>
          <a:endParaRPr lang="en-GB" sz="1400" baseline="0"/>
        </a:p>
        <a:p>
          <a:endParaRPr lang="en-GB" sz="1400" baseline="0"/>
        </a:p>
        <a:p>
          <a:r>
            <a:rPr lang="en-GB" sz="1400" baseline="0"/>
            <a:t>	</a:t>
          </a:r>
          <a:endParaRPr lang="en-GB" sz="14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00.579858912039" missingItemsLimit="0" createdVersion="6" refreshedVersion="6" minRefreshableVersion="3" recordCount="860" xr:uid="{C92CE884-9D30-E440-A3D9-6B5CEC9F3A87}">
  <cacheSource type="worksheet">
    <worksheetSource name="Data"/>
  </cacheSource>
  <cacheFields count="34">
    <cacheField name="year" numFmtId="0">
      <sharedItems containsSemiMixedTypes="0" containsString="0" containsNumber="1" containsInteger="1" minValue="2013" maxValue="2017" count="5">
        <n v="2013"/>
        <n v="2014"/>
        <n v="2015"/>
        <n v="2016"/>
        <n v="2017"/>
      </sharedItems>
    </cacheField>
    <cacheField name="area_type" numFmtId="0">
      <sharedItems count="4">
        <s v="LEA"/>
        <s v="Combined Authority"/>
        <s v="Region"/>
        <s v="National"/>
      </sharedItems>
    </cacheField>
    <cacheField name="area_name" numFmtId="0">
      <sharedItems count="170">
        <s v="Barking and Dagenham"/>
        <s v="Barnet"/>
        <s v="Barnsley"/>
        <s v="Bath and North East Somerset"/>
        <s v="Bedford"/>
        <s v="Bexley"/>
        <s v="Birmingham"/>
        <s v="Blackburn with Darwen"/>
        <s v="Blackpool"/>
        <s v="Bolton"/>
        <s v="Bournemouth"/>
        <s v="Bracknell Forest"/>
        <s v="Bradford"/>
        <s v="Brent"/>
        <s v="Brighton and Hove"/>
        <s v="Bristol, City of"/>
        <s v="Bromley"/>
        <s v="Buckinghamshire"/>
        <s v="Bury"/>
        <s v="Calderdale"/>
        <s v="Cambridgeshire"/>
        <s v="Cambridgeshire and Peterborough"/>
        <s v="Camden"/>
        <s v="Central Bedfordshire"/>
        <s v="Cheshire East"/>
        <s v="Cheshire West and Chester"/>
        <s v="Cornwall"/>
        <s v="Coventry"/>
        <s v="Croydon"/>
        <s v="Cumbria"/>
        <s v="Darlington"/>
        <s v="Derby"/>
        <s v="Derbyshire"/>
        <s v="Devon"/>
        <s v="Doncaster"/>
        <s v="Dorset"/>
        <s v="Dudley"/>
        <s v="Durham"/>
        <s v="Ealing"/>
        <s v="East Midlands"/>
        <s v="East of England"/>
        <s v="East Riding of Yorkshire"/>
        <s v="East Sussex"/>
        <s v="Enfield"/>
        <s v="England"/>
        <s v="Essex"/>
        <s v="Gateshead"/>
        <s v="Gloucestershire"/>
        <s v="Greater Manchester Combined Authority"/>
        <s v="Greenwich"/>
        <s v="Hackney"/>
        <s v="Halton"/>
        <s v="Hammersmith and Fulham"/>
        <s v="Hampshire"/>
        <s v="Haringey"/>
        <s v="Harrow"/>
        <s v="Hartlepool"/>
        <s v="Havering"/>
        <s v="Herefordshire"/>
        <s v="Hertfordshire"/>
        <s v="Hillingdon"/>
        <s v="Hounslow"/>
        <s v="Isle of Wight"/>
        <s v="Islington"/>
        <s v="Kensington and Chelsea"/>
        <s v="Kent"/>
        <s v="Kingston upon Hull, City of"/>
        <s v="Kingston upon Thames"/>
        <s v="Kirklees"/>
        <s v="Knowsley"/>
        <s v="Lambeth"/>
        <s v="Lancashire"/>
        <s v="Leeds"/>
        <s v="Leicester"/>
        <s v="Leicestershire"/>
        <s v="Lewisham"/>
        <s v="Lincolnshire"/>
        <s v="Liverpool"/>
        <s v="Liverpool City Region"/>
        <s v="London"/>
        <s v="Luton"/>
        <s v="Manchester"/>
        <s v="Medway"/>
        <s v="Merton"/>
        <s v="Middlesbrough"/>
        <s v="Milton Keynes"/>
        <s v="Newcastle upon Tyne"/>
        <s v="Newham"/>
        <s v="Norfolk"/>
        <s v="North East"/>
        <s v="North East Combined Authority"/>
        <s v="North East Lincolnshire"/>
        <s v="North Lincolnshire"/>
        <s v="North of Tyne Combined Authority"/>
        <s v="North Somerset"/>
        <s v="North Tyneside"/>
        <s v="North West"/>
        <s v="North Yorkshire"/>
        <s v="Northamptonshire"/>
        <s v="Northumberland"/>
        <s v="Nottingham"/>
        <s v="Nottinghamshire"/>
        <s v="Oldham"/>
        <s v="Oxfordshire"/>
        <s v="Peterborough"/>
        <s v="Plymouth"/>
        <s v="Poole"/>
        <s v="Portsmouth"/>
        <s v="Reading"/>
        <s v="Redbridge"/>
        <s v="Redcar and Cleveland"/>
        <s v="Richmond upon Thames"/>
        <s v="Rochdale"/>
        <s v="Rotherham"/>
        <s v="Rutland"/>
        <s v="Salford"/>
        <s v="Sandwell"/>
        <s v="Sefton"/>
        <s v="Sheffield"/>
        <s v="Sheffield City Region"/>
        <s v="Shropshire"/>
        <s v="Slough"/>
        <s v="Solihull"/>
        <s v="Somerset"/>
        <s v="South East"/>
        <s v="South Gloucestershire"/>
        <s v="South Tyneside"/>
        <s v="South West"/>
        <s v="Southampton"/>
        <s v="Southend-on-Sea"/>
        <s v="Southwark"/>
        <s v="St. Helens"/>
        <s v="Staffordshire"/>
        <s v="Stockport"/>
        <s v="Stockton-on-Tees"/>
        <s v="Stoke-on-Trent"/>
        <s v="Suffolk"/>
        <s v="Sunderland"/>
        <s v="Surrey"/>
        <s v="Sutton"/>
        <s v="Swindon"/>
        <s v="Tameside"/>
        <s v="Tees Valley Combined Authority"/>
        <s v="Telford and Wrekin"/>
        <s v="Thurrock"/>
        <s v="Torbay"/>
        <s v="Tower Hamlets"/>
        <s v="Trafford"/>
        <s v="Wakefield"/>
        <s v="Walsall"/>
        <s v="Waltham Forest"/>
        <s v="Wandsworth"/>
        <s v="Warrington"/>
        <s v="Warwickshire"/>
        <s v="West Berkshire"/>
        <s v="West Midlands"/>
        <s v="West Midlands Combined Authority"/>
        <s v="West of England Combined Authority"/>
        <s v="West Sussex"/>
        <s v="West Yorkshire Combined Authority"/>
        <s v="Westminster"/>
        <s v="Wigan"/>
        <s v="Wiltshire"/>
        <s v="Windsor and Maidenhead"/>
        <s v="Wirral"/>
        <s v="Wokingham"/>
        <s v="Wolverhampton"/>
        <s v="Worcestershire"/>
        <s v="York"/>
        <s v="Yorkshire and The Humber"/>
      </sharedItems>
    </cacheField>
    <cacheField name="area_code" numFmtId="0">
      <sharedItems/>
    </cacheField>
    <cacheField name="numNonLA" numFmtId="0">
      <sharedItems containsSemiMixedTypes="0" containsString="0" containsNumber="1" containsInteger="1" minValue="188" maxValue="351232"/>
    </cacheField>
    <cacheField name="A1_num" numFmtId="0">
      <sharedItems containsMixedTypes="1" containsNumber="1" containsInteger="1" minValue="10" maxValue="32552"/>
    </cacheField>
    <cacheField name="A2_num" numFmtId="0">
      <sharedItems containsSemiMixedTypes="0" containsString="0" containsNumber="1" containsInteger="1" minValue="10" maxValue="43894"/>
    </cacheField>
    <cacheField name="A3_num" numFmtId="0">
      <sharedItems containsMixedTypes="1" containsNumber="1" containsInteger="1" minValue="10" maxValue="52540"/>
    </cacheField>
    <cacheField name="B1_num" numFmtId="0">
      <sharedItems containsMixedTypes="1" containsNumber="1" containsInteger="1" minValue="10" maxValue="30662"/>
    </cacheField>
    <cacheField name="B2_num" numFmtId="0">
      <sharedItems containsMixedTypes="1" containsNumber="1" containsInteger="1" minValue="11" maxValue="29548"/>
    </cacheField>
    <cacheField name="B3_num" numFmtId="0">
      <sharedItems containsSemiMixedTypes="0" containsString="0" containsNumber="1" containsInteger="1" minValue="23" maxValue="91103"/>
    </cacheField>
    <cacheField name="C1_num" numFmtId="0">
      <sharedItems containsMixedTypes="1" containsNumber="1" containsInteger="1" minValue="10" maxValue="28316"/>
    </cacheField>
    <cacheField name="C2_num" numFmtId="0">
      <sharedItems containsMixedTypes="1" containsNumber="1" containsInteger="1" minValue="10" maxValue="22388"/>
    </cacheField>
    <cacheField name="C3_num" numFmtId="0">
      <sharedItems containsMixedTypes="1" containsNumber="1" containsInteger="1" minValue="10" maxValue="20005"/>
    </cacheField>
    <cacheField name="totalNumLAttainers" numFmtId="0">
      <sharedItems containsSemiMixedTypes="0" containsString="0" containsNumber="1" containsInteger="1" minValue="59" maxValue="253166" count="730">
        <n v="990"/>
        <n v="958"/>
        <n v="1317"/>
        <n v="626"/>
        <n v="735"/>
        <n v="971"/>
        <n v="5340"/>
        <n v="722"/>
        <n v="888"/>
        <n v="1338"/>
        <n v="610"/>
        <n v="430"/>
        <n v="2803"/>
        <n v="1156"/>
        <n v="795"/>
        <n v="1858"/>
        <n v="788"/>
        <n v="1647"/>
        <n v="736"/>
        <n v="851"/>
        <n v="2329"/>
        <n v="3306"/>
        <n v="471"/>
        <n v="1176"/>
        <n v="1448"/>
        <n v="1335"/>
        <n v="2261"/>
        <n v="1584"/>
        <n v="1389"/>
        <n v="2395"/>
        <n v="393"/>
        <n v="1265"/>
        <n v="3429"/>
        <n v="3057"/>
        <n v="1494"/>
        <n v="1685"/>
        <n v="1417"/>
        <n v="2101"/>
        <n v="1195"/>
        <n v="20325"/>
        <n v="25630"/>
        <n v="1378"/>
        <n v="2124"/>
        <n v="1369"/>
        <n v="244812"/>
        <n v="6076"/>
        <n v="806"/>
        <n v="2471"/>
        <n v="12075"/>
        <n v="884"/>
        <n v="779"/>
        <n v="544"/>
        <n v="398"/>
        <n v="5485"/>
        <n v="904"/>
        <n v="773"/>
        <n v="454"/>
        <n v="982"/>
        <n v="785"/>
        <n v="4164"/>
        <n v="1159"/>
        <n v="973"/>
        <n v="733"/>
        <n v="515"/>
        <n v="116"/>
        <n v="6122"/>
        <n v="1388"/>
        <n v="433"/>
        <n v="1777"/>
        <n v="930"/>
        <n v="5027"/>
        <n v="3261"/>
        <n v="1872"/>
        <n v="2701"/>
        <n v="1055"/>
        <n v="3140"/>
        <n v="2207"/>
        <n v="7048"/>
        <n v="26826"/>
        <n v="1026"/>
        <n v="2440"/>
        <n v="1307"/>
        <n v="581"/>
        <n v="802"/>
        <n v="1095"/>
        <n v="1100"/>
        <n v="1476"/>
        <n v="3990"/>
        <n v="11592"/>
        <n v="4857"/>
        <n v="771"/>
        <n v="774"/>
        <n v="3411"/>
        <n v="868"/>
        <n v="739"/>
        <n v="31718"/>
        <n v="2185"/>
        <n v="1572"/>
        <n v="1540"/>
        <n v="2989"/>
        <n v="1254"/>
        <n v="2351"/>
        <n v="977"/>
        <n v="1098"/>
        <n v="607"/>
        <n v="1001"/>
        <n v="623"/>
        <n v="1045"/>
        <n v="749"/>
        <n v="291"/>
        <n v="1099"/>
        <n v="1175"/>
        <n v="83"/>
        <n v="1078"/>
        <n v="1759"/>
        <n v="1218"/>
        <n v="2377"/>
        <n v="6363"/>
        <n v="1217"/>
        <n v="612"/>
        <n v="751"/>
        <n v="2365"/>
        <n v="33041"/>
        <n v="1242"/>
        <n v="689"/>
        <n v="19919"/>
        <n v="932"/>
        <n v="870"/>
        <n v="784"/>
        <n v="896"/>
        <n v="3697"/>
        <n v="926"/>
        <n v="1436"/>
        <n v="3478"/>
        <n v="1261"/>
        <n v="3139"/>
        <n v="620"/>
        <n v="1033"/>
        <n v="1027"/>
        <n v="3324"/>
        <n v="893"/>
        <n v="809"/>
        <n v="590"/>
        <n v="856"/>
        <n v="820"/>
        <n v="1301"/>
        <n v="1375"/>
        <n v="1131"/>
        <n v="643"/>
        <n v="780"/>
        <n v="2024"/>
        <n v="625"/>
        <n v="28155"/>
        <n v="13442"/>
        <n v="3726"/>
        <n v="3273"/>
        <n v="9993"/>
        <n v="335"/>
        <n v="1306"/>
        <n v="2019"/>
        <n v="347"/>
        <n v="1253"/>
        <n v="400"/>
        <n v="1216"/>
        <n v="2190"/>
        <n v="576"/>
        <n v="23428"/>
        <n v="1056"/>
        <n v="1091"/>
        <n v="591"/>
        <n v="848"/>
        <n v="1108"/>
        <n v="5807"/>
        <n v="867"/>
        <n v="1420"/>
        <n v="641"/>
        <n v="551"/>
        <n v="3434"/>
        <n v="1255"/>
        <n v="1010"/>
        <n v="1629"/>
        <n v="986"/>
        <n v="1787"/>
        <n v="1005"/>
        <n v="2553"/>
        <n v="3680"/>
        <n v="445"/>
        <n v="1168"/>
        <n v="1452"/>
        <n v="2390"/>
        <n v="1566"/>
        <n v="1755"/>
        <n v="2220"/>
        <n v="464"/>
        <n v="1398"/>
        <n v="3827"/>
        <n v="3074"/>
        <n v="1619"/>
        <n v="1746"/>
        <n v="1516"/>
        <n v="2231"/>
        <n v="1249"/>
        <n v="22281"/>
        <n v="26549"/>
        <n v="1371"/>
        <n v="2356"/>
        <n v="1472"/>
        <n v="253166"/>
        <n v="6391"/>
        <n v="826"/>
        <n v="2490"/>
        <n v="12965"/>
        <n v="1073"/>
        <n v="928"/>
        <n v="401"/>
        <n v="5378"/>
        <n v="961"/>
        <n v="864"/>
        <n v="456"/>
        <n v="1072"/>
        <n v="4172"/>
        <n v="1208"/>
        <n v="966"/>
        <n v="752"/>
        <n v="574"/>
        <n v="155"/>
        <n v="6728"/>
        <n v="1588"/>
        <n v="2059"/>
        <n v="1020"/>
        <n v="1019"/>
        <n v="5379"/>
        <n v="3508"/>
        <n v="1896"/>
        <n v="2855"/>
        <n v="1155"/>
        <n v="3670"/>
        <n v="2282"/>
        <n v="7544"/>
        <n v="29709"/>
        <n v="2473"/>
        <n v="1259"/>
        <n v="808"/>
        <n v="1478"/>
        <n v="1044"/>
        <n v="1721"/>
        <n v="3985"/>
        <n v="12110"/>
        <n v="5231"/>
        <n v="777"/>
        <n v="3497"/>
        <n v="902"/>
        <n v="931"/>
        <n v="33673"/>
        <n v="2393"/>
        <n v="3678"/>
        <n v="1522"/>
        <n v="1634"/>
        <n v="3248"/>
        <n v="1323"/>
        <n v="2330"/>
        <n v="1127"/>
        <n v="1312"/>
        <n v="636"/>
        <n v="901"/>
        <n v="673"/>
        <n v="1049"/>
        <n v="734"/>
        <n v="323"/>
        <n v="1263"/>
        <n v="75"/>
        <n v="1167"/>
        <n v="1808"/>
        <n v="1337"/>
        <n v="2525"/>
        <n v="6745"/>
        <n v="1275"/>
        <n v="675"/>
        <n v="801"/>
        <n v="2503"/>
        <n v="35526"/>
        <n v="1277"/>
        <n v="716"/>
        <n v="20628"/>
        <n v="999"/>
        <n v="844"/>
        <n v="881"/>
        <n v="3967"/>
        <n v="1193"/>
        <n v="920"/>
        <n v="1327"/>
        <n v="3562"/>
        <n v="1458"/>
        <n v="3607"/>
        <n v="746"/>
        <n v="1088"/>
        <n v="1147"/>
        <n v="3382"/>
        <n v="657"/>
        <n v="759"/>
        <n v="1466"/>
        <n v="1600"/>
        <n v="1160"/>
        <n v="621"/>
        <n v="2196"/>
        <n v="658"/>
        <n v="29890"/>
        <n v="14544"/>
        <n v="3483"/>
        <n v="11472"/>
        <n v="384"/>
        <n v="1432"/>
        <n v="2182"/>
        <n v="414"/>
        <n v="1427"/>
        <n v="487"/>
        <n v="1446"/>
        <n v="2352"/>
        <n v="700"/>
        <n v="25768"/>
        <n v="1090"/>
        <n v="1211"/>
        <n v="569"/>
        <n v="834"/>
        <n v="1240"/>
        <n v="6098"/>
        <n v="872"/>
        <n v="1456"/>
        <n v="615"/>
        <n v="463"/>
        <n v="3413"/>
        <n v="1384"/>
        <n v="813"/>
        <n v="1711"/>
        <n v="946"/>
        <n v="1828"/>
        <n v="942"/>
        <n v="3506"/>
        <n v="566"/>
        <n v="1122"/>
        <n v="1344"/>
        <n v="1347"/>
        <n v="2253"/>
        <n v="1598"/>
        <n v="1716"/>
        <n v="2149"/>
        <n v="532"/>
        <n v="1467"/>
        <n v="3532"/>
        <n v="2953"/>
        <n v="1569"/>
        <n v="1691"/>
        <n v="1506"/>
        <n v="2276"/>
        <n v="1154"/>
        <n v="21954"/>
        <n v="25724"/>
        <n v="1404"/>
        <n v="2189"/>
        <n v="1694"/>
        <n v="248024"/>
        <n v="6104"/>
        <n v="2468"/>
        <n v="13439"/>
        <n v="1149"/>
        <n v="891"/>
        <n v="630"/>
        <n v="5334"/>
        <n v="1085"/>
        <n v="916"/>
        <n v="489"/>
        <n v="1171"/>
        <n v="756"/>
        <n v="4252"/>
        <n v="1238"/>
        <n v="671"/>
        <n v="159"/>
        <n v="6683"/>
        <n v="1386"/>
        <n v="392"/>
        <n v="1987"/>
        <n v="978"/>
        <n v="1034"/>
        <n v="5094"/>
        <n v="3212"/>
        <n v="1970"/>
        <n v="2773"/>
        <n v="1144"/>
        <n v="3553"/>
        <n v="2275"/>
        <n v="7468"/>
        <n v="30768"/>
        <n v="1174"/>
        <n v="2758"/>
        <n v="617"/>
        <n v="1392"/>
        <n v="1028"/>
        <n v="1582"/>
        <n v="11648"/>
        <n v="5138"/>
        <n v="679"/>
        <n v="3174"/>
        <n v="770"/>
        <n v="33508"/>
        <n v="2225"/>
        <n v="3662"/>
        <n v="1376"/>
        <n v="1664"/>
        <n v="3250"/>
        <n v="2314"/>
        <n v="1150"/>
        <n v="1315"/>
        <n v="560"/>
        <n v="861"/>
        <n v="715"/>
        <n v="1278"/>
        <n v="358"/>
        <n v="1308"/>
        <n v="1906"/>
        <n v="1256"/>
        <n v="2482"/>
        <n v="6570"/>
        <n v="1248"/>
        <n v="680"/>
        <n v="34467"/>
        <n v="628"/>
        <n v="19533"/>
        <n v="1039"/>
        <n v="935"/>
        <n v="3639"/>
        <n v="862"/>
        <n v="3304"/>
        <n v="1425"/>
        <n v="3466"/>
        <n v="1063"/>
        <n v="1087"/>
        <n v="3336"/>
        <n v="951"/>
        <n v="929"/>
        <n v="618"/>
        <n v="873"/>
        <n v="815"/>
        <n v="1475"/>
        <n v="1571"/>
        <n v="1097"/>
        <n v="731"/>
        <n v="911"/>
        <n v="2100"/>
        <n v="29517"/>
        <n v="14833"/>
        <n v="3451"/>
        <n v="3159"/>
        <n v="11029"/>
        <n v="383"/>
        <n v="1500"/>
        <n v="1968"/>
        <n v="389"/>
        <n v="1394"/>
        <n v="1380"/>
        <n v="2195"/>
        <n v="650"/>
        <n v="24810"/>
        <n v="1235"/>
        <n v="1114"/>
        <n v="1030"/>
        <n v="507"/>
        <n v="817"/>
        <n v="6197"/>
        <n v="810"/>
        <n v="849"/>
        <n v="1499"/>
        <n v="564"/>
        <n v="508"/>
        <n v="3425"/>
        <n v="1528"/>
        <n v="833"/>
        <n v="1672"/>
        <n v="908"/>
        <n v="949"/>
        <n v="2172"/>
        <n v="3370"/>
        <n v="582"/>
        <n v="1356"/>
        <n v="1190"/>
        <n v="2105"/>
        <n v="1537"/>
        <n v="1770"/>
        <n v="2077"/>
        <n v="473"/>
        <n v="1492"/>
        <n v="3476"/>
        <n v="2837"/>
        <n v="1296"/>
        <n v="1644"/>
        <n v="1659"/>
        <n v="2103"/>
        <n v="1295"/>
        <n v="20939"/>
        <n v="25428"/>
        <n v="2000"/>
        <n v="242990"/>
        <n v="5950"/>
        <n v="776"/>
        <n v="2318"/>
        <n v="12997"/>
        <n v="1109"/>
        <n v="823"/>
        <n v="437"/>
        <n v="4875"/>
        <n v="1043"/>
        <n v="528"/>
        <n v="1137"/>
        <n v="726"/>
        <n v="4290"/>
        <n v="1272"/>
        <n v="1003"/>
        <n v="585"/>
        <n v="124"/>
        <n v="6347"/>
        <n v="1348"/>
        <n v="359"/>
        <n v="2021"/>
        <n v="909"/>
        <n v="5029"/>
        <n v="3237"/>
        <n v="1978"/>
        <n v="2577"/>
        <n v="1270"/>
        <n v="3327"/>
        <n v="2118"/>
        <n v="7097"/>
        <n v="30854"/>
        <n v="1260"/>
        <n v="2634"/>
        <n v="1264"/>
        <n v="559"/>
        <n v="1350"/>
        <n v="1129"/>
        <n v="1636"/>
        <n v="3655"/>
        <n v="11149"/>
        <n v="4780"/>
        <n v="811"/>
        <n v="683"/>
        <n v="3160"/>
        <n v="728"/>
        <n v="32342"/>
        <n v="2169"/>
        <n v="3512"/>
        <n v="1303"/>
        <n v="2972"/>
        <n v="1426"/>
        <n v="2293"/>
        <n v="1198"/>
        <n v="1269"/>
        <n v="839"/>
        <n v="692"/>
        <n v="1203"/>
        <n v="624"/>
        <n v="313"/>
        <n v="1136"/>
        <n v="1247"/>
        <n v="68"/>
        <n v="1139"/>
        <n v="1983"/>
        <n v="1192"/>
        <n v="2454"/>
        <n v="6027"/>
        <n v="1244"/>
        <n v="724"/>
        <n v="812"/>
        <n v="2339"/>
        <n v="33260"/>
        <n v="1126"/>
        <n v="600"/>
        <n v="18991"/>
        <n v="1017"/>
        <n v="954"/>
        <n v="3698"/>
        <n v="1083"/>
        <n v="835"/>
        <n v="3322"/>
        <n v="3363"/>
        <n v="797"/>
        <n v="987"/>
        <n v="1037"/>
        <n v="3209"/>
        <n v="952"/>
        <n v="859"/>
        <n v="558"/>
        <n v="1048"/>
        <n v="1130"/>
        <n v="937"/>
        <n v="2012"/>
        <n v="635"/>
        <n v="29474"/>
        <n v="15074"/>
        <n v="3305"/>
        <n v="3235"/>
        <n v="11068"/>
        <n v="421"/>
        <n v="1912"/>
        <n v="379"/>
        <n v="1349"/>
        <n v="448"/>
        <n v="2178"/>
        <n v="23886"/>
        <n v="1071"/>
        <n v="6202"/>
        <n v="827"/>
        <n v="596"/>
        <n v="491"/>
        <n v="3145"/>
        <n v="816"/>
        <n v="1669"/>
        <n v="974"/>
        <n v="1786"/>
        <n v="2198"/>
        <n v="3385"/>
        <n v="549"/>
        <n v="1042"/>
        <n v="1157"/>
        <n v="2262"/>
        <n v="1660"/>
        <n v="1673"/>
        <n v="1836"/>
        <n v="415"/>
        <n v="1300"/>
        <n v="2767"/>
        <n v="1440"/>
        <n v="1554"/>
        <n v="1505"/>
        <n v="1173"/>
        <n v="19628"/>
        <n v="24240"/>
        <n v="2067"/>
        <n v="1614"/>
        <n v="232803"/>
        <n v="5858"/>
        <n v="822"/>
        <n v="12806"/>
        <n v="1117"/>
        <n v="925"/>
        <n v="410"/>
        <n v="4697"/>
        <n v="782"/>
        <n v="693"/>
        <n v="4027"/>
        <n v="606"/>
        <n v="132"/>
        <n v="6636"/>
        <n v="382"/>
        <n v="1975"/>
        <n v="4939"/>
        <n v="3088"/>
        <n v="1950"/>
        <n v="2350"/>
        <n v="1188"/>
        <n v="3245"/>
        <n v="2042"/>
        <n v="6899"/>
        <n v="29303"/>
        <n v="1283"/>
        <n v="2642"/>
        <n v="616"/>
        <n v="707"/>
        <n v="1273"/>
        <n v="1231"/>
        <n v="1498"/>
        <n v="3381"/>
        <n v="11484"/>
        <n v="5048"/>
        <n v="687"/>
        <n v="668"/>
        <n v="3399"/>
        <n v="805"/>
        <n v="825"/>
        <n v="31340"/>
        <n v="1921"/>
        <n v="3312"/>
        <n v="1343"/>
        <n v="1630"/>
        <n v="2810"/>
        <n v="2090"/>
        <n v="1187"/>
        <n v="457"/>
        <n v="651"/>
        <n v="1112"/>
        <n v="656"/>
        <n v="272"/>
        <n v="1318"/>
        <n v="59"/>
        <n v="1964"/>
        <n v="1148"/>
        <n v="2460"/>
        <n v="6289"/>
        <n v="709"/>
        <n v="792"/>
        <n v="32405"/>
        <n v="1076"/>
        <n v="665"/>
        <n v="18513"/>
        <n v="945"/>
        <n v="3479"/>
        <n v="993"/>
        <n v="2933"/>
        <n v="3016"/>
        <n v="1068"/>
        <n v="3037"/>
        <n v="814"/>
        <n v="447"/>
        <n v="989"/>
        <n v="667"/>
        <n v="1418"/>
        <n v="1651"/>
        <n v="1135"/>
        <n v="614"/>
        <n v="767"/>
        <n v="1895"/>
        <n v="28832"/>
        <n v="15122"/>
        <n v="3380"/>
        <n v="3019"/>
        <n v="10530"/>
        <n v="381"/>
        <n v="1918"/>
        <n v="391"/>
        <n v="1360"/>
        <n v="622"/>
        <n v="23316"/>
      </sharedItems>
    </cacheField>
    <cacheField name="totalYP" numFmtId="1">
      <sharedItems containsSemiMixedTypes="0" containsString="0" containsNumber="1" containsInteger="1" minValue="249" maxValue="596044"/>
    </cacheField>
    <cacheField name="percLAttainers" numFmtId="1">
      <sharedItems containsSemiMixedTypes="0" containsString="0" containsNumber="1" minValue="22.149837133550488" maxValue="58.567415730337082"/>
    </cacheField>
    <cacheField name="percNonLAttainers" numFmtId="1">
      <sharedItems containsSemiMixedTypes="0" containsString="0" containsNumber="1" minValue="41.432584269662918" maxValue="77.850162866449509"/>
    </cacheField>
    <cacheField name="A1_perc_ofLA" numFmtId="164">
      <sharedItems containsMixedTypes="1" containsNumber="1" minValue="4.4747081712062258" maxValue="26.065573770491802"/>
    </cacheField>
    <cacheField name="A2_perc_ofLA" numFmtId="164">
      <sharedItems containsSemiMixedTypes="0" containsString="0" containsNumber="1" minValue="3.0441400304414001" maxValue="34.939759036144579"/>
    </cacheField>
    <cacheField name="A3_perc_ofLA" numFmtId="164">
      <sharedItems containsMixedTypes="1" containsNumber="1" minValue="0.51063829787234039" maxValue="42.235123367198838"/>
    </cacheField>
    <cacheField name="B1_perc_ofLA" numFmtId="164">
      <sharedItems containsMixedTypes="1" containsNumber="1" minValue="0.82087364409264141" maxValue="26.94063926940639"/>
    </cacheField>
    <cacheField name="B2_perc_ofLA" numFmtId="164">
      <sharedItems containsMixedTypes="1" containsNumber="1" minValue="1.5965166908563133" maxValue="27.118644067796609"/>
    </cacheField>
    <cacheField name="B3_perc_ofLA" numFmtId="164">
      <sharedItems containsSemiMixedTypes="0" containsString="0" containsNumber="1" minValue="8.8534107402031932" maxValue="48.282828282828284"/>
    </cacheField>
    <cacheField name="C1_perc_ofLA" numFmtId="164">
      <sharedItems containsMixedTypes="1" containsNumber="1" minValue="0.45402951191827468" maxValue="19.464105156723964"/>
    </cacheField>
    <cacheField name="C2_perc_ofLA" numFmtId="164">
      <sharedItems containsMixedTypes="1" containsNumber="1" minValue="1.4146772767462421" maxValue="13.333333333333334"/>
    </cacheField>
    <cacheField name="C3_perc_ofLA" numFmtId="164">
      <sharedItems containsMixedTypes="1" containsNumber="1" minValue="1.421188630490956" maxValue="13.548387096774196"/>
    </cacheField>
    <cacheField name="A1A2A3_num" numFmtId="1">
      <sharedItems containsSemiMixedTypes="0" containsString="0" containsNumber="1" containsInteger="1" minValue="10" maxValue="128986" count="571">
        <n v="531"/>
        <n v="491"/>
        <n v="745"/>
        <n v="328"/>
        <n v="382"/>
        <n v="663"/>
        <n v="3718"/>
        <n v="359"/>
        <n v="551"/>
        <n v="879"/>
        <n v="372"/>
        <n v="317"/>
        <n v="1818"/>
        <n v="597"/>
        <n v="363"/>
        <n v="1086"/>
        <n v="561"/>
        <n v="784"/>
        <n v="407"/>
        <n v="615"/>
        <n v="1115"/>
        <n v="1788"/>
        <n v="195"/>
        <n v="692"/>
        <n v="841"/>
        <n v="733"/>
        <n v="1058"/>
        <n v="1108"/>
        <n v="829"/>
        <n v="1372"/>
        <n v="288"/>
        <n v="738"/>
        <n v="1934"/>
        <n v="1414"/>
        <n v="1027"/>
        <n v="698"/>
        <n v="775"/>
        <n v="1602"/>
        <n v="11849"/>
        <n v="12877"/>
        <n v="796"/>
        <n v="1226"/>
        <n v="743"/>
        <n v="128986"/>
        <n v="3096"/>
        <n v="603"/>
        <n v="1387"/>
        <n v="7186"/>
        <n v="599"/>
        <n v="378"/>
        <n v="356"/>
        <n v="213"/>
        <n v="2681"/>
        <n v="489"/>
        <n v="389"/>
        <n v="248"/>
        <n v="470"/>
        <n v="520"/>
        <n v="2223"/>
        <n v="565"/>
        <n v="295"/>
        <n v="249"/>
        <n v="63"/>
        <n v="3881"/>
        <n v="1028"/>
        <n v="1076"/>
        <n v="559"/>
        <n v="509"/>
        <n v="2833"/>
        <n v="2219"/>
        <n v="1004"/>
        <n v="1546"/>
        <n v="582"/>
        <n v="1895"/>
        <n v="1461"/>
        <n v="4577"/>
        <n v="15035"/>
        <n v="1438"/>
        <n v="923"/>
        <n v="354"/>
        <n v="552"/>
        <n v="769"/>
        <n v="852"/>
        <n v="1526"/>
        <n v="8219"/>
        <n v="3721"/>
        <n v="530"/>
        <n v="590"/>
        <n v="2411"/>
        <n v="392"/>
        <n v="541"/>
        <n v="18867"/>
        <n v="1217"/>
        <n v="1763"/>
        <n v="1018"/>
        <n v="900"/>
        <n v="2025"/>
        <n v="777"/>
        <n v="992"/>
        <n v="673"/>
        <n v="719"/>
        <n v="339"/>
        <n v="386"/>
        <n v="580"/>
        <n v="143"/>
        <n v="635"/>
        <n v="691"/>
        <n v="44"/>
        <n v="724"/>
        <n v="1246"/>
        <n v="787"/>
        <n v="1095"/>
        <n v="3558"/>
        <n v="578"/>
        <n v="444"/>
        <n v="529"/>
        <n v="1207"/>
        <n v="17808"/>
        <n v="688"/>
        <n v="574"/>
        <n v="10044"/>
        <n v="532"/>
        <n v="464"/>
        <n v="639"/>
        <n v="2226"/>
        <n v="569"/>
        <n v="946"/>
        <n v="1496"/>
        <n v="942"/>
        <n v="1604"/>
        <n v="396"/>
        <n v="467"/>
        <n v="614"/>
        <n v="2087"/>
        <n v="638"/>
        <n v="316"/>
        <n v="497"/>
        <n v="506"/>
        <n v="863"/>
        <n v="938"/>
        <n v="571"/>
        <n v="415"/>
        <n v="1266"/>
        <n v="245"/>
        <n v="17968"/>
        <n v="9139"/>
        <n v="2102"/>
        <n v="1587"/>
        <n v="6591"/>
        <n v="199"/>
        <n v="637"/>
        <n v="982"/>
        <n v="218"/>
        <n v="222"/>
        <n v="825"/>
        <n v="1268"/>
        <n v="348"/>
        <n v="14658"/>
        <n v="180"/>
        <n v="270"/>
        <n v="230"/>
        <n v="130"/>
        <n v="165"/>
        <n v="263"/>
        <n v="1125"/>
        <n v="170"/>
        <n v="149"/>
        <n v="277"/>
        <n v="113"/>
        <n v="135"/>
        <n v="661"/>
        <n v="276"/>
        <n v="228"/>
        <n v="292"/>
        <n v="268"/>
        <n v="350"/>
        <n v="247"/>
        <n v="499"/>
        <n v="704"/>
        <n v="81"/>
        <n v="262"/>
        <n v="343"/>
        <n v="524"/>
        <n v="298"/>
        <n v="428"/>
        <n v="110"/>
        <n v="241"/>
        <n v="798"/>
        <n v="817"/>
        <n v="304"/>
        <n v="375"/>
        <n v="330"/>
        <n v="409"/>
        <n v="271"/>
        <n v="4527"/>
        <n v="5298"/>
        <n v="315"/>
        <n v="554"/>
        <n v="50429"/>
        <n v="1286"/>
        <n v="169"/>
        <n v="550"/>
        <n v="2621"/>
        <n v="242"/>
        <n v="111"/>
        <n v="76"/>
        <n v="1175"/>
        <n v="246"/>
        <n v="206"/>
        <n v="240"/>
        <n v="154"/>
        <n v="845"/>
        <n v="275"/>
        <n v="215"/>
        <n v="156"/>
        <n v="133"/>
        <n v="22"/>
        <n v="1109"/>
        <n v="221"/>
        <n v="141"/>
        <n v="485"/>
        <n v="188"/>
        <n v="234"/>
        <n v="1285"/>
        <n v="725"/>
        <n v="364"/>
        <n v="682"/>
        <n v="205"/>
        <n v="814"/>
        <n v="437"/>
        <n v="1678"/>
        <n v="6879"/>
        <n v="220"/>
        <n v="460"/>
        <n v="121"/>
        <n v="159"/>
        <n v="329"/>
        <n v="157"/>
        <n v="782"/>
        <n v="2369"/>
        <n v="996"/>
        <n v="105"/>
        <n v="123"/>
        <n v="687"/>
        <n v="211"/>
        <n v="250"/>
        <n v="7341"/>
        <n v="536"/>
        <n v="280"/>
        <n v="216"/>
        <n v="659"/>
        <n v="184"/>
        <n v="492"/>
        <n v="233"/>
        <n v="153"/>
        <n v="145"/>
        <n v="136"/>
        <n v="284"/>
        <n v="125"/>
        <n v="229"/>
        <n v="10"/>
        <n v="178"/>
        <n v="338"/>
        <n v="432"/>
        <n v="1195"/>
        <n v="293"/>
        <n v="112"/>
        <n v="172"/>
        <n v="586"/>
        <n v="7398"/>
        <n v="164"/>
        <n v="4598"/>
        <n v="132"/>
        <n v="209"/>
        <n v="198"/>
        <n v="874"/>
        <n v="756"/>
        <n v="254"/>
        <n v="203"/>
        <n v="192"/>
        <n v="686"/>
        <n v="179"/>
        <n v="146"/>
        <n v="119"/>
        <n v="223"/>
        <n v="258"/>
        <n v="305"/>
        <n v="124"/>
        <n v="239"/>
        <n v="6307"/>
        <n v="2881"/>
        <n v="2397"/>
        <n v="86"/>
        <n v="537"/>
        <n v="90"/>
        <n v="150"/>
        <n v="313"/>
        <n v="557"/>
        <n v="185"/>
        <n v="5077"/>
        <n v="291"/>
        <n v="306"/>
        <n v="212"/>
        <n v="225"/>
        <n v="391"/>
        <n v="1366"/>
        <n v="163"/>
        <n v="324"/>
        <n v="118"/>
        <n v="587"/>
        <n v="309"/>
        <n v="454"/>
        <n v="326"/>
        <n v="379"/>
        <n v="457"/>
        <n v="397"/>
        <n v="471"/>
        <n v="227"/>
        <n v="726"/>
        <n v="609"/>
        <n v="303"/>
        <n v="423"/>
        <n v="299"/>
        <n v="525"/>
        <n v="267"/>
        <n v="4319"/>
        <n v="5333"/>
        <n v="346"/>
        <n v="462"/>
        <n v="405"/>
        <n v="50871"/>
        <n v="1309"/>
        <n v="592"/>
        <n v="3241"/>
        <n v="334"/>
        <n v="194"/>
        <n v="107"/>
        <n v="1123"/>
        <n v="265"/>
        <n v="282"/>
        <n v="1011"/>
        <n v="266"/>
        <n v="103"/>
        <n v="137"/>
        <n v="49"/>
        <n v="1183"/>
        <n v="167"/>
        <n v="1072"/>
        <n v="572"/>
        <n v="344"/>
        <n v="700"/>
        <n v="283"/>
        <n v="712"/>
        <n v="449"/>
        <n v="1746"/>
        <n v="7908"/>
        <n v="632"/>
        <n v="290"/>
        <n v="166"/>
        <n v="285"/>
        <n v="425"/>
        <n v="762"/>
        <n v="2564"/>
        <n v="1120"/>
        <n v="162"/>
        <n v="89"/>
        <n v="654"/>
        <n v="204"/>
        <n v="7707"/>
        <n v="510"/>
        <n v="217"/>
        <n v="676"/>
        <n v="289"/>
        <n v="466"/>
        <n v="161"/>
        <n v="144"/>
        <n v="96"/>
        <n v="30"/>
        <n v="273"/>
        <n v="351"/>
        <n v="1317"/>
        <n v="286"/>
        <n v="513"/>
        <n v="7084"/>
        <n v="259"/>
        <n v="128"/>
        <n v="4210"/>
        <n v="811"/>
        <n v="642"/>
        <n v="279"/>
        <n v="826"/>
        <n v="261"/>
        <n v="790"/>
        <n v="190"/>
        <n v="106"/>
        <n v="308"/>
        <n v="274"/>
        <n v="176"/>
        <n v="6360"/>
        <n v="3160"/>
        <n v="741"/>
        <n v="717"/>
        <n v="2097"/>
        <n v="109"/>
        <n v="487"/>
        <n v="91"/>
        <n v="495"/>
        <n v="151"/>
        <n v="4900"/>
        <n v="189"/>
        <n v="115"/>
        <n v="1411"/>
        <n v="80"/>
        <n v="707"/>
        <n v="385"/>
        <n v="272"/>
        <n v="411"/>
        <n v="260"/>
        <n v="736"/>
        <n v="131"/>
        <n v="320"/>
        <n v="453"/>
        <n v="426"/>
        <n v="789"/>
        <n v="651"/>
        <n v="207"/>
        <n v="365"/>
        <n v="445"/>
        <n v="4399"/>
        <n v="5670"/>
        <n v="297"/>
        <n v="404"/>
        <n v="51709"/>
        <n v="1412"/>
        <n v="3076"/>
        <n v="174"/>
        <n v="142"/>
        <n v="1124"/>
        <n v="1001"/>
        <n v="361"/>
        <n v="99"/>
        <n v="29"/>
        <n v="1230"/>
        <n v="302"/>
        <n v="93"/>
        <n v="459"/>
        <n v="701"/>
        <n v="584"/>
        <n v="758"/>
        <n v="1554"/>
        <n v="7986"/>
        <n v="610"/>
        <n v="182"/>
        <n v="455"/>
        <n v="752"/>
        <n v="2256"/>
        <n v="991"/>
        <n v="566"/>
        <n v="171"/>
        <n v="7316"/>
        <n v="452"/>
        <n v="139"/>
        <n v="97"/>
        <n v="237"/>
        <n v="13"/>
        <n v="253"/>
        <n v="331"/>
        <n v="1103"/>
        <n v="358"/>
        <n v="598"/>
        <n v="7300"/>
        <n v="117"/>
        <n v="4155"/>
        <n v="909"/>
        <n v="312"/>
        <n v="214"/>
        <n v="294"/>
        <n v="685"/>
        <n v="851"/>
        <n v="235"/>
        <n v="699"/>
        <n v="224"/>
        <n v="255"/>
        <n v="238"/>
        <n v="310"/>
        <n v="461"/>
        <n v="6903"/>
        <n v="3418"/>
        <n v="793"/>
        <n v="2412"/>
        <n v="360"/>
        <n v="102"/>
        <n v="381"/>
        <n v="515"/>
        <n v="5116"/>
        <n v="1493"/>
        <n v="155"/>
        <n v="300"/>
        <n v="503"/>
        <n v="349"/>
        <n v="589"/>
        <n v="440"/>
        <n v="69"/>
        <n v="746"/>
        <n v="4314"/>
        <n v="5473"/>
        <n v="287"/>
        <n v="52194"/>
        <n v="1470"/>
        <n v="3233"/>
        <n v="84"/>
        <n v="906"/>
        <n v="95"/>
        <n v="58"/>
        <n v="1647"/>
        <n v="342"/>
        <n v="100"/>
        <n v="494"/>
        <n v="1035"/>
        <n v="776"/>
        <n v="368"/>
        <n v="436"/>
        <n v="1738"/>
        <n v="7543"/>
        <n v="665"/>
        <n v="323"/>
        <n v="186"/>
        <n v="281"/>
        <n v="429"/>
        <n v="2744"/>
        <n v="1324"/>
        <n v="148"/>
        <n v="771"/>
        <n v="7541"/>
        <n v="474"/>
        <n v="735"/>
        <n v="327"/>
        <n v="325"/>
        <n v="434"/>
        <n v="191"/>
        <n v="73"/>
        <n v="388"/>
        <n v="20"/>
        <n v="517"/>
        <n v="1436"/>
        <n v="7349"/>
        <n v="208"/>
        <n v="4379"/>
        <n v="158"/>
        <n v="175"/>
        <n v="813"/>
        <n v="314"/>
        <n v="376"/>
        <n v="628"/>
        <n v="677"/>
        <n v="201"/>
        <n v="649"/>
        <n v="173"/>
        <n v="85"/>
        <n v="366"/>
        <n v="127"/>
        <n v="3577"/>
        <n v="669"/>
        <n v="2504"/>
        <n v="401"/>
        <n v="505"/>
        <n v="410"/>
        <n v="104"/>
        <n v="476"/>
        <n v="108"/>
        <n v="5449"/>
      </sharedItems>
    </cacheField>
    <cacheField name="B1B2B3_num" numFmtId="1">
      <sharedItems containsSemiMixedTypes="0" containsString="0" containsNumber="1" containsInteger="1" minValue="31" maxValue="151313" count="676">
        <n v="354"/>
        <n v="340"/>
        <n v="477"/>
        <n v="207"/>
        <n v="245"/>
        <n v="255"/>
        <n v="1245"/>
        <n v="298"/>
        <n v="266"/>
        <n v="360"/>
        <n v="178"/>
        <n v="81"/>
        <n v="759"/>
        <n v="438"/>
        <n v="302"/>
        <n v="525"/>
        <n v="161"/>
        <n v="631"/>
        <n v="260"/>
        <n v="173"/>
        <n v="897"/>
        <n v="1104"/>
        <n v="211"/>
        <n v="359"/>
        <n v="492"/>
        <n v="460"/>
        <n v="959"/>
        <n v="337"/>
        <n v="427"/>
        <n v="802"/>
        <n v="70"/>
        <n v="402"/>
        <n v="1169"/>
        <n v="1317"/>
        <n v="323"/>
        <n v="790"/>
        <n v="478"/>
        <n v="333"/>
        <n v="457"/>
        <n v="6338"/>
        <n v="9391"/>
        <n v="459"/>
        <n v="664"/>
        <n v="495"/>
        <n v="77744"/>
        <n v="2172"/>
        <n v="119"/>
        <n v="854"/>
        <n v="3652"/>
        <n v="227"/>
        <n v="316"/>
        <n v="149"/>
        <n v="145"/>
        <n v="2114"/>
        <n v="294"/>
        <n v="284"/>
        <n v="171"/>
        <n v="421"/>
        <n v="220"/>
        <n v="1470"/>
        <n v="315"/>
        <n v="334"/>
        <n v="336"/>
        <n v="195"/>
        <n v="31"/>
        <n v="1640"/>
        <n v="133"/>
        <n v="587"/>
        <n v="281"/>
        <n v="234"/>
        <n v="1651"/>
        <n v="730"/>
        <n v="606"/>
        <n v="847"/>
        <n v="355"/>
        <n v="953"/>
        <n v="1869"/>
        <n v="9114"/>
        <n v="280"/>
        <n v="698"/>
        <n v="282"/>
        <n v="169"/>
        <n v="189"/>
        <n v="237"/>
        <n v="135"/>
        <n v="599"/>
        <n v="1828"/>
        <n v="2312"/>
        <n v="732"/>
        <n v="184"/>
        <n v="157"/>
        <n v="656"/>
        <n v="378"/>
        <n v="147"/>
        <n v="9770"/>
        <n v="1147"/>
        <n v="374"/>
        <n v="434"/>
        <n v="741"/>
        <n v="364"/>
        <n v="999"/>
        <n v="196"/>
        <n v="430"/>
        <n v="180"/>
        <n v="352"/>
        <n v="201"/>
        <n v="109"/>
        <n v="307"/>
        <n v="39"/>
        <n v="268"/>
        <n v="391"/>
        <n v="331"/>
        <n v="871"/>
        <n v="1978"/>
        <n v="505"/>
        <n v="129"/>
        <n v="164"/>
        <n v="942"/>
        <n v="11175"/>
        <n v="432"/>
        <n v="72"/>
        <n v="7711"/>
        <n v="308"/>
        <n v="264"/>
        <n v="209"/>
        <n v="1096"/>
        <n v="287"/>
        <n v="293"/>
        <n v="365"/>
        <n v="1468"/>
        <n v="208"/>
        <n v="1071"/>
        <n v="166"/>
        <n v="455"/>
        <n v="924"/>
        <n v="202"/>
        <n v="233"/>
        <n v="279"/>
        <n v="224"/>
        <n v="299"/>
        <n v="463"/>
        <n v="194"/>
        <n v="547"/>
        <n v="7645"/>
        <n v="3156"/>
        <n v="1164"/>
        <n v="1218"/>
        <n v="2548"/>
        <n v="124"/>
        <n v="528"/>
        <n v="817"/>
        <n v="98"/>
        <n v="140"/>
        <n v="239"/>
        <n v="700"/>
        <n v="200"/>
        <n v="6518"/>
        <n v="654"/>
        <n v="601"/>
        <n v="931"/>
        <n v="342"/>
        <n v="515"/>
        <n v="662"/>
        <n v="3837"/>
        <n v="930"/>
        <n v="393"/>
        <n v="343"/>
        <n v="2155"/>
        <n v="797"/>
        <n v="577"/>
        <n v="1059"/>
        <n v="573"/>
        <n v="1068"/>
        <n v="493"/>
        <n v="645"/>
        <n v="1536"/>
        <n v="2239"/>
        <n v="267"/>
        <n v="719"/>
        <n v="905"/>
        <n v="1503"/>
        <n v="1014"/>
        <n v="1007"/>
        <n v="1397"/>
        <n v="265"/>
        <n v="874"/>
        <n v="2343"/>
        <n v="1712"/>
        <n v="1085"/>
        <n v="915"/>
        <n v="968"/>
        <n v="782"/>
        <n v="14001"/>
        <n v="16000"/>
        <n v="824"/>
        <n v="1448"/>
        <n v="928"/>
        <n v="151313"/>
        <n v="3958"/>
        <n v="541"/>
        <n v="1504"/>
        <n v="8106"/>
        <n v="638"/>
        <n v="409"/>
        <n v="3154"/>
        <n v="567"/>
        <n v="483"/>
        <n v="288"/>
        <n v="629"/>
        <n v="502"/>
        <n v="2533"/>
        <n v="754"/>
        <n v="590"/>
        <n v="435"/>
        <n v="85"/>
        <n v="4481"/>
        <n v="1077"/>
        <n v="250"/>
        <n v="1322"/>
        <n v="635"/>
        <n v="3217"/>
        <n v="2241"/>
        <n v="1113"/>
        <n v="1662"/>
        <n v="762"/>
        <n v="2319"/>
        <n v="1551"/>
        <n v="4789"/>
        <n v="17677"/>
        <n v="1530"/>
        <n v="884"/>
        <n v="327"/>
        <n v="553"/>
        <n v="932"/>
        <n v="711"/>
        <n v="1024"/>
        <n v="2314"/>
        <n v="8002"/>
        <n v="3560"/>
        <n v="532"/>
        <n v="579"/>
        <n v="2276"/>
        <n v="564"/>
        <n v="20919"/>
        <n v="1473"/>
        <n v="2340"/>
        <n v="1001"/>
        <n v="1090"/>
        <n v="2205"/>
        <n v="913"/>
        <n v="1387"/>
        <n v="703"/>
        <n v="875"/>
        <n v="387"/>
        <n v="514"/>
        <n v="613"/>
        <n v="487"/>
        <n v="168"/>
        <n v="709"/>
        <n v="852"/>
        <n v="55"/>
        <n v="783"/>
        <n v="1206"/>
        <n v="765"/>
        <n v="1479"/>
        <n v="4347"/>
        <n v="775"/>
        <n v="472"/>
        <n v="21648"/>
        <n v="794"/>
        <n v="469"/>
        <n v="12312"/>
        <n v="667"/>
        <n v="513"/>
        <n v="527"/>
        <n v="530"/>
        <n v="2504"/>
        <n v="672"/>
        <n v="902"/>
        <n v="1949"/>
        <n v="1926"/>
        <n v="669"/>
        <n v="751"/>
        <n v="2166"/>
        <n v="697"/>
        <n v="586"/>
        <n v="449"/>
        <n v="960"/>
        <n v="1072"/>
        <n v="642"/>
        <n v="353"/>
        <n v="583"/>
        <n v="1290"/>
        <n v="376"/>
        <n v="19144"/>
        <n v="9553"/>
        <n v="2195"/>
        <n v="2056"/>
        <n v="7323"/>
        <n v="876"/>
        <n v="1179"/>
        <n v="880"/>
        <n v="1417"/>
        <n v="390"/>
        <n v="16545"/>
        <n v="622"/>
        <n v="565"/>
        <n v="731"/>
        <n v="310"/>
        <n v="414"/>
        <n v="598"/>
        <n v="3357"/>
        <n v="491"/>
        <n v="344"/>
        <n v="253"/>
        <n v="1730"/>
        <n v="720"/>
        <n v="488"/>
        <n v="883"/>
        <n v="550"/>
        <n v="444"/>
        <n v="531"/>
        <n v="1232"/>
        <n v="1846"/>
        <n v="278"/>
        <n v="707"/>
        <n v="710"/>
        <n v="1324"/>
        <n v="879"/>
        <n v="951"/>
        <n v="1110"/>
        <n v="291"/>
        <n v="784"/>
        <n v="1910"/>
        <n v="1619"/>
        <n v="866"/>
        <n v="826"/>
        <n v="803"/>
        <n v="1291"/>
        <n v="11762"/>
        <n v="13397"/>
        <n v="747"/>
        <n v="914"/>
        <n v="127828"/>
        <n v="3240"/>
        <n v="471"/>
        <n v="1283"/>
        <n v="6936"/>
        <n v="591"/>
        <n v="501"/>
        <n v="2754"/>
        <n v="596"/>
        <n v="437"/>
        <n v="313"/>
        <n v="403"/>
        <n v="2199"/>
        <n v="509"/>
        <n v="301"/>
        <n v="77"/>
        <n v="3701"/>
        <n v="832"/>
        <n v="212"/>
        <n v="1086"/>
        <n v="2687"/>
        <n v="1764"/>
        <n v="921"/>
        <n v="1444"/>
        <n v="589"/>
        <n v="1882"/>
        <n v="1295"/>
        <n v="3993"/>
        <n v="16120"/>
        <n v="704"/>
        <n v="1357"/>
        <n v="750"/>
        <n v="321"/>
        <n v="431"/>
        <n v="766"/>
        <n v="808"/>
        <n v="1871"/>
        <n v="6594"/>
        <n v="2905"/>
        <n v="458"/>
        <n v="1818"/>
        <n v="450"/>
        <n v="17632"/>
        <n v="1133"/>
        <n v="1986"/>
        <n v="772"/>
        <n v="1867"/>
        <n v="807"/>
        <n v="1211"/>
        <n v="614"/>
        <n v="733"/>
        <n v="454"/>
        <n v="405"/>
        <n v="177"/>
        <n v="746"/>
        <n v="40"/>
        <n v="668"/>
        <n v="1102"/>
        <n v="615"/>
        <n v="1276"/>
        <n v="3619"/>
        <n v="630"/>
        <n v="419"/>
        <n v="1170"/>
        <n v="18177"/>
        <n v="389"/>
        <n v="10390"/>
        <n v="555"/>
        <n v="422"/>
        <n v="518"/>
        <n v="1992"/>
        <n v="490"/>
        <n v="761"/>
        <n v="1608"/>
        <n v="1778"/>
        <n v="381"/>
        <n v="566"/>
        <n v="585"/>
        <n v="494"/>
        <n v="317"/>
        <n v="452"/>
        <n v="745"/>
        <n v="920"/>
        <n v="357"/>
        <n v="529"/>
        <n v="1143"/>
        <n v="16200"/>
        <n v="8228"/>
        <n v="1581"/>
        <n v="5856"/>
        <n v="192"/>
        <n v="927"/>
        <n v="217"/>
        <n v="714"/>
        <n v="241"/>
        <n v="748"/>
        <n v="1175"/>
        <n v="311"/>
        <n v="13461"/>
        <n v="570"/>
        <n v="582"/>
        <n v="263"/>
        <n v="3245"/>
        <n v="443"/>
        <n v="816"/>
        <n v="1799"/>
        <n v="721"/>
        <n v="917"/>
        <n v="497"/>
        <n v="417"/>
        <n v="511"/>
        <n v="1119"/>
        <n v="1733"/>
        <n v="725"/>
        <n v="650"/>
        <n v="1156"/>
        <n v="842"/>
        <n v="946"/>
        <n v="1047"/>
        <n v="247"/>
        <n v="1738"/>
        <n v="1424"/>
        <n v="839"/>
        <n v="834"/>
        <n v="1280"/>
        <n v="594"/>
        <n v="10855"/>
        <n v="13253"/>
        <n v="651"/>
        <n v="1037"/>
        <n v="853"/>
        <n v="123967"/>
        <n v="3136"/>
        <n v="1154"/>
        <n v="6763"/>
        <n v="476"/>
        <n v="2561"/>
        <n v="559"/>
        <n v="425"/>
        <n v="602"/>
        <n v="385"/>
        <n v="2215"/>
        <n v="643"/>
        <n v="503"/>
        <n v="300"/>
        <n v="79"/>
        <n v="3542"/>
        <n v="845"/>
        <n v="1094"/>
        <n v="498"/>
        <n v="581"/>
        <n v="2585"/>
        <n v="1731"/>
        <n v="1326"/>
        <n v="680"/>
        <n v="1761"/>
        <n v="3806"/>
        <n v="15881"/>
        <n v="724"/>
        <n v="1378"/>
        <n v="688"/>
        <n v="392"/>
        <n v="717"/>
        <n v="835"/>
        <n v="1913"/>
        <n v="6410"/>
        <n v="2820"/>
        <n v="368"/>
        <n v="1800"/>
        <n v="406"/>
        <n v="16942"/>
        <n v="1854"/>
        <n v="743"/>
        <n v="1630"/>
        <n v="738"/>
        <n v="1226"/>
        <n v="636"/>
        <n v="467"/>
        <n v="404"/>
        <n v="557"/>
        <n v="350"/>
        <n v="155"/>
        <n v="696"/>
        <n v="45"/>
        <n v="658"/>
        <n v="1055"/>
        <n v="1374"/>
        <n v="3400"/>
        <n v="634"/>
        <n v="1210"/>
        <n v="17578"/>
        <n v="348"/>
        <n v="9877"/>
        <n v="426"/>
        <n v="1858"/>
        <n v="517"/>
        <n v="468"/>
        <n v="1663"/>
        <n v="749"/>
        <n v="1693"/>
        <n v="370"/>
        <n v="462"/>
        <n v="539"/>
        <n v="1790"/>
        <n v="551"/>
        <n v="447"/>
        <n v="328"/>
        <n v="537"/>
        <n v="369"/>
        <n v="715"/>
        <n v="949"/>
        <n v="320"/>
        <n v="15612"/>
        <n v="8084"/>
        <n v="1802"/>
        <n v="1658"/>
        <n v="5850"/>
        <n v="737"/>
        <n v="945"/>
        <n v="229"/>
        <n v="734"/>
        <n v="1100"/>
        <n v="12952"/>
        <n v="604"/>
        <n v="461"/>
        <n v="568"/>
        <n v="416"/>
        <n v="3187"/>
        <n v="740"/>
        <n v="1673"/>
        <n v="838"/>
        <n v="878"/>
        <n v="394"/>
        <n v="512"/>
        <n v="1184"/>
        <n v="1822"/>
        <n v="626"/>
        <n v="681"/>
        <n v="1271"/>
        <n v="957"/>
        <n v="242"/>
        <n v="699"/>
        <n v="1533"/>
        <n v="1381"/>
        <n v="819"/>
        <n v="882"/>
        <n v="1225"/>
        <n v="10436"/>
        <n v="12792"/>
        <n v="1115"/>
        <n v="119703"/>
        <n v="3046"/>
        <n v="442"/>
        <n v="1130"/>
        <n v="6580"/>
        <n v="595"/>
        <n v="193"/>
        <n v="2481"/>
        <n v="534"/>
        <n v="407"/>
        <n v="549"/>
        <n v="2108"/>
        <n v="330"/>
        <n v="74"/>
        <n v="3625"/>
        <n v="1087"/>
        <n v="571"/>
        <n v="2534"/>
        <n v="1711"/>
        <n v="976"/>
        <n v="1238"/>
        <n v="1669"/>
        <n v="1178"/>
        <n v="3727"/>
        <n v="14850"/>
        <n v="708"/>
        <n v="1356"/>
        <n v="815"/>
        <n v="289"/>
        <n v="1798"/>
        <n v="6452"/>
        <n v="2763"/>
        <n v="383"/>
        <n v="367"/>
        <n v="1943"/>
        <n v="465"/>
        <n v="16442"/>
        <n v="986"/>
        <n v="1777"/>
        <n v="768"/>
        <n v="886"/>
        <n v="1134"/>
        <n v="706"/>
        <n v="254"/>
        <n v="341"/>
        <n v="562"/>
        <n v="346"/>
        <n v="118"/>
        <n v="576"/>
        <n v="1329"/>
        <n v="3386"/>
        <n v="1112"/>
        <n v="17311"/>
        <n v="373"/>
        <n v="9722"/>
        <n v="388"/>
        <n v="456"/>
        <n v="429"/>
        <n v="1850"/>
        <n v="1482"/>
        <n v="723"/>
        <n v="1544"/>
        <n v="519"/>
        <n v="523"/>
        <n v="1746"/>
        <n v="485"/>
        <n v="269"/>
        <n v="475"/>
        <n v="906"/>
        <n v="597"/>
        <n v="312"/>
        <n v="1044"/>
        <n v="305"/>
        <n v="15544"/>
        <n v="8155"/>
        <n v="1588"/>
        <n v="5737"/>
        <n v="183"/>
        <n v="781"/>
        <n v="221"/>
        <n v="1181"/>
        <n v="318"/>
        <n v="12677"/>
      </sharedItems>
    </cacheField>
    <cacheField name="C1C2C3_num" numFmtId="1">
      <sharedItems containsSemiMixedTypes="0" containsString="0" containsNumber="1" containsInteger="1" minValue="0" maxValue="69325"/>
    </cacheField>
    <cacheField name="A1+B1_num" numFmtId="1">
      <sharedItems containsSemiMixedTypes="0" containsString="0" containsNumber="1" containsInteger="1" minValue="0" maxValue="56067" count="509">
        <n v="282"/>
        <n v="173"/>
        <n v="190"/>
        <n v="97"/>
        <n v="111"/>
        <n v="148"/>
        <n v="995"/>
        <n v="106"/>
        <n v="165"/>
        <n v="204"/>
        <n v="57"/>
        <n v="501"/>
        <n v="193"/>
        <n v="200"/>
        <n v="305"/>
        <n v="178"/>
        <n v="303"/>
        <n v="134"/>
        <n v="154"/>
        <n v="411"/>
        <n v="564"/>
        <n v="86"/>
        <n v="188"/>
        <n v="220"/>
        <n v="273"/>
        <n v="439"/>
        <n v="296"/>
        <n v="427"/>
        <n v="71"/>
        <n v="465"/>
        <n v="478"/>
        <n v="275"/>
        <n v="393"/>
        <n v="267"/>
        <n v="426"/>
        <n v="208"/>
        <n v="3335"/>
        <n v="4240"/>
        <n v="442"/>
        <n v="323"/>
        <n v="40190"/>
        <n v="1017"/>
        <n v="145"/>
        <n v="428"/>
        <n v="2075"/>
        <n v="168"/>
        <n v="126"/>
        <n v="56"/>
        <n v="960"/>
        <n v="141"/>
        <n v="52"/>
        <n v="234"/>
        <n v="122"/>
        <n v="722"/>
        <n v="147"/>
        <n v="127"/>
        <n v="0"/>
        <n v="1275"/>
        <n v="222"/>
        <n v="328"/>
        <n v="179"/>
        <n v="161"/>
        <n v="824"/>
        <n v="449"/>
        <n v="542"/>
        <n v="203"/>
        <n v="453"/>
        <n v="403"/>
        <n v="1292"/>
        <n v="5197"/>
        <n v="169"/>
        <n v="398"/>
        <n v="256"/>
        <n v="102"/>
        <n v="130"/>
        <n v="224"/>
        <n v="120"/>
        <n v="247"/>
        <n v="674"/>
        <n v="1867"/>
        <n v="937"/>
        <n v="73"/>
        <n v="436"/>
        <n v="195"/>
        <n v="129"/>
        <n v="5555"/>
        <n v="332"/>
        <n v="622"/>
        <n v="187"/>
        <n v="238"/>
        <n v="514"/>
        <n v="171"/>
        <n v="430"/>
        <n v="153"/>
        <n v="246"/>
        <n v="116"/>
        <n v="107"/>
        <n v="198"/>
        <n v="124"/>
        <n v="46"/>
        <n v="180"/>
        <n v="229"/>
        <n v="237"/>
        <n v="349"/>
        <n v="389"/>
        <n v="1083"/>
        <n v="212"/>
        <n v="98"/>
        <n v="363"/>
        <n v="6272"/>
        <n v="266"/>
        <n v="101"/>
        <n v="3731"/>
        <n v="136"/>
        <n v="96"/>
        <n v="125"/>
        <n v="709"/>
        <n v="143"/>
        <n v="117"/>
        <n v="277"/>
        <n v="543"/>
        <n v="265"/>
        <n v="676"/>
        <n v="194"/>
        <n v="494"/>
        <n v="156"/>
        <n v="135"/>
        <n v="170"/>
        <n v="118"/>
        <n v="271"/>
        <n v="215"/>
        <n v="444"/>
        <n v="79"/>
        <n v="5270"/>
        <n v="2524"/>
        <n v="668"/>
        <n v="649"/>
        <n v="1703"/>
        <n v="290"/>
        <n v="321"/>
        <n v="45"/>
        <n v="92"/>
        <n v="223"/>
        <n v="385"/>
        <n v="3977"/>
        <n v="341"/>
        <n v="264"/>
        <n v="144"/>
        <n v="1355"/>
        <n v="176"/>
        <n v="185"/>
        <n v="295"/>
        <n v="210"/>
        <n v="684"/>
        <n v="318"/>
        <n v="278"/>
        <n v="417"/>
        <n v="422"/>
        <n v="240"/>
        <n v="236"/>
        <n v="616"/>
        <n v="943"/>
        <n v="109"/>
        <n v="348"/>
        <n v="394"/>
        <n v="555"/>
        <n v="485"/>
        <n v="434"/>
        <n v="201"/>
        <n v="632"/>
        <n v="799"/>
        <n v="374"/>
        <n v="656"/>
        <n v="316"/>
        <n v="4150"/>
        <n v="6322"/>
        <n v="300"/>
        <n v="652"/>
        <n v="463"/>
        <n v="56067"/>
        <n v="1676"/>
        <n v="619"/>
        <n v="3129"/>
        <n v="313"/>
        <n v="155"/>
        <n v="1331"/>
        <n v="221"/>
        <n v="217"/>
        <n v="152"/>
        <n v="947"/>
        <n v="1789"/>
        <n v="461"/>
        <n v="257"/>
        <n v="633"/>
        <n v="371"/>
        <n v="547"/>
        <n v="343"/>
        <n v="654"/>
        <n v="552"/>
        <n v="1845"/>
        <n v="7548"/>
        <n v="261"/>
        <n v="608"/>
        <n v="337"/>
        <n v="140"/>
        <n v="262"/>
        <n v="167"/>
        <n v="304"/>
        <n v="916"/>
        <n v="2964"/>
        <n v="1373"/>
        <n v="672"/>
        <n v="214"/>
        <n v="8056"/>
        <n v="466"/>
        <n v="774"/>
        <n v="288"/>
        <n v="312"/>
        <n v="659"/>
        <n v="306"/>
        <n v="327"/>
        <n v="339"/>
        <n v="114"/>
        <n v="174"/>
        <n v="175"/>
        <n v="255"/>
        <n v="177"/>
        <n v="347"/>
        <n v="473"/>
        <n v="388"/>
        <n v="482"/>
        <n v="1432"/>
        <n v="9008"/>
        <n v="232"/>
        <n v="5227"/>
        <n v="887"/>
        <n v="252"/>
        <n v="182"/>
        <n v="263"/>
        <n v="832"/>
        <n v="291"/>
        <n v="873"/>
        <n v="251"/>
        <n v="919"/>
        <n v="230"/>
        <n v="162"/>
        <n v="276"/>
        <n v="242"/>
        <n v="317"/>
        <n v="139"/>
        <n v="546"/>
        <n v="164"/>
        <n v="7013"/>
        <n v="3510"/>
        <n v="856"/>
        <n v="2319"/>
        <n v="95"/>
        <n v="472"/>
        <n v="94"/>
        <n v="352"/>
        <n v="146"/>
        <n v="270"/>
        <n v="503"/>
        <n v="5284"/>
        <n v="324"/>
        <n v="216"/>
        <n v="1556"/>
        <n v="651"/>
        <n v="299"/>
        <n v="357"/>
        <n v="231"/>
        <n v="420"/>
        <n v="308"/>
        <n v="526"/>
        <n v="771"/>
        <n v="149"/>
        <n v="315"/>
        <n v="314"/>
        <n v="378"/>
        <n v="585"/>
        <n v="454"/>
        <n v="445"/>
        <n v="470"/>
        <n v="151"/>
        <n v="610"/>
        <n v="704"/>
        <n v="350"/>
        <n v="451"/>
        <n v="584"/>
        <n v="4276"/>
        <n v="5965"/>
        <n v="569"/>
        <n v="384"/>
        <n v="55088"/>
        <n v="1603"/>
        <n v="244"/>
        <n v="647"/>
        <n v="3047"/>
        <n v="258"/>
        <n v="207"/>
        <n v="1114"/>
        <n v="206"/>
        <n v="131"/>
        <n v="283"/>
        <n v="1068"/>
        <n v="225"/>
        <n v="160"/>
        <n v="35"/>
        <n v="1728"/>
        <n v="455"/>
        <n v="250"/>
        <n v="289"/>
        <n v="1159"/>
        <n v="661"/>
        <n v="353"/>
        <n v="528"/>
        <n v="311"/>
        <n v="735"/>
        <n v="701"/>
        <n v="2064"/>
        <n v="7772"/>
        <n v="615"/>
        <n v="340"/>
        <n v="345"/>
        <n v="400"/>
        <n v="685"/>
        <n v="2671"/>
        <n v="1245"/>
        <n v="635"/>
        <n v="8066"/>
        <n v="803"/>
        <n v="551"/>
        <n v="245"/>
        <n v="260"/>
        <n v="159"/>
        <n v="158"/>
        <n v="421"/>
        <n v="10"/>
        <n v="1561"/>
        <n v="196"/>
        <n v="500"/>
        <n v="8596"/>
        <n v="4650"/>
        <n v="817"/>
        <n v="710"/>
        <n v="269"/>
        <n v="985"/>
        <n v="259"/>
        <n v="791"/>
        <n v="183"/>
        <n v="202"/>
        <n v="211"/>
        <n v="333"/>
        <n v="342"/>
        <n v="517"/>
        <n v="7153"/>
        <n v="3785"/>
        <n v="785"/>
        <n v="909"/>
        <n v="2408"/>
        <n v="113"/>
        <n v="279"/>
        <n v="410"/>
        <n v="119"/>
        <n v="5493"/>
        <n v="302"/>
        <n v="112"/>
        <n v="1403"/>
        <n v="373"/>
        <n v="163"/>
        <n v="554"/>
        <n v="849"/>
        <n v="663"/>
        <n v="486"/>
        <n v="390"/>
        <n v="412"/>
        <n v="383"/>
        <n v="538"/>
        <n v="228"/>
        <n v="3972"/>
        <n v="5998"/>
        <n v="320"/>
        <n v="515"/>
        <n v="351"/>
        <n v="52140"/>
        <n v="1654"/>
        <n v="642"/>
        <n v="2774"/>
        <n v="209"/>
        <n v="1155"/>
        <n v="85"/>
        <n v="301"/>
        <n v="1012"/>
        <n v="235"/>
        <n v="1710"/>
        <n v="105"/>
        <n v="1056"/>
        <n v="637"/>
        <n v="493"/>
        <n v="513"/>
        <n v="1739"/>
        <n v="7161"/>
        <n v="556"/>
        <n v="356"/>
        <n v="673"/>
        <n v="2600"/>
        <n v="1153"/>
        <n v="166"/>
        <n v="748"/>
        <n v="7117"/>
        <n v="740"/>
        <n v="621"/>
        <n v="524"/>
        <n v="233"/>
        <n v="123"/>
        <n v="243"/>
        <n v="110"/>
        <n v="379"/>
        <n v="418"/>
        <n v="399"/>
        <n v="1353"/>
        <n v="248"/>
        <n v="191"/>
        <n v="8099"/>
        <n v="4521"/>
        <n v="219"/>
        <n v="911"/>
        <n v="729"/>
        <n v="809"/>
        <n v="205"/>
        <n v="699"/>
        <n v="197"/>
        <n v="181"/>
        <n v="297"/>
        <n v="192"/>
        <n v="7059"/>
        <n v="3518"/>
        <n v="787"/>
        <n v="833"/>
        <n v="2212"/>
        <n v="401"/>
        <n v="83"/>
        <n v="519"/>
        <n v="100"/>
        <n v="5109"/>
        <n v="1469"/>
        <n v="142"/>
        <n v="89"/>
        <n v="653"/>
        <n v="490"/>
        <n v="717"/>
        <n v="132"/>
        <n v="539"/>
        <n v="30"/>
        <n v="249"/>
        <n v="611"/>
        <n v="655"/>
        <n v="326"/>
        <n v="510"/>
        <n v="4008"/>
        <n v="5196"/>
        <n v="457"/>
        <n v="47054"/>
        <n v="1305"/>
        <n v="150"/>
        <n v="452"/>
        <n v="2655"/>
        <n v="876"/>
        <n v="241"/>
        <n v="87"/>
        <n v="900"/>
        <n v="32"/>
        <n v="1332"/>
        <n v="81"/>
        <n v="459"/>
        <n v="988"/>
        <n v="562"/>
        <n v="507"/>
        <n v="409"/>
        <n v="1460"/>
        <n v="7019"/>
        <n v="561"/>
        <n v="128"/>
        <n v="365"/>
        <n v="677"/>
        <n v="2303"/>
        <n v="645"/>
        <n v="6538"/>
        <n v="414"/>
        <n v="281"/>
        <n v="604"/>
        <n v="491"/>
        <n v="227"/>
        <n v="272"/>
        <n v="62"/>
        <n v="1139"/>
        <n v="6741"/>
        <n v="4025"/>
        <n v="764"/>
        <n v="294"/>
        <n v="280"/>
        <n v="575"/>
        <n v="90"/>
        <n v="6206"/>
        <n v="3320"/>
        <n v="683"/>
        <n v="2183"/>
        <n v="88"/>
        <n v="4709"/>
      </sharedItems>
    </cacheField>
    <cacheField name="A2+B2_num" numFmtId="1">
      <sharedItems containsSemiMixedTypes="0" containsString="0" containsNumber="1" containsInteger="1" minValue="25" maxValue="58822" count="529">
        <n v="177"/>
        <n v="262"/>
        <n v="249"/>
        <n v="178"/>
        <n v="187"/>
        <n v="284"/>
        <n v="1355"/>
        <n v="222"/>
        <n v="203"/>
        <n v="380"/>
        <n v="117"/>
        <n v="134"/>
        <n v="634"/>
        <n v="349"/>
        <n v="144"/>
        <n v="368"/>
        <n v="529"/>
        <n v="241"/>
        <n v="219"/>
        <n v="685"/>
        <n v="911"/>
        <n v="125"/>
        <n v="369"/>
        <n v="418"/>
        <n v="308"/>
        <n v="551"/>
        <n v="413"/>
        <n v="321"/>
        <n v="586"/>
        <n v="74"/>
        <n v="329"/>
        <n v="1130"/>
        <n v="955"/>
        <n v="327"/>
        <n v="419"/>
        <n v="443"/>
        <n v="363"/>
        <n v="5397"/>
        <n v="7110"/>
        <n v="391"/>
        <n v="485"/>
        <n v="307"/>
        <n v="58822"/>
        <n v="1652"/>
        <n v="173"/>
        <n v="743"/>
        <n v="3135"/>
        <n v="260"/>
        <n v="214"/>
        <n v="111"/>
        <n v="120"/>
        <n v="1589"/>
        <n v="224"/>
        <n v="266"/>
        <n v="138"/>
        <n v="257"/>
        <n v="1179"/>
        <n v="297"/>
        <n v="179"/>
        <n v="126"/>
        <n v="29"/>
        <n v="1270"/>
        <n v="129"/>
        <n v="454"/>
        <n v="193"/>
        <n v="1412"/>
        <n v="812"/>
        <n v="393"/>
        <n v="684"/>
        <n v="250"/>
        <n v="939"/>
        <n v="435"/>
        <n v="1662"/>
        <n v="7309"/>
        <n v="340"/>
        <n v="516"/>
        <n v="296"/>
        <n v="163"/>
        <n v="288"/>
        <n v="317"/>
        <n v="465"/>
        <n v="1070"/>
        <n v="2765"/>
        <n v="1066"/>
        <n v="180"/>
        <n v="271"/>
        <n v="925"/>
        <n v="202"/>
        <n v="194"/>
        <n v="8132"/>
        <n v="659"/>
        <n v="827"/>
        <n v="414"/>
        <n v="314"/>
        <n v="741"/>
        <n v="344"/>
        <n v="226"/>
        <n v="229"/>
        <n v="141"/>
        <n v="232"/>
        <n v="289"/>
        <n v="86"/>
        <n v="287"/>
        <n v="223"/>
        <n v="40"/>
        <n v="252"/>
        <n v="336"/>
        <n v="332"/>
        <n v="523"/>
        <n v="1322"/>
        <n v="153"/>
        <n v="196"/>
        <n v="669"/>
        <n v="8354"/>
        <n v="5149"/>
        <n v="242"/>
        <n v="240"/>
        <n v="184"/>
        <n v="951"/>
        <n v="243"/>
        <n v="283"/>
        <n v="947"/>
        <n v="791"/>
        <n v="270"/>
        <n v="245"/>
        <n v="774"/>
        <n v="191"/>
        <n v="215"/>
        <n v="116"/>
        <n v="276"/>
        <n v="319"/>
        <n v="362"/>
        <n v="186"/>
        <n v="458"/>
        <n v="206"/>
        <n v="7010"/>
        <n v="3242"/>
        <n v="886"/>
        <n v="859"/>
        <n v="2389"/>
        <n v="84"/>
        <n v="280"/>
        <n v="594"/>
        <n v="106"/>
        <n v="331"/>
        <n v="121"/>
        <n v="302"/>
        <n v="154"/>
        <n v="5673"/>
        <n v="155"/>
        <n v="236"/>
        <n v="231"/>
        <n v="137"/>
        <n v="277"/>
        <n v="1096"/>
        <n v="168"/>
        <n v="146"/>
        <n v="303"/>
        <n v="103"/>
        <n v="83"/>
        <n v="621"/>
        <n v="268"/>
        <n v="286"/>
        <n v="255"/>
        <n v="410"/>
        <n v="183"/>
        <n v="212"/>
        <n v="475"/>
        <n v="620"/>
        <n v="96"/>
        <n v="294"/>
        <n v="306"/>
        <n v="626"/>
        <n v="389"/>
        <n v="76"/>
        <n v="357"/>
        <n v="1112"/>
        <n v="714"/>
        <n v="386"/>
        <n v="381"/>
        <n v="345"/>
        <n v="371"/>
        <n v="299"/>
        <n v="5588"/>
        <n v="5543"/>
        <n v="335"/>
        <n v="404"/>
        <n v="238"/>
        <n v="51532"/>
        <n v="1186"/>
        <n v="197"/>
        <n v="490"/>
        <n v="2378"/>
        <n v="208"/>
        <n v="72"/>
        <n v="1171"/>
        <n v="209"/>
        <n v="70"/>
        <n v="228"/>
        <n v="990"/>
        <n v="160"/>
        <n v="110"/>
        <n v="45"/>
        <n v="1118"/>
        <n v="112"/>
        <n v="182"/>
        <n v="1152"/>
        <n v="385"/>
        <n v="716"/>
        <n v="198"/>
        <n v="1019"/>
        <n v="437"/>
        <n v="1442"/>
        <n v="6353"/>
        <n v="382"/>
        <n v="441"/>
        <n v="912"/>
        <n v="2525"/>
        <n v="983"/>
        <n v="170"/>
        <n v="189"/>
        <n v="900"/>
        <n v="185"/>
        <n v="218"/>
        <n v="6625"/>
        <n v="630"/>
        <n v="796"/>
        <n v="432"/>
        <n v="337"/>
        <n v="836"/>
        <n v="536"/>
        <n v="145"/>
        <n v="188"/>
        <n v="140"/>
        <n v="59"/>
        <n v="213"/>
        <n v="30"/>
        <n v="221"/>
        <n v="466"/>
        <n v="1296"/>
        <n v="274"/>
        <n v="123"/>
        <n v="495"/>
        <n v="7207"/>
        <n v="4458"/>
        <n v="166"/>
        <n v="192"/>
        <n v="885"/>
        <n v="272"/>
        <n v="235"/>
        <n v="253"/>
        <n v="687"/>
        <n v="902"/>
        <n v="642"/>
        <n v="79"/>
        <n v="220"/>
        <n v="301"/>
        <n v="251"/>
        <n v="230"/>
        <n v="546"/>
        <n v="139"/>
        <n v="6133"/>
        <n v="2814"/>
        <n v="759"/>
        <n v="682"/>
        <n v="2423"/>
        <n v="92"/>
        <n v="514"/>
        <n v="100"/>
        <n v="325"/>
        <n v="115"/>
        <n v="377"/>
        <n v="531"/>
        <n v="142"/>
        <n v="5492"/>
        <n v="204"/>
        <n v="360"/>
        <n v="1103"/>
        <n v="176"/>
        <n v="158"/>
        <n v="113"/>
        <n v="616"/>
        <n v="313"/>
        <n v="351"/>
        <n v="431"/>
        <n v="571"/>
        <n v="752"/>
        <n v="295"/>
        <n v="513"/>
        <n v="73"/>
        <n v="326"/>
        <n v="1021"/>
        <n v="748"/>
        <n v="333"/>
        <n v="282"/>
        <n v="491"/>
        <n v="5421"/>
        <n v="5723"/>
        <n v="420"/>
        <n v="399"/>
        <n v="343"/>
        <n v="51939"/>
        <n v="1215"/>
        <n v="147"/>
        <n v="2797"/>
        <n v="275"/>
        <n v="101"/>
        <n v="78"/>
        <n v="1280"/>
        <n v="233"/>
        <n v="1003"/>
        <n v="97"/>
        <n v="25"/>
        <n v="1125"/>
        <n v="492"/>
        <n v="167"/>
        <n v="622"/>
        <n v="444"/>
        <n v="842"/>
        <n v="820"/>
        <n v="338"/>
        <n v="1271"/>
        <n v="6734"/>
        <n v="537"/>
        <n v="958"/>
        <n v="2677"/>
        <n v="1093"/>
        <n v="119"/>
        <n v="870"/>
        <n v="200"/>
        <n v="6790"/>
        <n v="595"/>
        <n v="769"/>
        <n v="379"/>
        <n v="578"/>
        <n v="181"/>
        <n v="150"/>
        <n v="348"/>
        <n v="60"/>
        <n v="36"/>
        <n v="309"/>
        <n v="582"/>
        <n v="1318"/>
        <n v="290"/>
        <n v="539"/>
        <n v="7041"/>
        <n v="4639"/>
        <n v="207"/>
        <n v="164"/>
        <n v="830"/>
        <n v="734"/>
        <n v="300"/>
        <n v="719"/>
        <n v="165"/>
        <n v="175"/>
        <n v="225"/>
        <n v="65"/>
        <n v="143"/>
        <n v="279"/>
        <n v="210"/>
        <n v="482"/>
        <n v="6163"/>
        <n v="2873"/>
        <n v="553"/>
        <n v="2173"/>
        <n v="88"/>
        <n v="5264"/>
        <n v="237"/>
        <n v="130"/>
        <n v="1246"/>
        <n v="128"/>
        <n v="665"/>
        <n v="205"/>
        <n v="519"/>
        <n v="136"/>
        <n v="281"/>
        <n v="350"/>
        <n v="387"/>
        <n v="248"/>
        <n v="1023"/>
        <n v="726"/>
        <n v="244"/>
        <n v="403"/>
        <n v="429"/>
        <n v="372"/>
        <n v="5309"/>
        <n v="5668"/>
        <n v="312"/>
        <n v="355"/>
        <n v="52375"/>
        <n v="1194"/>
        <n v="453"/>
        <n v="2699"/>
        <n v="99"/>
        <n v="95"/>
        <n v="1193"/>
        <n v="211"/>
        <n v="152"/>
        <n v="263"/>
        <n v="174"/>
        <n v="976"/>
        <n v="401"/>
        <n v="265"/>
        <n v="107"/>
        <n v="50"/>
        <n v="1111"/>
        <n v="217"/>
        <n v="540"/>
        <n v="132"/>
        <n v="761"/>
        <n v="370"/>
        <n v="1293"/>
        <n v="7142"/>
        <n v="556"/>
        <n v="239"/>
        <n v="358"/>
        <n v="378"/>
        <n v="926"/>
        <n v="2408"/>
        <n v="999"/>
        <n v="6863"/>
        <n v="623"/>
        <n v="781"/>
        <n v="833"/>
        <n v="585"/>
        <n v="133"/>
        <n v="122"/>
        <n v="347"/>
        <n v="31"/>
        <n v="171"/>
        <n v="427"/>
        <n v="583"/>
        <n v="1237"/>
        <n v="361"/>
        <n v="603"/>
        <n v="7422"/>
        <n v="4370"/>
        <n v="190"/>
        <n v="767"/>
        <n v="762"/>
        <n v="848"/>
        <n v="234"/>
        <n v="693"/>
        <n v="82"/>
        <n v="322"/>
        <n v="124"/>
        <n v="6261"/>
        <n v="3111"/>
        <n v="686"/>
        <n v="715"/>
        <n v="2446"/>
        <n v="81"/>
        <n v="261"/>
        <n v="511"/>
        <n v="91"/>
        <n v="470"/>
        <n v="149"/>
        <n v="5312"/>
        <n v="247"/>
        <n v="285"/>
        <n v="1083"/>
        <n v="320"/>
        <n v="569"/>
        <n v="547"/>
        <n v="564"/>
        <n v="802"/>
        <n v="525"/>
        <n v="328"/>
        <n v="356"/>
        <n v="463"/>
        <n v="104"/>
        <n v="254"/>
        <n v="735"/>
        <n v="673"/>
        <n v="311"/>
        <n v="450"/>
        <n v="4701"/>
        <n v="5993"/>
        <n v="409"/>
        <n v="51834"/>
        <n v="646"/>
        <n v="2710"/>
        <n v="278"/>
        <n v="996"/>
        <n v="148"/>
        <n v="43"/>
        <n v="1525"/>
        <n v="461"/>
        <n v="161"/>
        <n v="764"/>
        <n v="375"/>
        <n v="596"/>
        <n v="876"/>
        <n v="402"/>
        <n v="1445"/>
        <n v="6589"/>
        <n v="489"/>
        <n v="875"/>
        <n v="2527"/>
        <n v="1080"/>
        <n v="775"/>
        <n v="6916"/>
        <n v="533"/>
        <n v="825"/>
        <n v="346"/>
        <n v="658"/>
        <n v="501"/>
        <n v="151"/>
        <n v="535"/>
        <n v="1362"/>
        <n v="267"/>
        <n v="156"/>
        <n v="521"/>
        <n v="7985"/>
        <n v="4615"/>
        <n v="858"/>
        <n v="747"/>
        <n v="822"/>
        <n v="672"/>
        <n v="102"/>
        <n v="216"/>
        <n v="6406"/>
        <n v="2990"/>
        <n v="878"/>
        <n v="733"/>
        <n v="2299"/>
        <n v="93"/>
        <n v="291"/>
        <n v="5254"/>
      </sharedItems>
    </cacheField>
    <cacheField name="A3+B3+C1+C2+C3" numFmtId="1">
      <sharedItems containsSemiMixedTypes="0" containsString="0" containsNumber="1" containsInteger="1" minValue="23" maxValue="145800" count="682">
        <n v="531"/>
        <n v="523"/>
        <n v="878"/>
        <n v="351"/>
        <n v="437"/>
        <n v="539"/>
        <n v="2990"/>
        <n v="394"/>
        <n v="520"/>
        <n v="754"/>
        <n v="320"/>
        <n v="239"/>
        <n v="1668"/>
        <n v="614"/>
        <n v="451"/>
        <n v="1185"/>
        <n v="407"/>
        <n v="815"/>
        <n v="361"/>
        <n v="478"/>
        <n v="1233"/>
        <n v="1831"/>
        <n v="260"/>
        <n v="619"/>
        <n v="810"/>
        <n v="1271"/>
        <n v="875"/>
        <n v="772"/>
        <n v="1382"/>
        <n v="248"/>
        <n v="763"/>
        <n v="1834"/>
        <n v="1624"/>
        <n v="892"/>
        <n v="873"/>
        <n v="829"/>
        <n v="1232"/>
        <n v="624"/>
        <n v="11593"/>
        <n v="14280"/>
        <n v="720"/>
        <n v="1197"/>
        <n v="739"/>
        <n v="145800"/>
        <n v="3407"/>
        <n v="488"/>
        <n v="1300"/>
        <n v="6865"/>
        <n v="456"/>
        <n v="439"/>
        <n v="307"/>
        <n v="222"/>
        <n v="2936"/>
        <n v="515"/>
        <n v="366"/>
        <n v="264"/>
        <n v="491"/>
        <n v="444"/>
        <n v="2263"/>
        <n v="631"/>
        <n v="529"/>
        <n v="427"/>
        <n v="278"/>
        <n v="87"/>
        <n v="3577"/>
        <n v="859"/>
        <n v="207"/>
        <n v="995"/>
        <n v="558"/>
        <n v="421"/>
        <n v="2791"/>
        <n v="2000"/>
        <n v="1151"/>
        <n v="1475"/>
        <n v="602"/>
        <n v="1748"/>
        <n v="1369"/>
        <n v="4094"/>
        <n v="14320"/>
        <n v="517"/>
        <n v="1526"/>
        <n v="755"/>
        <n v="316"/>
        <n v="494"/>
        <n v="583"/>
        <n v="663"/>
        <n v="764"/>
        <n v="2246"/>
        <n v="6960"/>
        <n v="2854"/>
        <n v="450"/>
        <n v="430"/>
        <n v="2050"/>
        <n v="471"/>
        <n v="416"/>
        <n v="18031"/>
        <n v="1194"/>
        <n v="1857"/>
        <n v="971"/>
        <n v="988"/>
        <n v="1734"/>
        <n v="1335"/>
        <n v="598"/>
        <n v="623"/>
        <n v="340"/>
        <n v="653"/>
        <n v="372"/>
        <n v="484"/>
        <n v="159"/>
        <n v="632"/>
        <n v="723"/>
        <n v="43"/>
        <n v="589"/>
        <n v="1074"/>
        <n v="630"/>
        <n v="1465"/>
        <n v="3958"/>
        <n v="676"/>
        <n v="376"/>
        <n v="1333"/>
        <n v="18415"/>
        <n v="636"/>
        <n v="395"/>
        <n v="11039"/>
        <n v="554"/>
        <n v="534"/>
        <n v="511"/>
        <n v="2037"/>
        <n v="566"/>
        <n v="876"/>
        <n v="1988"/>
        <n v="1672"/>
        <n v="569"/>
        <n v="582"/>
        <n v="2056"/>
        <n v="533"/>
        <n v="438"/>
        <n v="339"/>
        <n v="467"/>
        <n v="426"/>
        <n v="760"/>
        <n v="841"/>
        <n v="581"/>
        <n v="335"/>
        <n v="1122"/>
        <n v="15875"/>
        <n v="7676"/>
        <n v="2172"/>
        <n v="1765"/>
        <n v="5901"/>
        <n v="150"/>
        <n v="736"/>
        <n v="1104"/>
        <n v="196"/>
        <n v="719"/>
        <n v="187"/>
        <n v="691"/>
        <n v="1211"/>
        <n v="266"/>
        <n v="13778"/>
        <n v="560"/>
        <n v="591"/>
        <n v="832"/>
        <n v="310"/>
        <n v="475"/>
        <n v="575"/>
        <n v="3356"/>
        <n v="525"/>
        <n v="822"/>
        <n v="328"/>
        <n v="299"/>
        <n v="2129"/>
        <n v="669"/>
        <n v="555"/>
        <n v="926"/>
        <n v="508"/>
        <n v="955"/>
        <n v="473"/>
        <n v="557"/>
        <n v="1462"/>
        <n v="2117"/>
        <n v="240"/>
        <n v="637"/>
        <n v="782"/>
        <n v="752"/>
        <n v="1209"/>
        <n v="824"/>
        <n v="932"/>
        <n v="1268"/>
        <n v="227"/>
        <n v="840"/>
        <n v="2083"/>
        <n v="1561"/>
        <n v="905"/>
        <n v="900"/>
        <n v="797"/>
        <n v="1204"/>
        <n v="634"/>
        <n v="12543"/>
        <n v="14684"/>
        <n v="771"/>
        <n v="145567"/>
        <n v="3529"/>
        <n v="435"/>
        <n v="1381"/>
        <n v="7458"/>
        <n v="522"/>
        <n v="352"/>
        <n v="231"/>
        <n v="2876"/>
        <n v="468"/>
        <n v="252"/>
        <n v="549"/>
        <n v="410"/>
        <n v="2235"/>
        <n v="648"/>
        <n v="490"/>
        <n v="391"/>
        <n v="288"/>
        <n v="110"/>
        <n v="3821"/>
        <n v="986"/>
        <n v="218"/>
        <n v="1113"/>
        <n v="635"/>
        <n v="553"/>
        <n v="2935"/>
        <n v="2101"/>
        <n v="1140"/>
        <n v="1592"/>
        <n v="1997"/>
        <n v="1293"/>
        <n v="4257"/>
        <n v="15808"/>
        <n v="1484"/>
        <n v="725"/>
        <n v="291"/>
        <n v="834"/>
        <n v="627"/>
        <n v="976"/>
        <n v="2157"/>
        <n v="6621"/>
        <n v="2875"/>
        <n v="405"/>
        <n v="433"/>
        <n v="1925"/>
        <n v="503"/>
        <n v="496"/>
        <n v="18992"/>
        <n v="1297"/>
        <n v="2108"/>
        <n v="802"/>
        <n v="985"/>
        <n v="1753"/>
        <n v="791"/>
        <n v="1230"/>
        <n v="655"/>
        <n v="718"/>
        <n v="377"/>
        <n v="358"/>
        <n v="542"/>
        <n v="412"/>
        <n v="142"/>
        <n v="671"/>
        <n v="703"/>
        <n v="45"/>
        <n v="1051"/>
        <n v="1577"/>
        <n v="4017"/>
        <n v="698"/>
        <n v="357"/>
        <n v="411"/>
        <n v="1376"/>
        <n v="19311"/>
        <n v="646"/>
        <n v="368"/>
        <n v="10943"/>
        <n v="501"/>
        <n v="469"/>
        <n v="507"/>
        <n v="2195"/>
        <n v="811"/>
        <n v="2043"/>
        <n v="868"/>
        <n v="1832"/>
        <n v="383"/>
        <n v="659"/>
        <n v="1821"/>
        <n v="607"/>
        <n v="302"/>
        <n v="564"/>
        <n v="393"/>
        <n v="830"/>
        <n v="982"/>
        <n v="621"/>
        <n v="338"/>
        <n v="492"/>
        <n v="355"/>
        <n v="16744"/>
        <n v="8220"/>
        <n v="1882"/>
        <n v="1885"/>
        <n v="6730"/>
        <n v="197"/>
        <n v="825"/>
        <n v="1196"/>
        <n v="220"/>
        <n v="750"/>
        <n v="226"/>
        <n v="799"/>
        <n v="1318"/>
        <n v="388"/>
        <n v="14992"/>
        <n v="626"/>
        <n v="537"/>
        <n v="704"/>
        <n v="284"/>
        <n v="441"/>
        <n v="604"/>
        <n v="3439"/>
        <n v="532"/>
        <n v="848"/>
        <n v="319"/>
        <n v="215"/>
        <n v="2146"/>
        <n v="429"/>
        <n v="1003"/>
        <n v="977"/>
        <n v="512"/>
        <n v="518"/>
        <n v="1259"/>
        <n v="1983"/>
        <n v="317"/>
        <n v="592"/>
        <n v="735"/>
        <n v="693"/>
        <n v="1145"/>
        <n v="784"/>
        <n v="946"/>
        <n v="1166"/>
        <n v="308"/>
        <n v="871"/>
        <n v="1901"/>
        <n v="1501"/>
        <n v="886"/>
        <n v="854"/>
        <n v="813"/>
        <n v="1201"/>
        <n v="596"/>
        <n v="12257"/>
        <n v="14036"/>
        <n v="711"/>
        <n v="1221"/>
        <n v="967"/>
        <n v="140997"/>
        <n v="3286"/>
        <n v="418"/>
        <n v="1331"/>
        <n v="7595"/>
        <n v="616"/>
        <n v="506"/>
        <n v="245"/>
        <n v="2940"/>
        <n v="615"/>
        <n v="477"/>
        <n v="246"/>
        <n v="628"/>
        <n v="384"/>
        <n v="2181"/>
        <n v="622"/>
        <n v="382"/>
        <n v="297"/>
        <n v="99"/>
        <n v="3830"/>
        <n v="845"/>
        <n v="165"/>
        <n v="1040"/>
        <n v="561"/>
        <n v="543"/>
        <n v="2839"/>
        <n v="1929"/>
        <n v="1173"/>
        <n v="1403"/>
        <n v="600"/>
        <n v="1998"/>
        <n v="1236"/>
        <n v="4133"/>
        <n v="16262"/>
        <n v="1606"/>
        <n v="748"/>
        <n v="853"/>
        <n v="2054"/>
        <n v="6300"/>
        <n v="2800"/>
        <n v="470"/>
        <n v="1669"/>
        <n v="457"/>
        <n v="370"/>
        <n v="18652"/>
        <n v="1129"/>
        <n v="2090"/>
        <n v="1076"/>
        <n v="1708"/>
        <n v="819"/>
        <n v="724"/>
        <n v="717"/>
        <n v="290"/>
        <n v="499"/>
        <n v="379"/>
        <n v="192"/>
        <n v="666"/>
        <n v="667"/>
        <n v="37"/>
        <n v="1050"/>
        <n v="645"/>
        <n v="1434"/>
        <n v="3691"/>
        <n v="683"/>
        <n v="375"/>
        <n v="369"/>
        <n v="1143"/>
        <n v="18830"/>
        <n v="588"/>
        <n v="325"/>
        <n v="10244"/>
        <n v="482"/>
        <n v="1992"/>
        <n v="586"/>
        <n v="465"/>
        <n v="1860"/>
        <n v="856"/>
        <n v="1762"/>
        <n v="413"/>
        <n v="629"/>
        <n v="502"/>
        <n v="330"/>
        <n v="487"/>
        <n v="950"/>
        <n v="587"/>
        <n v="442"/>
        <n v="1101"/>
        <n v="336"/>
        <n v="16201"/>
        <n v="8175"/>
        <n v="1875"/>
        <n v="1697"/>
        <n v="6448"/>
        <n v="175"/>
        <n v="818"/>
        <n v="1052"/>
        <n v="188"/>
        <n v="769"/>
        <n v="211"/>
        <n v="770"/>
        <n v="14053"/>
        <n v="696"/>
        <n v="265"/>
        <n v="606"/>
        <n v="3548"/>
        <n v="483"/>
        <n v="536"/>
        <n v="895"/>
        <n v="254"/>
        <n v="2109"/>
        <n v="949"/>
        <n v="1099"/>
        <n v="1802"/>
        <n v="329"/>
        <n v="613"/>
        <n v="1055"/>
        <n v="803"/>
        <n v="970"/>
        <n v="1150"/>
        <n v="261"/>
        <n v="1837"/>
        <n v="1479"/>
        <n v="907"/>
        <n v="1136"/>
        <n v="695"/>
        <n v="11658"/>
        <n v="13762"/>
        <n v="1096"/>
        <n v="138475"/>
        <n v="3102"/>
        <n v="417"/>
        <n v="1223"/>
        <n v="7524"/>
        <n v="423"/>
        <n v="342"/>
        <n v="2527"/>
        <n v="493"/>
        <n v="573"/>
        <n v="390"/>
        <n v="2302"/>
        <n v="360"/>
        <n v="74"/>
        <n v="3526"/>
        <n v="779"/>
        <n v="166"/>
        <n v="1130"/>
        <n v="513"/>
        <n v="2802"/>
        <n v="1852"/>
        <n v="1226"/>
        <n v="1323"/>
        <n v="1830"/>
        <n v="1235"/>
        <n v="4065"/>
        <n v="16551"/>
        <n v="716"/>
        <n v="1522"/>
        <n v="424"/>
        <n v="935"/>
        <n v="6141"/>
        <n v="2628"/>
        <n v="455"/>
        <n v="349"/>
        <n v="1696"/>
        <n v="486"/>
        <n v="381"/>
        <n v="18362"/>
        <n v="1991"/>
        <n v="964"/>
        <n v="1518"/>
        <n v="896"/>
        <n v="1184"/>
        <n v="766"/>
        <n v="295"/>
        <n v="461"/>
        <n v="422"/>
        <n v="373"/>
        <n v="130"/>
        <n v="654"/>
        <n v="647"/>
        <n v="1138"/>
        <n v="640"/>
        <n v="1472"/>
        <n v="3437"/>
        <n v="436"/>
        <n v="1210"/>
        <n v="17739"/>
        <n v="313"/>
        <n v="10100"/>
        <n v="620"/>
        <n v="419"/>
        <n v="479"/>
        <n v="547"/>
        <n v="2020"/>
        <n v="603"/>
        <n v="712"/>
        <n v="762"/>
        <n v="1706"/>
        <n v="403"/>
        <n v="601"/>
        <n v="1817"/>
        <n v="541"/>
        <n v="902"/>
        <n v="578"/>
        <n v="301"/>
        <n v="453"/>
        <n v="999"/>
        <n v="311"/>
        <n v="16154"/>
        <n v="8445"/>
        <n v="1687"/>
        <n v="6410"/>
        <n v="1000"/>
        <n v="186"/>
        <n v="747"/>
        <n v="232"/>
        <n v="1189"/>
        <n v="387"/>
        <n v="13465"/>
        <n v="638"/>
        <n v="656"/>
        <n v="267"/>
        <n v="397"/>
        <n v="597"/>
        <n v="3650"/>
        <n v="327"/>
        <n v="283"/>
        <n v="1923"/>
        <n v="713"/>
        <n v="980"/>
        <n v="481"/>
        <n v="839"/>
        <n v="474"/>
        <n v="1144"/>
        <n v="1866"/>
        <n v="300"/>
        <n v="562"/>
        <n v="1198"/>
        <n v="987"/>
        <n v="956"/>
        <n v="281"/>
        <n v="1626"/>
        <n v="1439"/>
        <n v="851"/>
        <n v="812"/>
        <n v="590"/>
        <n v="10919"/>
        <n v="13051"/>
        <n v="906"/>
        <n v="133915"/>
        <n v="3111"/>
        <n v="495"/>
        <n v="1231"/>
        <n v="7441"/>
        <n v="396"/>
        <n v="2541"/>
        <n v="399"/>
        <n v="280"/>
        <n v="2131"/>
        <n v="334"/>
        <n v="57"/>
        <n v="3779"/>
        <n v="870"/>
        <n v="195"/>
        <n v="571"/>
        <n v="2799"/>
        <n v="1158"/>
        <n v="1247"/>
        <n v="1750"/>
        <n v="3994"/>
        <n v="15695"/>
        <n v="828"/>
        <n v="332"/>
        <n v="400"/>
        <n v="744"/>
        <n v="1829"/>
        <n v="6654"/>
        <n v="2885"/>
        <n v="1979"/>
        <n v="463"/>
        <n v="17886"/>
        <n v="974"/>
        <n v="1786"/>
        <n v="984"/>
        <n v="1548"/>
        <n v="1098"/>
        <n v="722"/>
        <n v="697"/>
        <n v="244"/>
        <n v="572"/>
        <n v="134"/>
        <n v="673"/>
        <n v="773"/>
        <n v="23"/>
        <n v="670"/>
        <n v="1147"/>
        <n v="1508"/>
        <n v="3788"/>
        <n v="545"/>
        <n v="1161"/>
        <n v="17679"/>
        <n v="556"/>
        <n v="9873"/>
        <n v="538"/>
        <n v="729"/>
        <n v="1549"/>
        <n v="790"/>
        <n v="365"/>
        <n v="1790"/>
        <n v="472"/>
        <n v="443"/>
        <n v="255"/>
        <n v="343"/>
        <n v="809"/>
        <n v="990"/>
        <n v="594"/>
        <n v="326"/>
        <n v="16220"/>
        <n v="8812"/>
        <n v="1803"/>
        <n v="1603"/>
        <n v="6048"/>
        <n v="190"/>
        <n v="808"/>
        <n v="189"/>
        <n v="749"/>
        <n v="1165"/>
        <n v="13353"/>
      </sharedItems>
    </cacheField>
    <cacheField name="LA_total" numFmtId="0" formula="A1A2A3_num+B1B2B3_num+C1C2C3_num" databaseField="0"/>
  </cacheFields>
  <extLst>
    <ext xmlns:x14="http://schemas.microsoft.com/office/spreadsheetml/2009/9/main" uri="{725AE2AE-9491-48be-B2B4-4EB974FC3084}">
      <x14:pivotCacheDefinition pivotCacheId="92101856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60">
  <r>
    <x v="0"/>
    <x v="0"/>
    <x v="0"/>
    <s v="E09000002"/>
    <n v="1521"/>
    <n v="223"/>
    <n v="131"/>
    <n v="177"/>
    <n v="59"/>
    <n v="46"/>
    <n v="249"/>
    <n v="14"/>
    <n v="53"/>
    <n v="38"/>
    <x v="0"/>
    <n v="2511"/>
    <n v="39.426523297491038"/>
    <n v="60.57347670250897"/>
    <n v="22.525252525252526"/>
    <n v="13.232323232323232"/>
    <n v="17.878787878787879"/>
    <n v="5.9595959595959602"/>
    <n v="4.6464646464646462"/>
    <n v="25.151515151515152"/>
    <n v="1.4141414141414141"/>
    <n v="5.3535353535353529"/>
    <n v="3.8383838383838382"/>
    <x v="0"/>
    <x v="0"/>
    <n v="105"/>
    <x v="0"/>
    <x v="0"/>
    <x v="0"/>
  </r>
  <r>
    <x v="0"/>
    <x v="0"/>
    <x v="1"/>
    <s v="E09000003"/>
    <n v="2397"/>
    <n v="137"/>
    <n v="188"/>
    <n v="166"/>
    <n v="36"/>
    <n v="74"/>
    <n v="230"/>
    <n v="34"/>
    <n v="51"/>
    <n v="42"/>
    <x v="1"/>
    <n v="3355"/>
    <n v="28.554396423248885"/>
    <n v="71.445603576751111"/>
    <n v="14.30062630480167"/>
    <n v="19.624217118997915"/>
    <n v="17.32776617954071"/>
    <n v="3.7578288100208765"/>
    <n v="7.7244258872651352"/>
    <n v="24.008350730688935"/>
    <n v="3.5490605427974948"/>
    <n v="5.3235908141962422"/>
    <n v="4.3841336116910234"/>
    <x v="1"/>
    <x v="1"/>
    <n v="127"/>
    <x v="1"/>
    <x v="1"/>
    <x v="1"/>
  </r>
  <r>
    <x v="0"/>
    <x v="0"/>
    <x v="2"/>
    <s v="E08000016"/>
    <n v="1468"/>
    <n v="161"/>
    <n v="196"/>
    <n v="388"/>
    <n v="29"/>
    <n v="53"/>
    <n v="395"/>
    <n v="23"/>
    <n v="36"/>
    <n v="36"/>
    <x v="2"/>
    <n v="2785"/>
    <n v="47.289048473967682"/>
    <n v="52.710951526032311"/>
    <n v="12.224753227031131"/>
    <n v="14.882308276385725"/>
    <n v="29.460895975702357"/>
    <n v="2.201974183750949"/>
    <n v="4.024297646165528"/>
    <n v="29.992406985573272"/>
    <n v="1.7463933181473046"/>
    <n v="2.7334851936218678"/>
    <n v="2.7334851936218678"/>
    <x v="2"/>
    <x v="2"/>
    <n v="95"/>
    <x v="2"/>
    <x v="2"/>
    <x v="2"/>
  </r>
  <r>
    <x v="0"/>
    <x v="0"/>
    <x v="3"/>
    <s v="E06000022"/>
    <n v="1079"/>
    <n v="74"/>
    <n v="136"/>
    <n v="118"/>
    <n v="23"/>
    <n v="42"/>
    <n v="142"/>
    <n v="27"/>
    <n v="34"/>
    <n v="30"/>
    <x v="3"/>
    <n v="1705"/>
    <n v="36.715542521994131"/>
    <n v="63.284457478005862"/>
    <n v="11.821086261980831"/>
    <n v="21.725239616613418"/>
    <n v="18.849840255591054"/>
    <n v="3.6741214057507987"/>
    <n v="6.7092651757188495"/>
    <n v="22.683706070287542"/>
    <n v="4.3130990415335457"/>
    <n v="5.4313099041533546"/>
    <n v="4.7923322683706067"/>
    <x v="3"/>
    <x v="3"/>
    <n v="91"/>
    <x v="3"/>
    <x v="3"/>
    <x v="3"/>
  </r>
  <r>
    <x v="0"/>
    <x v="0"/>
    <x v="4"/>
    <s v="E06000055"/>
    <n v="1057"/>
    <n v="92"/>
    <n v="140"/>
    <n v="150"/>
    <n v="19"/>
    <n v="47"/>
    <n v="179"/>
    <n v="47"/>
    <n v="38"/>
    <n v="23"/>
    <x v="4"/>
    <n v="1792"/>
    <n v="41.015625"/>
    <n v="58.984375"/>
    <n v="12.51700680272109"/>
    <n v="19.047619047619047"/>
    <n v="20.408163265306122"/>
    <n v="2.5850340136054419"/>
    <n v="6.3945578231292517"/>
    <n v="24.353741496598637"/>
    <n v="6.3945578231292517"/>
    <n v="5.1700680272108839"/>
    <n v="3.1292517006802725"/>
    <x v="4"/>
    <x v="4"/>
    <n v="108"/>
    <x v="4"/>
    <x v="4"/>
    <x v="4"/>
  </r>
  <r>
    <x v="0"/>
    <x v="0"/>
    <x v="5"/>
    <s v="E09000004"/>
    <n v="1871"/>
    <n v="138"/>
    <n v="245"/>
    <n v="280"/>
    <n v="10"/>
    <n v="39"/>
    <n v="206"/>
    <n v="10"/>
    <n v="19"/>
    <n v="24"/>
    <x v="5"/>
    <n v="2842"/>
    <n v="34.166080225193525"/>
    <n v="65.833919774806475"/>
    <n v="14.212152420185376"/>
    <n v="25.231719876416065"/>
    <n v="28.836251287332647"/>
    <n v="1.0298661174047374"/>
    <n v="4.0164778578784759"/>
    <n v="21.215242018537587"/>
    <n v="1.0298661174047374"/>
    <n v="1.956745623069001"/>
    <n v="2.4716786817713698"/>
    <x v="5"/>
    <x v="5"/>
    <n v="53"/>
    <x v="5"/>
    <x v="5"/>
    <x v="5"/>
  </r>
  <r>
    <x v="0"/>
    <x v="0"/>
    <x v="6"/>
    <s v="E08000025"/>
    <n v="7759"/>
    <n v="896"/>
    <n v="1145"/>
    <n v="1677"/>
    <n v="99"/>
    <n v="210"/>
    <n v="936"/>
    <n v="38"/>
    <n v="132"/>
    <n v="207"/>
    <x v="6"/>
    <n v="13099"/>
    <n v="40.766470722955951"/>
    <n v="59.233529277044049"/>
    <n v="16.779026217228466"/>
    <n v="21.441947565543071"/>
    <n v="31.404494382022474"/>
    <n v="1.853932584269663"/>
    <n v="3.9325842696629212"/>
    <n v="17.528089887640448"/>
    <n v="0.71161048689138573"/>
    <n v="2.4719101123595504"/>
    <n v="3.8764044943820228"/>
    <x v="6"/>
    <x v="6"/>
    <n v="377"/>
    <x v="6"/>
    <x v="6"/>
    <x v="6"/>
  </r>
  <r>
    <x v="0"/>
    <x v="0"/>
    <x v="7"/>
    <s v="E06000008"/>
    <n v="1137"/>
    <n v="78"/>
    <n v="161"/>
    <n v="120"/>
    <n v="28"/>
    <n v="61"/>
    <n v="209"/>
    <n v="15"/>
    <n v="29"/>
    <n v="21"/>
    <x v="7"/>
    <n v="1859"/>
    <n v="38.83808499193114"/>
    <n v="61.16191500806886"/>
    <n v="10.803324099722991"/>
    <n v="22.299168975069254"/>
    <n v="16.62049861495845"/>
    <n v="3.8781163434903045"/>
    <n v="8.4487534626038787"/>
    <n v="28.947368421052634"/>
    <n v="2.0775623268698062"/>
    <n v="4.0166204986149578"/>
    <n v="2.9085872576177287"/>
    <x v="7"/>
    <x v="7"/>
    <n v="65"/>
    <x v="7"/>
    <x v="7"/>
    <x v="7"/>
  </r>
  <r>
    <x v="0"/>
    <x v="0"/>
    <x v="8"/>
    <s v="E06000009"/>
    <n v="824"/>
    <n v="150"/>
    <n v="157"/>
    <n v="244"/>
    <n v="15"/>
    <n v="46"/>
    <n v="205"/>
    <n v="15"/>
    <n v="20"/>
    <n v="36"/>
    <x v="8"/>
    <n v="1712"/>
    <n v="51.86915887850467"/>
    <n v="48.13084112149533"/>
    <n v="16.891891891891891"/>
    <n v="17.68018018018018"/>
    <n v="27.477477477477478"/>
    <n v="1.6891891891891893"/>
    <n v="5.1801801801801801"/>
    <n v="23.085585585585587"/>
    <n v="1.6891891891891893"/>
    <n v="2.2522522522522523"/>
    <n v="4.0540540540540544"/>
    <x v="8"/>
    <x v="8"/>
    <n v="71"/>
    <x v="8"/>
    <x v="8"/>
    <x v="8"/>
  </r>
  <r>
    <x v="0"/>
    <x v="0"/>
    <x v="9"/>
    <s v="E08000001"/>
    <n v="2049"/>
    <n v="185"/>
    <n v="293"/>
    <n v="401"/>
    <n v="19"/>
    <n v="87"/>
    <n v="254"/>
    <s v="SUPP"/>
    <n v="62"/>
    <n v="37"/>
    <x v="9"/>
    <n v="3387"/>
    <n v="39.50398582816652"/>
    <n v="60.49601417183348"/>
    <n v="13.82660687593423"/>
    <n v="21.898355754857999"/>
    <n v="29.970104633781762"/>
    <n v="1.4200298953662183"/>
    <n v="6.5022421524663674"/>
    <n v="18.98355754857997"/>
    <e v="#VALUE!"/>
    <n v="4.6337817638266072"/>
    <n v="2.7653213751868457"/>
    <x v="9"/>
    <x v="9"/>
    <n v="99"/>
    <x v="9"/>
    <x v="9"/>
    <x v="9"/>
  </r>
  <r>
    <x v="0"/>
    <x v="0"/>
    <x v="10"/>
    <s v="E06000028"/>
    <n v="987"/>
    <n v="159"/>
    <n v="85"/>
    <n v="128"/>
    <n v="14"/>
    <n v="32"/>
    <n v="132"/>
    <n v="14"/>
    <n v="22"/>
    <n v="24"/>
    <x v="10"/>
    <n v="1597"/>
    <n v="38.196618659987472"/>
    <n v="61.803381340012521"/>
    <n v="26.065573770491802"/>
    <n v="13.934426229508196"/>
    <n v="20.983606557377048"/>
    <n v="2.2950819672131146"/>
    <n v="5.2459016393442619"/>
    <n v="21.639344262295083"/>
    <n v="2.2950819672131146"/>
    <n v="3.6065573770491808"/>
    <n v="3.9344262295081971"/>
    <x v="10"/>
    <x v="10"/>
    <n v="60"/>
    <x v="1"/>
    <x v="10"/>
    <x v="10"/>
  </r>
  <r>
    <x v="0"/>
    <x v="0"/>
    <x v="11"/>
    <s v="E06000036"/>
    <n v="758"/>
    <n v="57"/>
    <n v="122"/>
    <n v="138"/>
    <s v="SUPP"/>
    <n v="12"/>
    <n v="69"/>
    <s v="SUPP"/>
    <n v="10"/>
    <n v="22"/>
    <x v="11"/>
    <n v="1188"/>
    <n v="36.195286195286194"/>
    <n v="63.804713804713806"/>
    <n v="13.255813953488371"/>
    <n v="28.372093023255811"/>
    <n v="32.093023255813954"/>
    <e v="#VALUE!"/>
    <n v="2.7906976744186047"/>
    <n v="16.046511627906977"/>
    <e v="#VALUE!"/>
    <n v="2.3255813953488373"/>
    <n v="5.1162790697674421"/>
    <x v="11"/>
    <x v="11"/>
    <n v="32"/>
    <x v="10"/>
    <x v="11"/>
    <x v="11"/>
  </r>
  <r>
    <x v="0"/>
    <x v="0"/>
    <x v="12"/>
    <s v="E08000032"/>
    <n v="3412"/>
    <n v="449"/>
    <n v="523"/>
    <n v="846"/>
    <n v="52"/>
    <n v="111"/>
    <n v="596"/>
    <n v="41"/>
    <n v="82"/>
    <n v="103"/>
    <x v="12"/>
    <n v="6215"/>
    <n v="45.100563153660502"/>
    <n v="54.899436846339498"/>
    <n v="16.018551551908669"/>
    <n v="18.658580092757759"/>
    <n v="30.181947912950406"/>
    <n v="1.8551551908669281"/>
    <n v="3.9600428112736354"/>
    <n v="21.262932572244026"/>
    <n v="1.4627185158758473"/>
    <n v="2.9254370317516947"/>
    <n v="3.6746343203710312"/>
    <x v="12"/>
    <x v="12"/>
    <n v="226"/>
    <x v="11"/>
    <x v="12"/>
    <x v="12"/>
  </r>
  <r>
    <x v="0"/>
    <x v="0"/>
    <x v="13"/>
    <s v="E09000005"/>
    <n v="1918"/>
    <n v="157"/>
    <n v="254"/>
    <n v="186"/>
    <n v="36"/>
    <n v="95"/>
    <n v="307"/>
    <n v="43"/>
    <n v="37"/>
    <n v="41"/>
    <x v="13"/>
    <n v="3074"/>
    <n v="37.605725439167209"/>
    <n v="62.394274560832798"/>
    <n v="13.581314878892734"/>
    <n v="21.972318339100347"/>
    <n v="16.089965397923876"/>
    <n v="3.1141868512110724"/>
    <n v="8.2179930795847742"/>
    <n v="26.557093425605537"/>
    <n v="3.7197231833910034"/>
    <n v="3.2006920415224913"/>
    <n v="3.5467128027681665"/>
    <x v="13"/>
    <x v="13"/>
    <n v="121"/>
    <x v="12"/>
    <x v="13"/>
    <x v="13"/>
  </r>
  <r>
    <x v="0"/>
    <x v="0"/>
    <x v="14"/>
    <s v="E06000043"/>
    <n v="1411"/>
    <n v="156"/>
    <n v="97"/>
    <n v="110"/>
    <n v="44"/>
    <n v="47"/>
    <n v="211"/>
    <n v="30"/>
    <n v="61"/>
    <n v="39"/>
    <x v="14"/>
    <n v="2206"/>
    <n v="36.038077969174978"/>
    <n v="63.961922030825022"/>
    <n v="19.622641509433965"/>
    <n v="12.20125786163522"/>
    <n v="13.836477987421384"/>
    <n v="5.534591194968554"/>
    <n v="5.9119496855345917"/>
    <n v="26.540880503144653"/>
    <n v="3.7735849056603774"/>
    <n v="7.6729559748427674"/>
    <n v="4.9056603773584913"/>
    <x v="14"/>
    <x v="14"/>
    <n v="130"/>
    <x v="13"/>
    <x v="14"/>
    <x v="14"/>
  </r>
  <r>
    <x v="0"/>
    <x v="0"/>
    <x v="15"/>
    <s v="E06000023"/>
    <n v="1978"/>
    <n v="254"/>
    <n v="306"/>
    <n v="526"/>
    <n v="51"/>
    <n v="62"/>
    <n v="412"/>
    <n v="31"/>
    <n v="103"/>
    <n v="113"/>
    <x v="15"/>
    <n v="3836"/>
    <n v="48.435870698644422"/>
    <n v="51.564129301355578"/>
    <n v="13.670613562970937"/>
    <n v="16.469321851453174"/>
    <n v="28.31001076426265"/>
    <n v="2.744886975242196"/>
    <n v="3.3369214208826694"/>
    <n v="22.17438105489774"/>
    <n v="1.6684607104413347"/>
    <n v="5.543595263724435"/>
    <n v="6.081808396124865"/>
    <x v="15"/>
    <x v="15"/>
    <n v="247"/>
    <x v="14"/>
    <x v="15"/>
    <x v="15"/>
  </r>
  <r>
    <x v="0"/>
    <x v="0"/>
    <x v="16"/>
    <s v="E09000006"/>
    <n v="2477"/>
    <n v="156"/>
    <n v="175"/>
    <n v="230"/>
    <n v="22"/>
    <n v="28"/>
    <n v="111"/>
    <n v="10"/>
    <n v="28"/>
    <n v="28"/>
    <x v="16"/>
    <n v="3265"/>
    <n v="24.134762633996935"/>
    <n v="75.865237366003058"/>
    <n v="19.796954314720814"/>
    <n v="22.208121827411169"/>
    <n v="29.187817258883246"/>
    <n v="2.7918781725888326"/>
    <n v="3.5532994923857872"/>
    <n v="14.086294416243655"/>
    <n v="1.2690355329949239"/>
    <n v="3.5532994923857872"/>
    <n v="3.5532994923857872"/>
    <x v="16"/>
    <x v="16"/>
    <n v="66"/>
    <x v="15"/>
    <x v="8"/>
    <x v="16"/>
  </r>
  <r>
    <x v="0"/>
    <x v="0"/>
    <x v="17"/>
    <s v="E10000002"/>
    <n v="3964"/>
    <n v="215"/>
    <n v="379"/>
    <n v="190"/>
    <n v="88"/>
    <n v="150"/>
    <n v="393"/>
    <n v="84"/>
    <n v="84"/>
    <n v="64"/>
    <x v="17"/>
    <n v="5611"/>
    <n v="29.353056496168239"/>
    <n v="70.646943503831764"/>
    <n v="13.05403764420158"/>
    <n v="23.011536126290224"/>
    <n v="11.536126290224651"/>
    <n v="5.3430479659987862"/>
    <n v="9.1074681238615653"/>
    <n v="23.861566484517304"/>
    <n v="5.1001821493624773"/>
    <n v="5.1001821493624773"/>
    <n v="3.8858530661809354"/>
    <x v="17"/>
    <x v="17"/>
    <n v="232"/>
    <x v="16"/>
    <x v="16"/>
    <x v="17"/>
  </r>
  <r>
    <x v="0"/>
    <x v="0"/>
    <x v="18"/>
    <s v="E08000002"/>
    <n v="1351"/>
    <n v="105"/>
    <n v="172"/>
    <n v="130"/>
    <n v="29"/>
    <n v="69"/>
    <n v="162"/>
    <n v="28"/>
    <n v="19"/>
    <n v="22"/>
    <x v="18"/>
    <n v="2087"/>
    <n v="35.265931959750837"/>
    <n v="64.734068040249156"/>
    <n v="14.266304347826086"/>
    <n v="23.369565217391305"/>
    <n v="17.663043478260871"/>
    <n v="3.9402173913043481"/>
    <n v="9.375"/>
    <n v="22.010869565217391"/>
    <n v="3.804347826086957"/>
    <n v="2.5815217391304346"/>
    <n v="2.9891304347826089"/>
    <x v="18"/>
    <x v="18"/>
    <n v="69"/>
    <x v="17"/>
    <x v="17"/>
    <x v="18"/>
  </r>
  <r>
    <x v="0"/>
    <x v="0"/>
    <x v="19"/>
    <s v="E08000033"/>
    <n v="1568"/>
    <n v="154"/>
    <n v="193"/>
    <n v="268"/>
    <s v="SUPP"/>
    <n v="26"/>
    <n v="147"/>
    <n v="10"/>
    <n v="28"/>
    <n v="25"/>
    <x v="19"/>
    <n v="2419"/>
    <n v="35.179826374534933"/>
    <n v="64.820173625465074"/>
    <n v="18.096357226792009"/>
    <n v="22.679200940070505"/>
    <n v="31.492361927144536"/>
    <e v="#VALUE!"/>
    <n v="3.0552291421856639"/>
    <n v="17.273795534665101"/>
    <n v="1.1750881316098707"/>
    <n v="3.2902467685076382"/>
    <n v="2.9377203290246769"/>
    <x v="19"/>
    <x v="19"/>
    <n v="63"/>
    <x v="18"/>
    <x v="18"/>
    <x v="19"/>
  </r>
  <r>
    <x v="0"/>
    <x v="0"/>
    <x v="20"/>
    <s v="E10000003"/>
    <n v="3867"/>
    <n v="254"/>
    <n v="482"/>
    <n v="379"/>
    <n v="157"/>
    <n v="203"/>
    <n v="537"/>
    <n v="85"/>
    <n v="97"/>
    <n v="135"/>
    <x v="20"/>
    <n v="6196"/>
    <n v="37.588766946417046"/>
    <n v="62.411233053582961"/>
    <n v="10.905968226706742"/>
    <n v="20.695577501073423"/>
    <n v="16.273078574495493"/>
    <n v="6.7410905968226702"/>
    <n v="8.7161872048089304"/>
    <n v="23.057106054100473"/>
    <n v="3.6496350364963499"/>
    <n v="4.1648776298840708"/>
    <n v="5.7964791756118501"/>
    <x v="20"/>
    <x v="20"/>
    <n v="317"/>
    <x v="19"/>
    <x v="19"/>
    <x v="20"/>
  </r>
  <r>
    <x v="0"/>
    <x v="1"/>
    <x v="21"/>
    <s v="E47000008"/>
    <n v="5090"/>
    <n v="389"/>
    <n v="674"/>
    <n v="725"/>
    <n v="175"/>
    <n v="237"/>
    <n v="692"/>
    <n v="85"/>
    <n v="154"/>
    <n v="175"/>
    <x v="21"/>
    <n v="8396"/>
    <n v="39.375893282515484"/>
    <n v="60.624106717484516"/>
    <n v="11.7664851784634"/>
    <n v="20.387174833635811"/>
    <n v="21.929824561403507"/>
    <n v="5.2934059286146402"/>
    <n v="7.1687840290381128"/>
    <n v="20.931639443436175"/>
    <n v="2.5710828796128253"/>
    <n v="4.6581972171808834"/>
    <n v="5.2934059286146402"/>
    <x v="21"/>
    <x v="21"/>
    <n v="414"/>
    <x v="20"/>
    <x v="20"/>
    <x v="21"/>
  </r>
  <r>
    <x v="0"/>
    <x v="0"/>
    <x v="22"/>
    <s v="E09000007"/>
    <n v="761"/>
    <n v="65"/>
    <n v="76"/>
    <n v="54"/>
    <n v="21"/>
    <n v="49"/>
    <n v="141"/>
    <n v="19"/>
    <n v="17"/>
    <n v="29"/>
    <x v="22"/>
    <n v="1232"/>
    <n v="38.230519480519483"/>
    <n v="61.769480519480524"/>
    <n v="13.800424628450106"/>
    <n v="16.13588110403397"/>
    <n v="11.464968152866243"/>
    <n v="4.4585987261146496"/>
    <n v="10.40339702760085"/>
    <n v="29.936305732484076"/>
    <n v="4.0339702760084926"/>
    <n v="3.6093418259023355"/>
    <n v="6.1571125265392785"/>
    <x v="22"/>
    <x v="22"/>
    <n v="65"/>
    <x v="21"/>
    <x v="21"/>
    <x v="22"/>
  </r>
  <r>
    <x v="0"/>
    <x v="0"/>
    <x v="23"/>
    <s v="E06000056"/>
    <n v="1747"/>
    <n v="150"/>
    <n v="278"/>
    <n v="264"/>
    <n v="38"/>
    <n v="91"/>
    <n v="230"/>
    <n v="33"/>
    <n v="47"/>
    <n v="45"/>
    <x v="23"/>
    <n v="2923"/>
    <n v="40.232637700992129"/>
    <n v="59.767362299007864"/>
    <n v="12.755102040816327"/>
    <n v="23.639455782312925"/>
    <n v="22.448979591836736"/>
    <n v="3.231292517006803"/>
    <n v="7.7380952380952381"/>
    <n v="19.557823129251702"/>
    <n v="2.806122448979592"/>
    <n v="3.9965986394557826"/>
    <n v="3.8265306122448979"/>
    <x v="23"/>
    <x v="23"/>
    <n v="125"/>
    <x v="22"/>
    <x v="22"/>
    <x v="23"/>
  </r>
  <r>
    <x v="0"/>
    <x v="0"/>
    <x v="24"/>
    <s v="E06000049"/>
    <n v="2530"/>
    <n v="196"/>
    <n v="301"/>
    <n v="344"/>
    <n v="24"/>
    <n v="117"/>
    <n v="351"/>
    <n v="27"/>
    <n v="56"/>
    <n v="32"/>
    <x v="24"/>
    <n v="3978"/>
    <n v="36.400201106083458"/>
    <n v="63.599798893916535"/>
    <n v="13.535911602209943"/>
    <n v="20.78729281767956"/>
    <n v="23.756906077348066"/>
    <n v="1.6574585635359116"/>
    <n v="8.0801104972375697"/>
    <n v="24.240331491712709"/>
    <n v="1.8646408839779007"/>
    <n v="3.867403314917127"/>
    <n v="2.2099447513812152"/>
    <x v="24"/>
    <x v="24"/>
    <n v="115"/>
    <x v="23"/>
    <x v="23"/>
    <x v="24"/>
  </r>
  <r>
    <x v="0"/>
    <x v="0"/>
    <x v="25"/>
    <s v="E06000050"/>
    <n v="2341"/>
    <n v="221"/>
    <n v="228"/>
    <n v="284"/>
    <n v="52"/>
    <n v="80"/>
    <n v="328"/>
    <n v="34"/>
    <n v="54"/>
    <n v="54"/>
    <x v="25"/>
    <n v="3676"/>
    <n v="36.316648531011971"/>
    <n v="63.683351468988022"/>
    <n v="16.554307116104869"/>
    <n v="17.078651685393258"/>
    <n v="21.273408239700377"/>
    <n v="3.8951310861423218"/>
    <n v="5.9925093632958806"/>
    <n v="24.569288389513108"/>
    <n v="2.5468164794007491"/>
    <n v="4.0449438202247192"/>
    <n v="4.0449438202247192"/>
    <x v="25"/>
    <x v="25"/>
    <n v="142"/>
    <x v="24"/>
    <x v="24"/>
    <x v="9"/>
  </r>
  <r>
    <x v="0"/>
    <x v="0"/>
    <x v="26"/>
    <s v="E06000052"/>
    <n v="3604"/>
    <n v="317"/>
    <n v="373"/>
    <n v="368"/>
    <n v="122"/>
    <n v="178"/>
    <n v="659"/>
    <n v="120"/>
    <n v="63"/>
    <n v="61"/>
    <x v="26"/>
    <n v="5865"/>
    <n v="38.550724637681164"/>
    <n v="61.449275362318843"/>
    <n v="14.020344980097303"/>
    <n v="16.497125165855817"/>
    <n v="16.275984077841663"/>
    <n v="5.3958425475453344"/>
    <n v="7.8726227333038485"/>
    <n v="29.146395400265369"/>
    <n v="5.3073861123396728"/>
    <n v="2.7863777089783279"/>
    <n v="2.6979212737726672"/>
    <x v="26"/>
    <x v="26"/>
    <n v="244"/>
    <x v="25"/>
    <x v="25"/>
    <x v="25"/>
  </r>
  <r>
    <x v="0"/>
    <x v="1"/>
    <x v="26"/>
    <s v="E06000052"/>
    <n v="3604"/>
    <n v="317"/>
    <n v="373"/>
    <n v="368"/>
    <n v="122"/>
    <n v="178"/>
    <n v="659"/>
    <n v="120"/>
    <n v="63"/>
    <n v="61"/>
    <x v="26"/>
    <n v="5865"/>
    <n v="38.550724637681164"/>
    <n v="61.449275362318843"/>
    <n v="14.020344980097303"/>
    <n v="16.497125165855817"/>
    <n v="16.275984077841663"/>
    <n v="5.3958425475453344"/>
    <n v="7.8726227333038485"/>
    <n v="29.146395400265369"/>
    <n v="5.3073861123396728"/>
    <n v="2.7863777089783279"/>
    <n v="2.6979212737726672"/>
    <x v="26"/>
    <x v="26"/>
    <n v="244"/>
    <x v="25"/>
    <x v="25"/>
    <x v="25"/>
  </r>
  <r>
    <x v="0"/>
    <x v="0"/>
    <x v="27"/>
    <s v="E08000026"/>
    <n v="2062"/>
    <n v="251"/>
    <n v="362"/>
    <n v="495"/>
    <n v="45"/>
    <n v="51"/>
    <n v="241"/>
    <n v="28"/>
    <n v="35"/>
    <n v="76"/>
    <x v="27"/>
    <n v="3646"/>
    <n v="43.44487109160724"/>
    <n v="56.55512890839276"/>
    <n v="15.845959595959597"/>
    <n v="22.853535353535353"/>
    <n v="31.25"/>
    <n v="2.8409090909090908"/>
    <n v="3.2196969696969697"/>
    <n v="15.214646464646464"/>
    <n v="1.7676767676767675"/>
    <n v="2.2095959595959598"/>
    <n v="4.7979797979797976"/>
    <x v="27"/>
    <x v="27"/>
    <n v="139"/>
    <x v="26"/>
    <x v="26"/>
    <x v="26"/>
  </r>
  <r>
    <x v="0"/>
    <x v="0"/>
    <x v="28"/>
    <s v="E09000008"/>
    <n v="2648"/>
    <n v="244"/>
    <n v="233"/>
    <n v="352"/>
    <n v="52"/>
    <n v="88"/>
    <n v="287"/>
    <n v="18"/>
    <n v="46"/>
    <n v="69"/>
    <x v="28"/>
    <n v="4037"/>
    <n v="34.40673767649244"/>
    <n v="65.593262323507545"/>
    <n v="17.566594672426206"/>
    <n v="16.774658027357813"/>
    <n v="25.341972642188626"/>
    <n v="3.7437005039596833"/>
    <n v="6.3354931605471565"/>
    <n v="20.662347012239021"/>
    <n v="1.2958963282937366"/>
    <n v="3.3117350611951042"/>
    <n v="4.967602591792657"/>
    <x v="28"/>
    <x v="28"/>
    <n v="133"/>
    <x v="26"/>
    <x v="27"/>
    <x v="27"/>
  </r>
  <r>
    <x v="0"/>
    <x v="0"/>
    <x v="29"/>
    <s v="E10000006"/>
    <n v="3150"/>
    <n v="364"/>
    <n v="450"/>
    <n v="558"/>
    <n v="63"/>
    <n v="136"/>
    <n v="603"/>
    <n v="59"/>
    <n v="77"/>
    <n v="85"/>
    <x v="29"/>
    <n v="5545"/>
    <n v="43.192064923354373"/>
    <n v="56.80793507664562"/>
    <n v="15.198329853862214"/>
    <n v="18.789144050104383"/>
    <n v="23.298538622129435"/>
    <n v="2.6304801670146141"/>
    <n v="5.6784968684759916"/>
    <n v="25.177453027139872"/>
    <n v="2.4634655532359084"/>
    <n v="3.2150313152400836"/>
    <n v="3.5490605427974948"/>
    <x v="29"/>
    <x v="29"/>
    <n v="221"/>
    <x v="27"/>
    <x v="28"/>
    <x v="28"/>
  </r>
  <r>
    <x v="0"/>
    <x v="0"/>
    <x v="30"/>
    <s v="E06000005"/>
    <n v="756"/>
    <n v="71"/>
    <n v="74"/>
    <n v="143"/>
    <s v="SUPP"/>
    <s v="SECSUPP"/>
    <n v="70"/>
    <s v="SUPP"/>
    <n v="22"/>
    <n v="13"/>
    <x v="30"/>
    <n v="1149"/>
    <n v="34.203655352480418"/>
    <n v="65.796344647519575"/>
    <n v="18.066157760814249"/>
    <n v="18.829516539440203"/>
    <n v="36.386768447837149"/>
    <e v="#VALUE!"/>
    <e v="#VALUE!"/>
    <n v="17.8117048346056"/>
    <e v="#VALUE!"/>
    <n v="5.5979643765903306"/>
    <n v="3.3078880407124678"/>
    <x v="30"/>
    <x v="30"/>
    <n v="35"/>
    <x v="28"/>
    <x v="29"/>
    <x v="29"/>
  </r>
  <r>
    <x v="0"/>
    <x v="0"/>
    <x v="31"/>
    <s v="E06000015"/>
    <n v="1599"/>
    <n v="150"/>
    <n v="255"/>
    <n v="333"/>
    <n v="23"/>
    <n v="74"/>
    <n v="305"/>
    <n v="19"/>
    <n v="51"/>
    <n v="55"/>
    <x v="31"/>
    <n v="2864"/>
    <n v="44.168994413407816"/>
    <n v="55.831005586592177"/>
    <n v="11.857707509881422"/>
    <n v="20.158102766798418"/>
    <n v="26.324110671936758"/>
    <n v="1.8181818181818181"/>
    <n v="5.849802371541502"/>
    <n v="24.110671936758894"/>
    <n v="1.5019762845849802"/>
    <n v="4.0316205533596845"/>
    <n v="4.3478260869565215"/>
    <x v="31"/>
    <x v="31"/>
    <n v="125"/>
    <x v="1"/>
    <x v="30"/>
    <x v="30"/>
  </r>
  <r>
    <x v="0"/>
    <x v="0"/>
    <x v="32"/>
    <s v="E10000007"/>
    <n v="5142"/>
    <n v="378"/>
    <n v="869"/>
    <n v="687"/>
    <n v="87"/>
    <n v="261"/>
    <n v="821"/>
    <n v="103"/>
    <n v="114"/>
    <n v="109"/>
    <x v="32"/>
    <n v="8571"/>
    <n v="40.007000350017499"/>
    <n v="59.992999649982501"/>
    <n v="11.023622047244094"/>
    <n v="25.342665500145817"/>
    <n v="20.034995625546806"/>
    <n v="2.537182852143482"/>
    <n v="7.6115485564304457"/>
    <n v="23.942840478273549"/>
    <n v="3.0037911927675709"/>
    <n v="3.3245844269466316"/>
    <n v="3.1787693205016039"/>
    <x v="32"/>
    <x v="32"/>
    <n v="326"/>
    <x v="29"/>
    <x v="31"/>
    <x v="31"/>
  </r>
  <r>
    <x v="0"/>
    <x v="0"/>
    <x v="33"/>
    <s v="E10000008"/>
    <n v="4905"/>
    <n v="340"/>
    <n v="640"/>
    <n v="434"/>
    <n v="138"/>
    <n v="315"/>
    <n v="864"/>
    <n v="115"/>
    <n v="106"/>
    <n v="105"/>
    <x v="33"/>
    <n v="7962"/>
    <n v="38.394875659382066"/>
    <n v="61.605124340617934"/>
    <n v="11.122015047432123"/>
    <n v="20.935557736342819"/>
    <n v="14.196925089957475"/>
    <n v="4.5142296368989205"/>
    <n v="10.304219823356231"/>
    <n v="28.263002944062809"/>
    <n v="3.7618580307491003"/>
    <n v="3.4674517500817794"/>
    <n v="3.4347399411187438"/>
    <x v="33"/>
    <x v="33"/>
    <n v="326"/>
    <x v="30"/>
    <x v="32"/>
    <x v="32"/>
  </r>
  <r>
    <x v="0"/>
    <x v="0"/>
    <x v="34"/>
    <s v="E08000017"/>
    <n v="1962"/>
    <n v="249"/>
    <n v="290"/>
    <n v="488"/>
    <n v="26"/>
    <n v="37"/>
    <n v="260"/>
    <n v="22"/>
    <n v="70"/>
    <n v="52"/>
    <x v="34"/>
    <n v="3456"/>
    <n v="43.229166666666671"/>
    <n v="56.770833333333336"/>
    <n v="16.666666666666664"/>
    <n v="19.410977242302543"/>
    <n v="32.663989290495316"/>
    <n v="1.7402945113788488"/>
    <n v="2.4765729585006691"/>
    <n v="17.402945113788487"/>
    <n v="1.4725568942436411"/>
    <n v="4.6854082998661308"/>
    <n v="3.4805890227576977"/>
    <x v="34"/>
    <x v="34"/>
    <n v="144"/>
    <x v="31"/>
    <x v="33"/>
    <x v="33"/>
  </r>
  <r>
    <x v="0"/>
    <x v="0"/>
    <x v="35"/>
    <s v="E10000009"/>
    <n v="2629"/>
    <n v="271"/>
    <n v="274"/>
    <n v="153"/>
    <n v="122"/>
    <n v="145"/>
    <n v="523"/>
    <n v="101"/>
    <n v="46"/>
    <n v="50"/>
    <x v="35"/>
    <n v="4314"/>
    <n v="39.058878071395462"/>
    <n v="60.941121928604545"/>
    <n v="16.083086053412462"/>
    <n v="16.26112759643917"/>
    <n v="9.0801186943620174"/>
    <n v="7.2403560830860538"/>
    <n v="8.6053412462908021"/>
    <n v="31.038575667655788"/>
    <n v="5.9940652818991103"/>
    <n v="2.7299703264094957"/>
    <n v="2.9673590504451042"/>
    <x v="35"/>
    <x v="35"/>
    <n v="197"/>
    <x v="32"/>
    <x v="34"/>
    <x v="34"/>
  </r>
  <r>
    <x v="0"/>
    <x v="0"/>
    <x v="36"/>
    <s v="E08000027"/>
    <n v="2277"/>
    <n v="224"/>
    <n v="234"/>
    <n v="317"/>
    <n v="43"/>
    <n v="87"/>
    <n v="348"/>
    <n v="61"/>
    <n v="64"/>
    <n v="39"/>
    <x v="36"/>
    <n v="3694"/>
    <n v="38.359501894964808"/>
    <n v="61.640498105035192"/>
    <n v="15.808045165843332"/>
    <n v="16.513761467889911"/>
    <n v="22.371206774876502"/>
    <n v="3.0345800988002827"/>
    <n v="6.1397318278052229"/>
    <n v="24.558927311220891"/>
    <n v="4.3048694424841214"/>
    <n v="4.5165843330980948"/>
    <n v="2.7522935779816518"/>
    <x v="36"/>
    <x v="36"/>
    <n v="164"/>
    <x v="33"/>
    <x v="27"/>
    <x v="35"/>
  </r>
  <r>
    <x v="0"/>
    <x v="0"/>
    <x v="37"/>
    <s v="E06000047"/>
    <n v="3611"/>
    <n v="381"/>
    <n v="405"/>
    <n v="816"/>
    <n v="45"/>
    <n v="38"/>
    <n v="250"/>
    <n v="17"/>
    <n v="69"/>
    <n v="80"/>
    <x v="37"/>
    <n v="5712"/>
    <n v="36.782212885154067"/>
    <n v="63.217787114845933"/>
    <n v="18.134221799143265"/>
    <n v="19.276534983341264"/>
    <n v="38.838648262732036"/>
    <n v="2.1418372203712517"/>
    <n v="1.8086625416468347"/>
    <n v="11.899095668729176"/>
    <n v="0.80913850547358401"/>
    <n v="3.2841504045692527"/>
    <n v="3.8077106139933363"/>
    <x v="37"/>
    <x v="37"/>
    <n v="166"/>
    <x v="34"/>
    <x v="35"/>
    <x v="36"/>
  </r>
  <r>
    <x v="0"/>
    <x v="0"/>
    <x v="38"/>
    <s v="E09000009"/>
    <n v="2064"/>
    <n v="149"/>
    <n v="249"/>
    <n v="199"/>
    <n v="59"/>
    <n v="114"/>
    <n v="284"/>
    <n v="37"/>
    <n v="41"/>
    <n v="63"/>
    <x v="38"/>
    <n v="3259"/>
    <n v="36.66768947529917"/>
    <n v="63.33231052470083"/>
    <n v="12.468619246861925"/>
    <n v="20.83682008368201"/>
    <n v="16.652719665271967"/>
    <n v="4.9372384937238492"/>
    <n v="9.539748953974895"/>
    <n v="23.765690376569037"/>
    <n v="3.0962343096234308"/>
    <n v="3.4309623430962342"/>
    <n v="5.2719665271966525"/>
    <x v="13"/>
    <x v="38"/>
    <n v="141"/>
    <x v="35"/>
    <x v="36"/>
    <x v="37"/>
  </r>
  <r>
    <x v="0"/>
    <x v="2"/>
    <x v="39"/>
    <s v="E12000004"/>
    <n v="30126"/>
    <n v="2768"/>
    <n v="4177"/>
    <n v="4904"/>
    <n v="567"/>
    <n v="1220"/>
    <n v="4551"/>
    <n v="495"/>
    <n v="809"/>
    <n v="834"/>
    <x v="39"/>
    <n v="50451"/>
    <n v="40.286614735089493"/>
    <n v="59.713385264910514"/>
    <n v="13.61869618696187"/>
    <n v="20.551045510455104"/>
    <n v="24.127921279212792"/>
    <n v="2.7896678966789668"/>
    <n v="6.0024600246002455"/>
    <n v="22.391143911439116"/>
    <n v="2.4354243542435423"/>
    <n v="3.9803198031980318"/>
    <n v="4.1033210332103316"/>
    <x v="38"/>
    <x v="39"/>
    <n v="2138"/>
    <x v="36"/>
    <x v="37"/>
    <x v="38"/>
  </r>
  <r>
    <x v="0"/>
    <x v="2"/>
    <x v="40"/>
    <s v="E12000006"/>
    <n v="39114"/>
    <n v="3159"/>
    <n v="4970"/>
    <n v="4748"/>
    <n v="1081"/>
    <n v="2140"/>
    <n v="6170"/>
    <n v="1188"/>
    <n v="1099"/>
    <n v="1075"/>
    <x v="40"/>
    <n v="64744"/>
    <n v="39.586679846781166"/>
    <n v="60.413320153218834"/>
    <n v="12.325399921966445"/>
    <n v="19.391338275458448"/>
    <n v="18.525165821303162"/>
    <n v="4.2177136168552476"/>
    <n v="8.3495903238392515"/>
    <n v="24.073351541162697"/>
    <n v="4.6351931330472098"/>
    <n v="4.2879438158408121"/>
    <n v="4.1943035505267261"/>
    <x v="39"/>
    <x v="40"/>
    <n v="3362"/>
    <x v="37"/>
    <x v="38"/>
    <x v="39"/>
  </r>
  <r>
    <x v="0"/>
    <x v="0"/>
    <x v="41"/>
    <s v="E06000011"/>
    <n v="2272"/>
    <n v="223"/>
    <n v="300"/>
    <n v="273"/>
    <n v="44"/>
    <n v="91"/>
    <n v="324"/>
    <n v="56"/>
    <n v="29"/>
    <n v="38"/>
    <x v="41"/>
    <n v="3650"/>
    <n v="37.753424657534246"/>
    <n v="62.246575342465746"/>
    <n v="16.182873730043543"/>
    <n v="21.770682148040638"/>
    <n v="19.811320754716981"/>
    <n v="3.1930333817126266"/>
    <n v="6.6037735849056602"/>
    <n v="23.512336719883891"/>
    <n v="4.0638606676342528"/>
    <n v="2.1044992743105952"/>
    <n v="2.7576197387518144"/>
    <x v="40"/>
    <x v="41"/>
    <n v="123"/>
    <x v="33"/>
    <x v="39"/>
    <x v="40"/>
  </r>
  <r>
    <x v="0"/>
    <x v="0"/>
    <x v="42"/>
    <s v="E10000011"/>
    <n v="3396"/>
    <n v="365"/>
    <n v="354"/>
    <n v="507"/>
    <n v="77"/>
    <n v="131"/>
    <n v="456"/>
    <n v="58"/>
    <n v="85"/>
    <n v="91"/>
    <x v="42"/>
    <n v="5520"/>
    <n v="38.478260869565219"/>
    <n v="61.521739130434781"/>
    <n v="17.184557438794727"/>
    <n v="16.666666666666664"/>
    <n v="23.870056497175142"/>
    <n v="3.6252354048964217"/>
    <n v="6.1676082862523538"/>
    <n v="21.468926553672315"/>
    <n v="2.7306967984934087"/>
    <n v="4.0018832391713746"/>
    <n v="4.28436911487759"/>
    <x v="41"/>
    <x v="42"/>
    <n v="234"/>
    <x v="38"/>
    <x v="40"/>
    <x v="41"/>
  </r>
  <r>
    <x v="0"/>
    <x v="0"/>
    <x v="43"/>
    <s v="E09000010"/>
    <n v="2474"/>
    <n v="248"/>
    <n v="237"/>
    <n v="258"/>
    <n v="75"/>
    <n v="70"/>
    <n v="350"/>
    <n v="22"/>
    <n v="47"/>
    <n v="62"/>
    <x v="43"/>
    <n v="3843"/>
    <n v="35.623211033047099"/>
    <n v="64.376788966952901"/>
    <n v="18.115412710007305"/>
    <n v="17.311906501095688"/>
    <n v="18.845872899926956"/>
    <n v="5.4784514243973703"/>
    <n v="5.1132213294375459"/>
    <n v="25.566106647187731"/>
    <n v="1.6070124178232286"/>
    <n v="3.4331628926223519"/>
    <n v="4.5288531775018264"/>
    <x v="42"/>
    <x v="43"/>
    <n v="131"/>
    <x v="39"/>
    <x v="41"/>
    <x v="42"/>
  </r>
  <r>
    <x v="0"/>
    <x v="3"/>
    <x v="44"/>
    <s v="XF-XFE-921"/>
    <n v="351232"/>
    <n v="32552"/>
    <n v="43894"/>
    <n v="52540"/>
    <n v="7638"/>
    <n v="14928"/>
    <n v="55178"/>
    <n v="7482"/>
    <n v="15156"/>
    <n v="15444"/>
    <x v="44"/>
    <n v="596044"/>
    <n v="41.072806705545226"/>
    <n v="58.927193294454774"/>
    <n v="13.296733820237568"/>
    <n v="17.929676649837425"/>
    <n v="21.46136627289512"/>
    <n v="3.1199451007303565"/>
    <n v="6.0977403068477036"/>
    <n v="22.538927830335115"/>
    <n v="3.056222734179697"/>
    <n v="6.1908729964217439"/>
    <n v="6.3085142885152683"/>
    <x v="43"/>
    <x v="44"/>
    <n v="38082"/>
    <x v="40"/>
    <x v="42"/>
    <x v="43"/>
  </r>
  <r>
    <x v="0"/>
    <x v="0"/>
    <x v="45"/>
    <s v="E10000012"/>
    <n v="9841"/>
    <n v="799"/>
    <n v="1137"/>
    <n v="1160"/>
    <n v="218"/>
    <n v="515"/>
    <n v="1439"/>
    <n v="242"/>
    <n v="294"/>
    <n v="272"/>
    <x v="45"/>
    <n v="15917"/>
    <n v="38.173022554501479"/>
    <n v="61.826977445498521"/>
    <n v="13.150098749177092"/>
    <n v="18.712969058591177"/>
    <n v="19.091507570770244"/>
    <n v="3.5878867676102697"/>
    <n v="8.4759710335747194"/>
    <n v="23.683344305464122"/>
    <n v="3.9828834759710339"/>
    <n v="4.838709677419355"/>
    <n v="4.4766293614219883"/>
    <x v="44"/>
    <x v="45"/>
    <n v="808"/>
    <x v="41"/>
    <x v="43"/>
    <x v="44"/>
  </r>
  <r>
    <x v="0"/>
    <x v="0"/>
    <x v="46"/>
    <s v="E08000020"/>
    <n v="1296"/>
    <n v="145"/>
    <n v="158"/>
    <n v="300"/>
    <s v="SUPP"/>
    <n v="15"/>
    <n v="104"/>
    <s v="SUPP"/>
    <n v="37"/>
    <n v="47"/>
    <x v="46"/>
    <n v="2102"/>
    <n v="38.344433872502378"/>
    <n v="61.655566127497622"/>
    <n v="17.990074441687344"/>
    <n v="19.602977667493796"/>
    <n v="37.220843672456574"/>
    <e v="#VALUE!"/>
    <n v="1.8610421836228286"/>
    <n v="12.903225806451612"/>
    <e v="#VALUE!"/>
    <n v="4.5905707196029777"/>
    <n v="5.8312655086848642"/>
    <x v="45"/>
    <x v="46"/>
    <n v="84"/>
    <x v="42"/>
    <x v="44"/>
    <x v="45"/>
  </r>
  <r>
    <x v="0"/>
    <x v="0"/>
    <x v="47"/>
    <s v="E10000013"/>
    <n v="3968"/>
    <n v="336"/>
    <n v="577"/>
    <n v="474"/>
    <n v="92"/>
    <n v="166"/>
    <n v="596"/>
    <n v="48"/>
    <n v="81"/>
    <n v="101"/>
    <x v="47"/>
    <n v="6439"/>
    <n v="38.375524149712689"/>
    <n v="61.624475850287311"/>
    <n v="13.597733711048161"/>
    <n v="23.350870093079727"/>
    <n v="19.182517199514368"/>
    <n v="3.7231889923108055"/>
    <n v="6.7179279643868881"/>
    <n v="24.119789558883042"/>
    <n v="1.9425333872925938"/>
    <n v="3.2780250910562527"/>
    <n v="4.0874140024281669"/>
    <x v="46"/>
    <x v="47"/>
    <n v="230"/>
    <x v="43"/>
    <x v="45"/>
    <x v="46"/>
  </r>
  <r>
    <x v="0"/>
    <x v="1"/>
    <x v="48"/>
    <s v="E47000001"/>
    <n v="18408"/>
    <n v="1704"/>
    <n v="2419"/>
    <n v="3063"/>
    <n v="371"/>
    <n v="716"/>
    <n v="2565"/>
    <n v="211"/>
    <n v="539"/>
    <n v="487"/>
    <x v="48"/>
    <n v="30483"/>
    <n v="39.612242889479383"/>
    <n v="60.387757110520624"/>
    <n v="14.111801242236025"/>
    <n v="20.03312629399586"/>
    <n v="25.366459627329192"/>
    <n v="3.0724637681159419"/>
    <n v="5.9296066252587991"/>
    <n v="21.242236024844722"/>
    <n v="1.7474120082815736"/>
    <n v="4.4637681159420284"/>
    <n v="4.033126293995859"/>
    <x v="47"/>
    <x v="48"/>
    <n v="1237"/>
    <x v="44"/>
    <x v="46"/>
    <x v="47"/>
  </r>
  <r>
    <x v="0"/>
    <x v="0"/>
    <x v="49"/>
    <s v="E09000011"/>
    <n v="1651"/>
    <n v="148"/>
    <n v="231"/>
    <n v="220"/>
    <n v="20"/>
    <n v="29"/>
    <n v="178"/>
    <s v="SUPP"/>
    <n v="38"/>
    <n v="20"/>
    <x v="49"/>
    <n v="2535"/>
    <n v="34.871794871794869"/>
    <n v="65.128205128205124"/>
    <n v="16.742081447963798"/>
    <n v="26.131221719457017"/>
    <n v="24.886877828054299"/>
    <n v="2.2624434389140271"/>
    <n v="3.2805429864253397"/>
    <n v="20.135746606334841"/>
    <e v="#VALUE!"/>
    <n v="4.2986425339366514"/>
    <n v="2.2624434389140271"/>
    <x v="48"/>
    <x v="49"/>
    <n v="58"/>
    <x v="45"/>
    <x v="47"/>
    <x v="48"/>
  </r>
  <r>
    <x v="0"/>
    <x v="0"/>
    <x v="50"/>
    <s v="E09000012"/>
    <n v="1351"/>
    <n v="96"/>
    <n v="154"/>
    <n v="128"/>
    <n v="30"/>
    <n v="60"/>
    <n v="226"/>
    <n v="24"/>
    <n v="26"/>
    <n v="35"/>
    <x v="50"/>
    <n v="2130"/>
    <n v="36.57276995305164"/>
    <n v="63.42723004694836"/>
    <n v="12.323491655969192"/>
    <n v="19.768934531450576"/>
    <n v="16.431322207958921"/>
    <n v="3.8510911424903727"/>
    <n v="7.7021822849807453"/>
    <n v="29.01155327342747"/>
    <n v="3.0808729139922981"/>
    <n v="3.3376123234916557"/>
    <n v="4.4929396662387679"/>
    <x v="49"/>
    <x v="50"/>
    <n v="85"/>
    <x v="46"/>
    <x v="48"/>
    <x v="49"/>
  </r>
  <r>
    <x v="0"/>
    <x v="0"/>
    <x v="51"/>
    <s v="E06000006"/>
    <n v="972"/>
    <n v="109"/>
    <n v="89"/>
    <n v="158"/>
    <n v="17"/>
    <n v="22"/>
    <n v="110"/>
    <s v="SUPP"/>
    <n v="21"/>
    <n v="18"/>
    <x v="51"/>
    <n v="1516"/>
    <n v="35.88390501319261"/>
    <n v="64.116094986807397"/>
    <n v="20.036764705882355"/>
    <n v="16.360294117647058"/>
    <n v="29.044117647058826"/>
    <n v="3.125"/>
    <n v="4.0441176470588234"/>
    <n v="20.22058823529412"/>
    <e v="#VALUE!"/>
    <n v="3.8602941176470589"/>
    <n v="3.3088235294117649"/>
    <x v="50"/>
    <x v="51"/>
    <n v="39"/>
    <x v="46"/>
    <x v="49"/>
    <x v="50"/>
  </r>
  <r>
    <x v="0"/>
    <x v="0"/>
    <x v="52"/>
    <s v="E09000013"/>
    <n v="585"/>
    <n v="56"/>
    <n v="86"/>
    <n v="71"/>
    <s v="SUPP"/>
    <n v="34"/>
    <n v="111"/>
    <n v="10"/>
    <n v="20"/>
    <n v="10"/>
    <x v="52"/>
    <n v="983"/>
    <n v="40.488301119023397"/>
    <n v="59.511698880976603"/>
    <n v="14.07035175879397"/>
    <n v="21.608040201005025"/>
    <n v="17.839195979899497"/>
    <e v="#VALUE!"/>
    <n v="8.5427135678391952"/>
    <n v="27.889447236180903"/>
    <n v="2.512562814070352"/>
    <n v="5.025125628140704"/>
    <n v="2.512562814070352"/>
    <x v="51"/>
    <x v="52"/>
    <n v="40"/>
    <x v="47"/>
    <x v="50"/>
    <x v="51"/>
  </r>
  <r>
    <x v="0"/>
    <x v="0"/>
    <x v="53"/>
    <s v="E10000014"/>
    <n v="8512"/>
    <n v="734"/>
    <n v="1150"/>
    <n v="797"/>
    <n v="226"/>
    <n v="439"/>
    <n v="1449"/>
    <n v="253"/>
    <n v="260"/>
    <n v="177"/>
    <x v="53"/>
    <n v="13997"/>
    <n v="39.186968636136314"/>
    <n v="60.813031363863686"/>
    <n v="13.381950774840472"/>
    <n v="20.966271649954422"/>
    <n v="14.530537830446672"/>
    <n v="4.1203281677301726"/>
    <n v="8.0036463081130353"/>
    <n v="26.417502278942571"/>
    <n v="4.6125797629899727"/>
    <n v="4.740200546946217"/>
    <n v="3.2269826800364632"/>
    <x v="52"/>
    <x v="53"/>
    <n v="690"/>
    <x v="48"/>
    <x v="51"/>
    <x v="52"/>
  </r>
  <r>
    <x v="0"/>
    <x v="0"/>
    <x v="54"/>
    <s v="E09000014"/>
    <n v="1482"/>
    <n v="126"/>
    <n v="174"/>
    <n v="189"/>
    <n v="39"/>
    <n v="50"/>
    <n v="205"/>
    <n v="14"/>
    <n v="35"/>
    <n v="72"/>
    <x v="54"/>
    <n v="2386"/>
    <n v="37.887678122380549"/>
    <n v="62.112321877619451"/>
    <n v="13.938053097345133"/>
    <n v="19.247787610619469"/>
    <n v="20.907079646017699"/>
    <n v="4.3141592920353977"/>
    <n v="5.5309734513274336"/>
    <n v="22.676991150442475"/>
    <n v="1.5486725663716814"/>
    <n v="3.8716814159292032"/>
    <n v="7.9646017699115044"/>
    <x v="53"/>
    <x v="54"/>
    <n v="121"/>
    <x v="8"/>
    <x v="52"/>
    <x v="53"/>
  </r>
  <r>
    <x v="0"/>
    <x v="0"/>
    <x v="55"/>
    <s v="E09000015"/>
    <n v="1805"/>
    <n v="113"/>
    <n v="169"/>
    <n v="107"/>
    <n v="28"/>
    <n v="97"/>
    <n v="159"/>
    <n v="42"/>
    <n v="19"/>
    <n v="39"/>
    <x v="55"/>
    <n v="2578"/>
    <n v="29.984484096198607"/>
    <n v="70.015515903801401"/>
    <n v="14.618369987063391"/>
    <n v="21.862871927554981"/>
    <n v="13.842173350582149"/>
    <n v="3.6222509702457955"/>
    <n v="12.548512289780078"/>
    <n v="20.569210866752911"/>
    <n v="5.4333764553686938"/>
    <n v="2.4579560155239331"/>
    <n v="5.0452781371280722"/>
    <x v="54"/>
    <x v="55"/>
    <n v="100"/>
    <x v="49"/>
    <x v="53"/>
    <x v="54"/>
  </r>
  <r>
    <x v="0"/>
    <x v="0"/>
    <x v="56"/>
    <s v="E06000001"/>
    <n v="702"/>
    <n v="40"/>
    <n v="105"/>
    <n v="103"/>
    <n v="12"/>
    <n v="33"/>
    <n v="126"/>
    <s v="SUPP"/>
    <n v="15"/>
    <n v="20"/>
    <x v="56"/>
    <n v="1156"/>
    <n v="39.273356401384085"/>
    <n v="60.726643598615915"/>
    <n v="8.8105726872246706"/>
    <n v="23.127753303964756"/>
    <n v="22.687224669603523"/>
    <n v="2.643171806167401"/>
    <n v="7.2687224669603516"/>
    <n v="27.753303964757709"/>
    <e v="#VALUE!"/>
    <n v="3.303964757709251"/>
    <n v="4.4052863436123353"/>
    <x v="55"/>
    <x v="56"/>
    <n v="35"/>
    <x v="50"/>
    <x v="54"/>
    <x v="55"/>
  </r>
  <r>
    <x v="0"/>
    <x v="0"/>
    <x v="57"/>
    <s v="E09000016"/>
    <n v="1878"/>
    <n v="161"/>
    <n v="169"/>
    <n v="140"/>
    <n v="73"/>
    <n v="88"/>
    <n v="260"/>
    <n v="40"/>
    <n v="23"/>
    <n v="28"/>
    <x v="57"/>
    <n v="2860"/>
    <n v="34.335664335664333"/>
    <n v="65.664335664335667"/>
    <n v="16.395112016293279"/>
    <n v="17.209775967413442"/>
    <n v="14.256619144602849"/>
    <n v="7.4338085539714864"/>
    <n v="8.9613034623217924"/>
    <n v="26.476578411405292"/>
    <n v="4.0733197556008145"/>
    <n v="2.3421588594704685"/>
    <n v="2.8513238289205702"/>
    <x v="56"/>
    <x v="57"/>
    <n v="91"/>
    <x v="51"/>
    <x v="55"/>
    <x v="56"/>
  </r>
  <r>
    <x v="0"/>
    <x v="0"/>
    <x v="58"/>
    <s v="E06000019"/>
    <n v="1025"/>
    <n v="122"/>
    <n v="170"/>
    <n v="228"/>
    <s v="SUPP"/>
    <n v="49"/>
    <n v="171"/>
    <s v="SUPP"/>
    <n v="14"/>
    <n v="31"/>
    <x v="58"/>
    <n v="1810"/>
    <n v="43.370165745856355"/>
    <n v="56.629834254143653"/>
    <n v="15.54140127388535"/>
    <n v="21.656050955414013"/>
    <n v="29.044585987261147"/>
    <e v="#VALUE!"/>
    <n v="6.2420382165605099"/>
    <n v="21.783439490445861"/>
    <e v="#VALUE!"/>
    <n v="1.7834394904458599"/>
    <n v="3.9490445859872612"/>
    <x v="57"/>
    <x v="58"/>
    <n v="45"/>
    <x v="52"/>
    <x v="18"/>
    <x v="57"/>
  </r>
  <r>
    <x v="0"/>
    <x v="0"/>
    <x v="59"/>
    <s v="E10000015"/>
    <n v="8154"/>
    <n v="541"/>
    <n v="861"/>
    <n v="821"/>
    <n v="181"/>
    <n v="318"/>
    <n v="971"/>
    <n v="148"/>
    <n v="146"/>
    <n v="177"/>
    <x v="59"/>
    <n v="12318"/>
    <n v="33.804188991719435"/>
    <n v="66.195811008280572"/>
    <n v="12.992315081652258"/>
    <n v="20.677233429394811"/>
    <n v="19.716618635926995"/>
    <n v="4.3467819404418826"/>
    <n v="7.6368876080691637"/>
    <n v="23.318924111431315"/>
    <n v="3.5542747358309321"/>
    <n v="3.5062439961575409"/>
    <n v="4.250720461095101"/>
    <x v="58"/>
    <x v="59"/>
    <n v="471"/>
    <x v="53"/>
    <x v="56"/>
    <x v="58"/>
  </r>
  <r>
    <x v="0"/>
    <x v="0"/>
    <x v="60"/>
    <s v="E09000017"/>
    <n v="1975"/>
    <n v="185"/>
    <n v="256"/>
    <n v="302"/>
    <n v="35"/>
    <n v="52"/>
    <n v="228"/>
    <n v="11"/>
    <n v="38"/>
    <n v="52"/>
    <x v="60"/>
    <n v="3134"/>
    <n v="36.981493299298023"/>
    <n v="63.018506700701984"/>
    <n v="15.962036238136324"/>
    <n v="22.088006902502158"/>
    <n v="26.056945642795515"/>
    <n v="3.0198446937014669"/>
    <n v="4.4866264020707511"/>
    <n v="19.672131147540984"/>
    <n v="0.94909404659188956"/>
    <n v="3.278688524590164"/>
    <n v="4.4866264020707511"/>
    <x v="42"/>
    <x v="60"/>
    <n v="101"/>
    <x v="23"/>
    <x v="24"/>
    <x v="59"/>
  </r>
  <r>
    <x v="0"/>
    <x v="0"/>
    <x v="61"/>
    <s v="E09000018"/>
    <n v="1668"/>
    <n v="123"/>
    <n v="209"/>
    <n v="233"/>
    <n v="24"/>
    <n v="88"/>
    <n v="222"/>
    <n v="14"/>
    <n v="25"/>
    <n v="35"/>
    <x v="61"/>
    <n v="2641"/>
    <n v="36.84210526315789"/>
    <n v="63.157894736842103"/>
    <n v="12.641315519013361"/>
    <n v="21.479958890030833"/>
    <n v="23.946557040082219"/>
    <n v="2.4665981500513872"/>
    <n v="9.0441932168550867"/>
    <n v="22.816032887975336"/>
    <n v="1.4388489208633095"/>
    <n v="2.5693730729701953"/>
    <n v="3.5971223021582732"/>
    <x v="59"/>
    <x v="61"/>
    <n v="74"/>
    <x v="54"/>
    <x v="57"/>
    <x v="60"/>
  </r>
  <r>
    <x v="0"/>
    <x v="0"/>
    <x v="62"/>
    <s v="E06000046"/>
    <n v="746"/>
    <n v="97"/>
    <n v="124"/>
    <n v="74"/>
    <n v="30"/>
    <n v="55"/>
    <n v="251"/>
    <n v="18"/>
    <n v="39"/>
    <n v="45"/>
    <x v="62"/>
    <n v="1479"/>
    <n v="49.560513860716696"/>
    <n v="50.439486139283296"/>
    <n v="13.233287858117325"/>
    <n v="16.916780354706685"/>
    <n v="10.095497953615281"/>
    <n v="4.0927694406548438"/>
    <n v="7.5034106412005457"/>
    <n v="34.242837653478851"/>
    <n v="2.4556616643929061"/>
    <n v="5.320600272851296"/>
    <n v="6.1391541609822644"/>
    <x v="60"/>
    <x v="62"/>
    <n v="102"/>
    <x v="55"/>
    <x v="58"/>
    <x v="61"/>
  </r>
  <r>
    <x v="0"/>
    <x v="0"/>
    <x v="63"/>
    <s v="E09000019"/>
    <n v="906"/>
    <n v="87"/>
    <n v="82"/>
    <n v="80"/>
    <n v="24"/>
    <n v="44"/>
    <n v="127"/>
    <n v="24"/>
    <n v="13"/>
    <n v="34"/>
    <x v="63"/>
    <n v="1421"/>
    <n v="36.242083040112597"/>
    <n v="63.757916959887403"/>
    <n v="16.893203883495143"/>
    <n v="15.922330097087379"/>
    <n v="15.53398058252427"/>
    <n v="4.6601941747572813"/>
    <n v="8.5436893203883493"/>
    <n v="24.660194174757283"/>
    <n v="4.6601941747572813"/>
    <n v="2.5242718446601939"/>
    <n v="6.6019417475728162"/>
    <x v="61"/>
    <x v="63"/>
    <n v="71"/>
    <x v="4"/>
    <x v="59"/>
    <x v="62"/>
  </r>
  <r>
    <x v="0"/>
    <x v="0"/>
    <x v="64"/>
    <s v="E09000020"/>
    <n v="406"/>
    <s v="SECSUPP"/>
    <n v="29"/>
    <n v="34"/>
    <s v="SUPP"/>
    <s v="SUPP"/>
    <n v="31"/>
    <s v="SUPP"/>
    <n v="10"/>
    <n v="12"/>
    <x v="64"/>
    <n v="522"/>
    <n v="22.222222222222221"/>
    <n v="77.777777777777786"/>
    <e v="#VALUE!"/>
    <n v="25"/>
    <n v="29.310344827586203"/>
    <e v="#VALUE!"/>
    <e v="#VALUE!"/>
    <n v="26.72413793103448"/>
    <e v="#VALUE!"/>
    <n v="8.6206896551724146"/>
    <n v="10.344827586206897"/>
    <x v="62"/>
    <x v="64"/>
    <n v="22"/>
    <x v="56"/>
    <x v="60"/>
    <x v="63"/>
  </r>
  <r>
    <x v="0"/>
    <x v="0"/>
    <x v="65"/>
    <s v="E10000016"/>
    <n v="10430"/>
    <n v="1099"/>
    <n v="1036"/>
    <n v="1746"/>
    <n v="176"/>
    <n v="234"/>
    <n v="1230"/>
    <n v="103"/>
    <n v="239"/>
    <n v="259"/>
    <x v="65"/>
    <n v="16552"/>
    <n v="36.986466892218459"/>
    <n v="63.013533107781541"/>
    <n v="17.951649787651096"/>
    <n v="16.922574322116954"/>
    <n v="28.520091473374716"/>
    <n v="2.8748774910160075"/>
    <n v="3.8222803005553736"/>
    <n v="20.091473374714145"/>
    <n v="1.6824567134923227"/>
    <n v="3.903952956550147"/>
    <n v="4.2306435805292386"/>
    <x v="63"/>
    <x v="65"/>
    <n v="601"/>
    <x v="57"/>
    <x v="61"/>
    <x v="64"/>
  </r>
  <r>
    <x v="0"/>
    <x v="0"/>
    <x v="66"/>
    <s v="E06000010"/>
    <n v="1373"/>
    <n v="206"/>
    <n v="275"/>
    <n v="547"/>
    <n v="16"/>
    <n v="32"/>
    <n v="212"/>
    <n v="21"/>
    <n v="38"/>
    <n v="41"/>
    <x v="66"/>
    <n v="2761"/>
    <n v="50.27164070988772"/>
    <n v="49.72835929011228"/>
    <n v="14.841498559077809"/>
    <n v="19.812680115273775"/>
    <n v="39.409221902017286"/>
    <n v="1.1527377521613833"/>
    <n v="2.3054755043227666"/>
    <n v="15.273775216138327"/>
    <n v="1.5129682997118155"/>
    <n v="2.7377521613832854"/>
    <n v="2.9538904899135447"/>
    <x v="64"/>
    <x v="18"/>
    <n v="100"/>
    <x v="58"/>
    <x v="41"/>
    <x v="65"/>
  </r>
  <r>
    <x v="0"/>
    <x v="0"/>
    <x v="67"/>
    <s v="E09000021"/>
    <n v="980"/>
    <n v="69"/>
    <n v="102"/>
    <n v="77"/>
    <n v="28"/>
    <n v="27"/>
    <n v="78"/>
    <n v="10"/>
    <n v="17"/>
    <n v="25"/>
    <x v="67"/>
    <n v="1413"/>
    <n v="30.644019815994341"/>
    <n v="69.355980184005659"/>
    <n v="15.935334872979215"/>
    <n v="23.556581986143186"/>
    <n v="17.782909930715935"/>
    <n v="6.4665127020785222"/>
    <n v="6.2355658198614323"/>
    <n v="18.013856812933028"/>
    <n v="2.3094688221709005"/>
    <n v="3.9260969976905313"/>
    <n v="5.7736720554272516"/>
    <x v="55"/>
    <x v="66"/>
    <n v="52"/>
    <x v="3"/>
    <x v="62"/>
    <x v="66"/>
  </r>
  <r>
    <x v="0"/>
    <x v="0"/>
    <x v="68"/>
    <s v="E08000034"/>
    <n v="3086"/>
    <n v="269"/>
    <n v="337"/>
    <n v="470"/>
    <n v="59"/>
    <n v="117"/>
    <n v="411"/>
    <n v="31"/>
    <n v="40"/>
    <n v="43"/>
    <x v="68"/>
    <n v="4863"/>
    <n v="36.54122969360477"/>
    <n v="63.45877030639523"/>
    <n v="15.137872819358469"/>
    <n v="18.964546989307824"/>
    <n v="26.449071468767588"/>
    <n v="3.3202025886325268"/>
    <n v="6.5841305571187387"/>
    <n v="23.128868880135059"/>
    <n v="1.7445132245357344"/>
    <n v="2.2509848058525606"/>
    <n v="2.4198086662915026"/>
    <x v="65"/>
    <x v="67"/>
    <n v="114"/>
    <x v="59"/>
    <x v="63"/>
    <x v="67"/>
  </r>
  <r>
    <x v="0"/>
    <x v="0"/>
    <x v="69"/>
    <s v="E08000011"/>
    <n v="1009"/>
    <n v="155"/>
    <n v="151"/>
    <n v="253"/>
    <n v="24"/>
    <n v="42"/>
    <n v="215"/>
    <s v="SUPP"/>
    <n v="33"/>
    <n v="57"/>
    <x v="69"/>
    <n v="1939"/>
    <n v="47.962867457452298"/>
    <n v="52.037132542547702"/>
    <n v="16.666666666666664"/>
    <n v="16.236559139784944"/>
    <n v="27.204301075268816"/>
    <n v="2.5806451612903225"/>
    <n v="4.5161290322580641"/>
    <n v="23.118279569892472"/>
    <e v="#VALUE!"/>
    <n v="3.5483870967741935"/>
    <n v="6.129032258064516"/>
    <x v="66"/>
    <x v="68"/>
    <n v="90"/>
    <x v="60"/>
    <x v="64"/>
    <x v="68"/>
  </r>
  <r>
    <x v="0"/>
    <x v="0"/>
    <x v="70"/>
    <s v="E09000022"/>
    <n v="1506"/>
    <n v="140"/>
    <n v="169"/>
    <n v="200"/>
    <n v="21"/>
    <n v="55"/>
    <n v="158"/>
    <s v="SUPP"/>
    <n v="28"/>
    <n v="35"/>
    <x v="46"/>
    <n v="2312"/>
    <n v="34.86159169550173"/>
    <n v="65.13840830449827"/>
    <n v="17.369727047146402"/>
    <n v="20.967741935483872"/>
    <n v="24.813895781637719"/>
    <n v="2.6054590570719602"/>
    <n v="6.8238213399503724"/>
    <n v="19.602977667493796"/>
    <e v="#VALUE!"/>
    <n v="3.4739454094292808"/>
    <n v="4.3424317617866004"/>
    <x v="67"/>
    <x v="69"/>
    <n v="63"/>
    <x v="61"/>
    <x v="52"/>
    <x v="69"/>
  </r>
  <r>
    <x v="0"/>
    <x v="0"/>
    <x v="71"/>
    <s v="E10000017"/>
    <n v="8170"/>
    <n v="647"/>
    <n v="1066"/>
    <n v="1120"/>
    <n v="177"/>
    <n v="346"/>
    <n v="1128"/>
    <n v="93"/>
    <n v="197"/>
    <n v="253"/>
    <x v="70"/>
    <n v="13197"/>
    <n v="38.091990603925133"/>
    <n v="61.908009396074867"/>
    <n v="12.870499303759697"/>
    <n v="21.205490352098664"/>
    <n v="22.279689675750944"/>
    <n v="3.5209866719713547"/>
    <n v="6.8828327034016308"/>
    <n v="22.438830316292023"/>
    <n v="1.8500099462900339"/>
    <n v="3.9188382733240505"/>
    <n v="5.0328227571115978"/>
    <x v="68"/>
    <x v="70"/>
    <n v="543"/>
    <x v="62"/>
    <x v="65"/>
    <x v="70"/>
  </r>
  <r>
    <x v="0"/>
    <x v="0"/>
    <x v="72"/>
    <s v="E08000035"/>
    <n v="4436"/>
    <n v="410"/>
    <n v="681"/>
    <n v="1128"/>
    <n v="39"/>
    <n v="131"/>
    <n v="560"/>
    <n v="67"/>
    <n v="107"/>
    <n v="138"/>
    <x v="71"/>
    <n v="7697"/>
    <n v="42.367156034818763"/>
    <n v="57.632843965181237"/>
    <n v="12.57283042011653"/>
    <n v="20.883164673413063"/>
    <n v="34.590616375344986"/>
    <n v="1.1959521619135236"/>
    <n v="4.0171726464274764"/>
    <n v="17.172646427476234"/>
    <n v="2.0545844832873352"/>
    <n v="3.2812020852499235"/>
    <n v="4.2318307267709292"/>
    <x v="69"/>
    <x v="71"/>
    <n v="312"/>
    <x v="63"/>
    <x v="66"/>
    <x v="71"/>
  </r>
  <r>
    <x v="0"/>
    <x v="0"/>
    <x v="73"/>
    <s v="E06000016"/>
    <n v="2143"/>
    <n v="264"/>
    <n v="313"/>
    <n v="427"/>
    <n v="64"/>
    <n v="80"/>
    <n v="462"/>
    <n v="74"/>
    <n v="90"/>
    <n v="98"/>
    <x v="72"/>
    <n v="4015"/>
    <n v="46.625155666251558"/>
    <n v="53.374844333748442"/>
    <n v="14.102564102564102"/>
    <n v="16.720085470085468"/>
    <n v="22.80982905982906"/>
    <n v="3.4188034188034191"/>
    <n v="4.2735042735042734"/>
    <n v="24.679487179487182"/>
    <n v="3.9529914529914527"/>
    <n v="4.8076923076923084"/>
    <n v="5.2350427350427351"/>
    <x v="70"/>
    <x v="72"/>
    <n v="262"/>
    <x v="59"/>
    <x v="67"/>
    <x v="72"/>
  </r>
  <r>
    <x v="0"/>
    <x v="0"/>
    <x v="74"/>
    <s v="E10000018"/>
    <n v="4264"/>
    <n v="465"/>
    <n v="510"/>
    <n v="571"/>
    <n v="77"/>
    <n v="174"/>
    <n v="596"/>
    <n v="84"/>
    <n v="128"/>
    <n v="96"/>
    <x v="73"/>
    <n v="6965"/>
    <n v="38.77961234745154"/>
    <n v="61.22038765254846"/>
    <n v="17.21584598296927"/>
    <n v="18.881895594224364"/>
    <n v="21.140318400592374"/>
    <n v="2.850796001480933"/>
    <n v="6.4420584968530177"/>
    <n v="22.065901517956313"/>
    <n v="3.1099592743428359"/>
    <n v="4.7389855609033695"/>
    <n v="3.5542391706775271"/>
    <x v="71"/>
    <x v="73"/>
    <n v="308"/>
    <x v="64"/>
    <x v="68"/>
    <x v="73"/>
  </r>
  <r>
    <x v="0"/>
    <x v="0"/>
    <x v="75"/>
    <s v="E09000023"/>
    <n v="1725"/>
    <n v="158"/>
    <n v="195"/>
    <n v="229"/>
    <n v="45"/>
    <n v="55"/>
    <n v="255"/>
    <s v="SUPP"/>
    <n v="49"/>
    <n v="69"/>
    <x v="74"/>
    <n v="2780"/>
    <n v="37.949640287769789"/>
    <n v="62.050359712230218"/>
    <n v="14.976303317535544"/>
    <n v="18.48341232227488"/>
    <n v="21.706161137440759"/>
    <n v="4.2654028436018958"/>
    <n v="5.2132701421800949"/>
    <n v="24.170616113744074"/>
    <e v="#VALUE!"/>
    <n v="4.6445497630331758"/>
    <n v="6.540284360189573"/>
    <x v="72"/>
    <x v="74"/>
    <n v="118"/>
    <x v="65"/>
    <x v="69"/>
    <x v="74"/>
  </r>
  <r>
    <x v="0"/>
    <x v="0"/>
    <x v="76"/>
    <s v="E10000019"/>
    <n v="4894"/>
    <n v="383"/>
    <n v="734"/>
    <n v="778"/>
    <n v="70"/>
    <n v="205"/>
    <n v="678"/>
    <n v="65"/>
    <n v="81"/>
    <n v="146"/>
    <x v="75"/>
    <n v="8034"/>
    <n v="39.083893452825492"/>
    <n v="60.916106547174508"/>
    <n v="12.197452229299364"/>
    <n v="23.375796178343951"/>
    <n v="24.777070063694268"/>
    <n v="2.2292993630573248"/>
    <n v="6.5286624203821653"/>
    <n v="21.592356687898089"/>
    <n v="2.0700636942675157"/>
    <n v="2.5796178343949046"/>
    <n v="4.6496815286624198"/>
    <x v="73"/>
    <x v="75"/>
    <n v="292"/>
    <x v="66"/>
    <x v="70"/>
    <x v="75"/>
  </r>
  <r>
    <x v="0"/>
    <x v="0"/>
    <x v="77"/>
    <s v="E08000012"/>
    <n v="2705"/>
    <n v="342"/>
    <n v="361"/>
    <n v="758"/>
    <n v="61"/>
    <n v="74"/>
    <n v="390"/>
    <n v="20"/>
    <n v="88"/>
    <n v="113"/>
    <x v="76"/>
    <n v="4912"/>
    <n v="44.930781758957657"/>
    <n v="55.06921824104235"/>
    <n v="15.496148618033528"/>
    <n v="16.357045763479835"/>
    <n v="34.345265065700048"/>
    <n v="2.7639329406434077"/>
    <n v="3.3529678296329859"/>
    <n v="17.67104666968736"/>
    <n v="0.90620752152242856"/>
    <n v="3.9873130946986857"/>
    <n v="5.1200724966017219"/>
    <x v="74"/>
    <x v="15"/>
    <n v="221"/>
    <x v="67"/>
    <x v="71"/>
    <x v="76"/>
  </r>
  <r>
    <x v="0"/>
    <x v="1"/>
    <x v="78"/>
    <s v="E47000004"/>
    <n v="10221"/>
    <n v="1120"/>
    <n v="1355"/>
    <n v="2102"/>
    <n v="172"/>
    <n v="307"/>
    <n v="1390"/>
    <n v="32"/>
    <n v="262"/>
    <n v="308"/>
    <x v="77"/>
    <n v="17269"/>
    <n v="40.813017545891483"/>
    <n v="59.186982454108517"/>
    <n v="15.891032917139613"/>
    <n v="19.225312145289443"/>
    <n v="29.82406356413167"/>
    <n v="2.4404086265607265"/>
    <n v="4.3558456299659483"/>
    <n v="19.721906923950055"/>
    <n v="0.45402951191827468"/>
    <n v="3.7173666288308738"/>
    <n v="4.370034052213394"/>
    <x v="75"/>
    <x v="76"/>
    <n v="602"/>
    <x v="68"/>
    <x v="72"/>
    <x v="77"/>
  </r>
  <r>
    <x v="0"/>
    <x v="2"/>
    <x v="79"/>
    <s v="E12000007"/>
    <n v="50821"/>
    <n v="4155"/>
    <n v="5447"/>
    <n v="5433"/>
    <n v="1042"/>
    <n v="1862"/>
    <n v="6210"/>
    <n v="538"/>
    <n v="975"/>
    <n v="1164"/>
    <x v="78"/>
    <n v="77647"/>
    <n v="34.548662536865557"/>
    <n v="65.451337463134436"/>
    <n v="15.488704987698501"/>
    <n v="20.304928054872139"/>
    <n v="20.25273987922165"/>
    <n v="3.884291359129203"/>
    <n v="6.9410273615149478"/>
    <n v="23.149183627823753"/>
    <n v="2.0055170357116228"/>
    <n v="3.6345336613732946"/>
    <n v="4.3390740326548869"/>
    <x v="76"/>
    <x v="77"/>
    <n v="2677"/>
    <x v="69"/>
    <x v="73"/>
    <x v="78"/>
  </r>
  <r>
    <x v="0"/>
    <x v="1"/>
    <x v="79"/>
    <s v="E12000007"/>
    <n v="50821"/>
    <n v="4155"/>
    <n v="5447"/>
    <n v="5433"/>
    <n v="1042"/>
    <n v="1862"/>
    <n v="6210"/>
    <n v="538"/>
    <n v="975"/>
    <n v="1164"/>
    <x v="78"/>
    <n v="77647"/>
    <n v="34.548662536865557"/>
    <n v="65.451337463134436"/>
    <n v="15.488704987698501"/>
    <n v="20.304928054872139"/>
    <n v="20.25273987922165"/>
    <n v="3.884291359129203"/>
    <n v="6.9410273615149478"/>
    <n v="23.149183627823753"/>
    <n v="2.0055170357116228"/>
    <n v="3.6345336613732946"/>
    <n v="4.3390740326548869"/>
    <x v="76"/>
    <x v="77"/>
    <n v="2677"/>
    <x v="69"/>
    <x v="73"/>
    <x v="78"/>
  </r>
  <r>
    <x v="0"/>
    <x v="0"/>
    <x v="80"/>
    <s v="E06000032"/>
    <n v="1500"/>
    <n v="140"/>
    <n v="261"/>
    <n v="262"/>
    <n v="29"/>
    <n v="79"/>
    <n v="172"/>
    <n v="23"/>
    <n v="26"/>
    <n v="34"/>
    <x v="79"/>
    <n v="2526"/>
    <n v="40.617577197149643"/>
    <n v="59.382422802850357"/>
    <n v="13.64522417153996"/>
    <n v="25.438596491228072"/>
    <n v="25.536062378167639"/>
    <n v="2.8265107212475633"/>
    <n v="7.6998050682261203"/>
    <n v="16.764132553606238"/>
    <n v="2.2417153996101362"/>
    <n v="2.53411306042885"/>
    <n v="3.3138401559454191"/>
    <x v="5"/>
    <x v="78"/>
    <n v="83"/>
    <x v="70"/>
    <x v="74"/>
    <x v="79"/>
  </r>
  <r>
    <x v="0"/>
    <x v="0"/>
    <x v="81"/>
    <s v="E08000003"/>
    <n v="2673"/>
    <n v="326"/>
    <n v="402"/>
    <n v="710"/>
    <n v="72"/>
    <n v="114"/>
    <n v="512"/>
    <n v="26"/>
    <n v="131"/>
    <n v="147"/>
    <x v="80"/>
    <n v="5113"/>
    <n v="47.721494230393112"/>
    <n v="52.278505769606888"/>
    <n v="13.360655737704919"/>
    <n v="16.475409836065573"/>
    <n v="29.098360655737704"/>
    <n v="2.9508196721311477"/>
    <n v="4.6721311475409841"/>
    <n v="20.983606557377048"/>
    <n v="1.0655737704918031"/>
    <n v="5.3688524590163933"/>
    <n v="6.0245901639344259"/>
    <x v="77"/>
    <x v="79"/>
    <n v="304"/>
    <x v="71"/>
    <x v="75"/>
    <x v="80"/>
  </r>
  <r>
    <x v="0"/>
    <x v="0"/>
    <x v="82"/>
    <s v="E06000035"/>
    <n v="1934"/>
    <n v="232"/>
    <n v="257"/>
    <n v="434"/>
    <n v="24"/>
    <n v="39"/>
    <n v="219"/>
    <s v="SUPP"/>
    <n v="50"/>
    <n v="52"/>
    <x v="81"/>
    <n v="3241"/>
    <n v="40.327059549521756"/>
    <n v="59.672940450478251"/>
    <n v="17.750573833205816"/>
    <n v="19.663351185921961"/>
    <n v="33.205814843152261"/>
    <n v="1.8362662586074983"/>
    <n v="2.9839326702371842"/>
    <n v="16.755929609793423"/>
    <e v="#VALUE!"/>
    <n v="3.8255547054322872"/>
    <n v="3.9785768936495791"/>
    <x v="78"/>
    <x v="80"/>
    <n v="102"/>
    <x v="72"/>
    <x v="76"/>
    <x v="81"/>
  </r>
  <r>
    <x v="0"/>
    <x v="0"/>
    <x v="83"/>
    <s v="E09000024"/>
    <n v="1198"/>
    <n v="84"/>
    <n v="135"/>
    <n v="135"/>
    <n v="18"/>
    <n v="28"/>
    <n v="123"/>
    <s v="SUPP"/>
    <n v="23"/>
    <n v="35"/>
    <x v="82"/>
    <n v="1779"/>
    <n v="32.658797077009552"/>
    <n v="67.341202922990433"/>
    <n v="14.457831325301203"/>
    <n v="23.235800344234079"/>
    <n v="23.235800344234079"/>
    <n v="3.0981067125645438"/>
    <n v="4.8192771084337354"/>
    <n v="21.170395869191051"/>
    <e v="#VALUE!"/>
    <n v="3.9586919104991396"/>
    <n v="6.024096385542169"/>
    <x v="79"/>
    <x v="81"/>
    <n v="58"/>
    <x v="73"/>
    <x v="77"/>
    <x v="82"/>
  </r>
  <r>
    <x v="0"/>
    <x v="0"/>
    <x v="84"/>
    <s v="E06000002"/>
    <n v="899"/>
    <n v="115"/>
    <n v="154"/>
    <n v="283"/>
    <n v="15"/>
    <n v="24"/>
    <n v="150"/>
    <s v="SUPP"/>
    <n v="28"/>
    <n v="33"/>
    <x v="83"/>
    <n v="1701"/>
    <n v="47.148736037624928"/>
    <n v="52.851263962375072"/>
    <n v="14.339152119700749"/>
    <n v="19.201995012468828"/>
    <n v="35.286783042394013"/>
    <n v="1.8703241895261846"/>
    <n v="2.9925187032418954"/>
    <n v="18.703241895261847"/>
    <e v="#VALUE!"/>
    <n v="3.4912718204488775"/>
    <n v="4.1147132169576057"/>
    <x v="80"/>
    <x v="82"/>
    <n v="61"/>
    <x v="74"/>
    <x v="3"/>
    <x v="83"/>
  </r>
  <r>
    <x v="0"/>
    <x v="0"/>
    <x v="85"/>
    <s v="E06000042"/>
    <n v="1823"/>
    <n v="201"/>
    <n v="240"/>
    <n v="328"/>
    <n v="23"/>
    <n v="48"/>
    <n v="166"/>
    <n v="12"/>
    <n v="36"/>
    <n v="41"/>
    <x v="84"/>
    <n v="2918"/>
    <n v="37.525702535983555"/>
    <n v="62.474297464016445"/>
    <n v="18.356164383561644"/>
    <n v="21.917808219178081"/>
    <n v="29.954337899543376"/>
    <n v="2.1004566210045663"/>
    <n v="4.3835616438356162"/>
    <n v="15.159817351598173"/>
    <n v="1.095890410958904"/>
    <n v="3.2876712328767121"/>
    <n v="3.7442922374429219"/>
    <x v="81"/>
    <x v="83"/>
    <n v="89"/>
    <x v="75"/>
    <x v="78"/>
    <x v="84"/>
  </r>
  <r>
    <x v="0"/>
    <x v="0"/>
    <x v="86"/>
    <s v="E08000021"/>
    <n v="1526"/>
    <n v="120"/>
    <n v="292"/>
    <n v="440"/>
    <s v="SUPP"/>
    <n v="25"/>
    <n v="110"/>
    <s v="SUPP"/>
    <n v="40"/>
    <n v="73"/>
    <x v="85"/>
    <n v="2626"/>
    <n v="41.888804265041891"/>
    <n v="58.111195734958109"/>
    <n v="10.909090909090908"/>
    <n v="26.545454545454543"/>
    <n v="40"/>
    <e v="#VALUE!"/>
    <n v="2.2727272727272729"/>
    <n v="10"/>
    <e v="#VALUE!"/>
    <n v="3.6363636363636362"/>
    <n v="6.6363636363636358"/>
    <x v="82"/>
    <x v="84"/>
    <n v="113"/>
    <x v="76"/>
    <x v="79"/>
    <x v="85"/>
  </r>
  <r>
    <x v="0"/>
    <x v="0"/>
    <x v="87"/>
    <s v="E09000025"/>
    <n v="2066"/>
    <n v="194"/>
    <n v="318"/>
    <n v="226"/>
    <n v="53"/>
    <n v="147"/>
    <n v="399"/>
    <n v="44"/>
    <n v="72"/>
    <n v="23"/>
    <x v="86"/>
    <n v="3542"/>
    <n v="41.671372106154713"/>
    <n v="58.328627893845287"/>
    <n v="13.143631436314362"/>
    <n v="21.544715447154474"/>
    <n v="15.311653116531165"/>
    <n v="3.5907859078590789"/>
    <n v="9.9593495934959346"/>
    <n v="27.032520325203251"/>
    <n v="2.9810298102981028"/>
    <n v="4.8780487804878048"/>
    <n v="1.5582655826558265"/>
    <x v="31"/>
    <x v="85"/>
    <n v="139"/>
    <x v="77"/>
    <x v="80"/>
    <x v="86"/>
  </r>
  <r>
    <x v="0"/>
    <x v="0"/>
    <x v="88"/>
    <s v="E10000020"/>
    <n v="4935"/>
    <n v="446"/>
    <n v="677"/>
    <n v="403"/>
    <n v="228"/>
    <n v="393"/>
    <n v="1207"/>
    <n v="327"/>
    <n v="154"/>
    <n v="155"/>
    <x v="87"/>
    <n v="8925"/>
    <n v="44.705882352941181"/>
    <n v="55.294117647058826"/>
    <n v="11.177944862155389"/>
    <n v="16.967418546365913"/>
    <n v="10.100250626566416"/>
    <n v="5.7142857142857144"/>
    <n v="9.8496240601503757"/>
    <n v="30.250626566416038"/>
    <n v="8.1954887218045123"/>
    <n v="3.8596491228070176"/>
    <n v="3.8847117794486214"/>
    <x v="83"/>
    <x v="86"/>
    <n v="636"/>
    <x v="78"/>
    <x v="81"/>
    <x v="87"/>
  </r>
  <r>
    <x v="0"/>
    <x v="2"/>
    <x v="89"/>
    <s v="E12000001"/>
    <n v="17194"/>
    <n v="1689"/>
    <n v="2406"/>
    <n v="4124"/>
    <n v="178"/>
    <n v="359"/>
    <n v="1775"/>
    <n v="88"/>
    <n v="464"/>
    <n v="509"/>
    <x v="88"/>
    <n v="28786"/>
    <n v="40.269575488084485"/>
    <n v="59.730424511915515"/>
    <n v="14.570393374741201"/>
    <n v="20.755693581780537"/>
    <n v="35.57625948930297"/>
    <n v="1.5355417529330573"/>
    <n v="3.0969634230503797"/>
    <n v="15.312284334023465"/>
    <n v="0.75914423740510695"/>
    <n v="4.0027605244996556"/>
    <n v="4.3909592822636307"/>
    <x v="84"/>
    <x v="87"/>
    <n v="1061"/>
    <x v="79"/>
    <x v="82"/>
    <x v="88"/>
  </r>
  <r>
    <x v="0"/>
    <x v="1"/>
    <x v="90"/>
    <s v="E47000010"/>
    <n v="7822"/>
    <n v="866"/>
    <n v="976"/>
    <n v="1879"/>
    <n v="71"/>
    <n v="90"/>
    <n v="571"/>
    <n v="40"/>
    <n v="185"/>
    <n v="179"/>
    <x v="89"/>
    <n v="12679"/>
    <n v="38.307437495070587"/>
    <n v="61.692562504929413"/>
    <n v="17.829936174593371"/>
    <n v="20.094708667901998"/>
    <n v="38.686431953880998"/>
    <n v="1.4618077002264771"/>
    <n v="1.8529956763434219"/>
    <n v="11.7562281243566"/>
    <n v="0.8235536339304097"/>
    <n v="3.8089355569281445"/>
    <n v="3.6854025118385834"/>
    <x v="85"/>
    <x v="88"/>
    <n v="404"/>
    <x v="80"/>
    <x v="83"/>
    <x v="89"/>
  </r>
  <r>
    <x v="0"/>
    <x v="0"/>
    <x v="91"/>
    <s v="E06000012"/>
    <n v="1137"/>
    <n v="128"/>
    <n v="157"/>
    <n v="245"/>
    <n v="13"/>
    <n v="23"/>
    <n v="148"/>
    <s v="SUPP"/>
    <n v="28"/>
    <n v="29"/>
    <x v="90"/>
    <n v="1908"/>
    <n v="40.408805031446541"/>
    <n v="59.591194968553459"/>
    <n v="16.601815823605705"/>
    <n v="20.363164721141374"/>
    <n v="31.776913099870296"/>
    <n v="1.6861219195849546"/>
    <n v="2.9831387808041505"/>
    <n v="19.195849546044101"/>
    <e v="#VALUE!"/>
    <n v="3.6316472114137488"/>
    <n v="3.7613488975356679"/>
    <x v="86"/>
    <x v="89"/>
    <n v="57"/>
    <x v="49"/>
    <x v="84"/>
    <x v="90"/>
  </r>
  <r>
    <x v="0"/>
    <x v="0"/>
    <x v="92"/>
    <s v="E06000013"/>
    <n v="1120"/>
    <n v="73"/>
    <n v="235"/>
    <n v="282"/>
    <s v="SUPP"/>
    <n v="36"/>
    <n v="121"/>
    <s v="SUPP"/>
    <n v="16"/>
    <n v="11"/>
    <x v="91"/>
    <n v="1894"/>
    <n v="40.865892291446677"/>
    <n v="59.13410770855333"/>
    <n v="9.4315245478036172"/>
    <n v="30.361757105943155"/>
    <n v="36.434108527131784"/>
    <e v="#VALUE!"/>
    <n v="4.6511627906976747"/>
    <n v="15.633074935400519"/>
    <e v="#VALUE!"/>
    <n v="2.0671834625323"/>
    <n v="1.421188630490956"/>
    <x v="87"/>
    <x v="90"/>
    <n v="27"/>
    <x v="81"/>
    <x v="85"/>
    <x v="91"/>
  </r>
  <r>
    <x v="0"/>
    <x v="1"/>
    <x v="93"/>
    <s v="E47000011"/>
    <n v="4864"/>
    <n v="408"/>
    <n v="795"/>
    <n v="1208"/>
    <n v="28"/>
    <n v="130"/>
    <n v="498"/>
    <n v="21"/>
    <n v="125"/>
    <n v="198"/>
    <x v="92"/>
    <n v="8275"/>
    <n v="41.220543806646525"/>
    <n v="58.779456193353475"/>
    <n v="11.961301671064204"/>
    <n v="23.306948109058929"/>
    <n v="35.414834359425392"/>
    <n v="0.82087364409264141"/>
    <n v="3.8111990618586922"/>
    <n v="14.599824098504838"/>
    <n v="0.61565523306948111"/>
    <n v="3.6646144825564351"/>
    <n v="5.8047493403693933"/>
    <x v="88"/>
    <x v="91"/>
    <n v="344"/>
    <x v="82"/>
    <x v="86"/>
    <x v="92"/>
  </r>
  <r>
    <x v="0"/>
    <x v="0"/>
    <x v="94"/>
    <s v="E06000024"/>
    <n v="1313"/>
    <n v="141"/>
    <n v="138"/>
    <n v="113"/>
    <n v="54"/>
    <n v="64"/>
    <n v="260"/>
    <n v="39"/>
    <n v="32"/>
    <n v="27"/>
    <x v="93"/>
    <n v="2181"/>
    <n v="39.798257679963314"/>
    <n v="60.201742320036679"/>
    <n v="16.244239631336406"/>
    <n v="15.898617511520738"/>
    <n v="13.018433179723502"/>
    <n v="6.2211981566820276"/>
    <n v="7.3732718894009217"/>
    <n v="29.953917050691242"/>
    <n v="4.4930875576036868"/>
    <n v="3.6866359447004609"/>
    <n v="3.1105990783410138"/>
    <x v="89"/>
    <x v="92"/>
    <n v="98"/>
    <x v="83"/>
    <x v="87"/>
    <x v="93"/>
  </r>
  <r>
    <x v="0"/>
    <x v="0"/>
    <x v="95"/>
    <s v="E08000022"/>
    <n v="1415"/>
    <n v="129"/>
    <n v="162"/>
    <n v="250"/>
    <s v="SUPP"/>
    <n v="32"/>
    <n v="115"/>
    <s v="SUPP"/>
    <n v="17"/>
    <n v="34"/>
    <x v="94"/>
    <n v="2154"/>
    <n v="34.308263695450322"/>
    <n v="65.691736304549678"/>
    <n v="17.456021650879567"/>
    <n v="21.921515561569688"/>
    <n v="33.829499323410012"/>
    <e v="#VALUE!"/>
    <n v="4.3301759133964817"/>
    <n v="15.561569688768607"/>
    <e v="#VALUE!"/>
    <n v="2.3004059539918806"/>
    <n v="4.6008119079837613"/>
    <x v="90"/>
    <x v="93"/>
    <n v="51"/>
    <x v="84"/>
    <x v="88"/>
    <x v="94"/>
  </r>
  <r>
    <x v="0"/>
    <x v="2"/>
    <x v="96"/>
    <s v="E12000002"/>
    <n v="48394"/>
    <n v="4613"/>
    <n v="6256"/>
    <n v="7998"/>
    <n v="942"/>
    <n v="1876"/>
    <n v="6952"/>
    <n v="513"/>
    <n v="1262"/>
    <n v="1306"/>
    <x v="95"/>
    <n v="80112"/>
    <n v="39.592071100459357"/>
    <n v="60.407928899540643"/>
    <n v="14.543792168484773"/>
    <n v="19.723816129642476"/>
    <n v="25.215965697711081"/>
    <n v="2.9699224415158585"/>
    <n v="5.9146226117661893"/>
    <n v="21.918153729743363"/>
    <n v="1.6173781449019482"/>
    <n v="3.978813292136957"/>
    <n v="4.1175357840973579"/>
    <x v="91"/>
    <x v="94"/>
    <n v="3081"/>
    <x v="85"/>
    <x v="89"/>
    <x v="95"/>
  </r>
  <r>
    <x v="0"/>
    <x v="0"/>
    <x v="97"/>
    <s v="E10000023"/>
    <n v="4153"/>
    <n v="261"/>
    <n v="482"/>
    <n v="474"/>
    <n v="71"/>
    <n v="177"/>
    <n v="484"/>
    <n v="101"/>
    <n v="75"/>
    <n v="60"/>
    <x v="96"/>
    <n v="6338"/>
    <n v="34.474597664878509"/>
    <n v="65.525402335121484"/>
    <n v="11.94508009153318"/>
    <n v="22.059496567505722"/>
    <n v="21.693363844393591"/>
    <n v="3.2494279176201375"/>
    <n v="8.1006864988558362"/>
    <n v="22.151029748283751"/>
    <n v="4.6224256292906176"/>
    <n v="3.4324942791762014"/>
    <n v="2.7459954233409611"/>
    <x v="92"/>
    <x v="88"/>
    <n v="236"/>
    <x v="86"/>
    <x v="90"/>
    <x v="96"/>
  </r>
  <r>
    <x v="0"/>
    <x v="0"/>
    <x v="98"/>
    <s v="E10000021"/>
    <n v="4780"/>
    <n v="477"/>
    <n v="591"/>
    <n v="695"/>
    <n v="145"/>
    <n v="236"/>
    <n v="766"/>
    <n v="107"/>
    <n v="147"/>
    <n v="142"/>
    <x v="21"/>
    <n v="8086"/>
    <n v="40.885481078407118"/>
    <n v="59.114518921592875"/>
    <n v="14.42831215970962"/>
    <n v="17.876588021778584"/>
    <n v="21.02238354506957"/>
    <n v="4.3859649122807012"/>
    <n v="7.1385359951603142"/>
    <n v="23.169993950393224"/>
    <n v="3.2365396249243799"/>
    <n v="4.4464609800362975"/>
    <n v="4.295220810647308"/>
    <x v="93"/>
    <x v="95"/>
    <n v="396"/>
    <x v="87"/>
    <x v="91"/>
    <x v="97"/>
  </r>
  <r>
    <x v="0"/>
    <x v="0"/>
    <x v="99"/>
    <s v="E06000048"/>
    <n v="1923"/>
    <n v="159"/>
    <n v="341"/>
    <n v="518"/>
    <n v="28"/>
    <n v="73"/>
    <n v="273"/>
    <n v="21"/>
    <n v="68"/>
    <n v="91"/>
    <x v="97"/>
    <n v="3495"/>
    <n v="44.978540772532192"/>
    <n v="55.021459227467808"/>
    <n v="10.114503816793894"/>
    <n v="21.692111959287534"/>
    <n v="32.95165394402035"/>
    <n v="1.7811704834605597"/>
    <n v="4.6437659033078882"/>
    <n v="17.36641221374046"/>
    <n v="1.3358778625954197"/>
    <n v="4.3256997455470731"/>
    <n v="5.7888040712468189"/>
    <x v="94"/>
    <x v="96"/>
    <n v="180"/>
    <x v="88"/>
    <x v="92"/>
    <x v="98"/>
  </r>
  <r>
    <x v="0"/>
    <x v="0"/>
    <x v="100"/>
    <s v="E06000018"/>
    <n v="1501"/>
    <n v="196"/>
    <n v="255"/>
    <n v="449"/>
    <n v="42"/>
    <n v="59"/>
    <n v="333"/>
    <n v="15"/>
    <n v="108"/>
    <n v="83"/>
    <x v="98"/>
    <n v="3041"/>
    <n v="50.641236435383099"/>
    <n v="49.358763564616901"/>
    <n v="12.727272727272727"/>
    <n v="16.558441558441558"/>
    <n v="29.155844155844157"/>
    <n v="2.7272727272727271"/>
    <n v="3.831168831168831"/>
    <n v="21.623376623376622"/>
    <n v="0.97402597402597402"/>
    <n v="7.0129870129870122"/>
    <n v="5.3896103896103895"/>
    <x v="95"/>
    <x v="97"/>
    <n v="206"/>
    <x v="89"/>
    <x v="93"/>
    <x v="99"/>
  </r>
  <r>
    <x v="0"/>
    <x v="0"/>
    <x v="101"/>
    <s v="E10000024"/>
    <n v="5594"/>
    <n v="455"/>
    <n v="621"/>
    <n v="949"/>
    <n v="59"/>
    <n v="120"/>
    <n v="562"/>
    <n v="28"/>
    <n v="90"/>
    <n v="105"/>
    <x v="99"/>
    <n v="8583"/>
    <n v="34.824653384597461"/>
    <n v="65.175346615402546"/>
    <n v="15.22248243559719"/>
    <n v="20.776179324188693"/>
    <n v="31.749749079959855"/>
    <n v="1.9739043158246907"/>
    <n v="4.0147206423553028"/>
    <n v="18.802275008363999"/>
    <n v="0.93676814988290402"/>
    <n v="3.0110404817664769"/>
    <n v="3.5128805620608898"/>
    <x v="96"/>
    <x v="98"/>
    <n v="223"/>
    <x v="90"/>
    <x v="94"/>
    <x v="100"/>
  </r>
  <r>
    <x v="0"/>
    <x v="0"/>
    <x v="102"/>
    <s v="E08000004"/>
    <n v="1657"/>
    <n v="138"/>
    <n v="271"/>
    <n v="368"/>
    <n v="33"/>
    <n v="73"/>
    <n v="258"/>
    <n v="21"/>
    <n v="41"/>
    <n v="51"/>
    <x v="100"/>
    <n v="2911"/>
    <n v="43.077980075575404"/>
    <n v="56.922019924424596"/>
    <n v="11.004784688995215"/>
    <n v="21.610845295055821"/>
    <n v="29.346092503987244"/>
    <n v="2.6315789473684208"/>
    <n v="5.8213716108452953"/>
    <n v="20.574162679425836"/>
    <n v="1.6746411483253589"/>
    <n v="3.269537480063796"/>
    <n v="4.0669856459330145"/>
    <x v="97"/>
    <x v="99"/>
    <n v="113"/>
    <x v="91"/>
    <x v="95"/>
    <x v="42"/>
  </r>
  <r>
    <x v="0"/>
    <x v="0"/>
    <x v="103"/>
    <s v="E10000025"/>
    <n v="3783"/>
    <n v="315"/>
    <n v="336"/>
    <n v="341"/>
    <n v="115"/>
    <n v="250"/>
    <n v="634"/>
    <n v="157"/>
    <n v="104"/>
    <n v="99"/>
    <x v="101"/>
    <n v="6134"/>
    <n v="38.327355722204111"/>
    <n v="61.672644277795897"/>
    <n v="13.398553806890684"/>
    <n v="14.291790727350065"/>
    <n v="14.504466184602297"/>
    <n v="4.891535516801361"/>
    <n v="10.633772862611654"/>
    <n v="26.96724797958316"/>
    <n v="6.6780093577201187"/>
    <n v="4.423649510846448"/>
    <n v="4.2109740535942155"/>
    <x v="98"/>
    <x v="100"/>
    <n v="360"/>
    <x v="92"/>
    <x v="28"/>
    <x v="101"/>
  </r>
  <r>
    <x v="0"/>
    <x v="0"/>
    <x v="104"/>
    <s v="E06000031"/>
    <n v="1223"/>
    <n v="135"/>
    <n v="192"/>
    <n v="346"/>
    <n v="18"/>
    <n v="34"/>
    <n v="155"/>
    <s v="SUPP"/>
    <n v="57"/>
    <n v="40"/>
    <x v="102"/>
    <n v="2200"/>
    <n v="44.409090909090907"/>
    <n v="55.590909090909093"/>
    <n v="13.817809621289662"/>
    <n v="19.651995905834184"/>
    <n v="35.414534288638691"/>
    <n v="1.842374616171955"/>
    <n v="3.480040941658137"/>
    <n v="15.86489252814739"/>
    <e v="#VALUE!"/>
    <n v="5.8341862845445247"/>
    <n v="4.0941658137154562"/>
    <x v="99"/>
    <x v="3"/>
    <n v="97"/>
    <x v="93"/>
    <x v="96"/>
    <x v="102"/>
  </r>
  <r>
    <x v="0"/>
    <x v="0"/>
    <x v="105"/>
    <s v="E06000026"/>
    <n v="1606"/>
    <n v="213"/>
    <n v="173"/>
    <n v="333"/>
    <n v="33"/>
    <n v="56"/>
    <n v="193"/>
    <n v="17"/>
    <n v="34"/>
    <n v="46"/>
    <x v="103"/>
    <n v="2704"/>
    <n v="40.606508875739642"/>
    <n v="59.393491124260358"/>
    <n v="19.398907103825135"/>
    <n v="15.75591985428051"/>
    <n v="30.327868852459016"/>
    <n v="3.0054644808743167"/>
    <n v="5.1001821493624773"/>
    <n v="17.577413479052822"/>
    <n v="1.5482695810564664"/>
    <n v="3.0965391621129328"/>
    <n v="4.1894353369763211"/>
    <x v="100"/>
    <x v="80"/>
    <n v="97"/>
    <x v="94"/>
    <x v="97"/>
    <x v="103"/>
  </r>
  <r>
    <x v="0"/>
    <x v="0"/>
    <x v="106"/>
    <s v="E06000029"/>
    <n v="939"/>
    <n v="86"/>
    <n v="116"/>
    <n v="115"/>
    <n v="40"/>
    <n v="25"/>
    <n v="131"/>
    <n v="28"/>
    <n v="32"/>
    <n v="34"/>
    <x v="104"/>
    <n v="1546"/>
    <n v="39.262613195342823"/>
    <n v="60.737386804657177"/>
    <n v="14.168039538714991"/>
    <n v="19.110378912685338"/>
    <n v="18.945634266886326"/>
    <n v="6.5897858319604614"/>
    <n v="4.1186161449752881"/>
    <n v="21.581548599670512"/>
    <n v="4.6128500823723231"/>
    <n v="5.2718286655683695"/>
    <n v="5.6013179571663922"/>
    <x v="11"/>
    <x v="101"/>
    <n v="94"/>
    <x v="46"/>
    <x v="98"/>
    <x v="104"/>
  </r>
  <r>
    <x v="0"/>
    <x v="0"/>
    <x v="107"/>
    <s v="E06000044"/>
    <n v="957"/>
    <n v="76"/>
    <n v="142"/>
    <n v="121"/>
    <n v="40"/>
    <n v="90"/>
    <n v="300"/>
    <n v="88"/>
    <n v="85"/>
    <n v="59"/>
    <x v="105"/>
    <n v="1958"/>
    <n v="51.123595505617978"/>
    <n v="48.876404494382022"/>
    <n v="7.592407592407592"/>
    <n v="14.185814185814186"/>
    <n v="12.087912087912088"/>
    <n v="3.9960039960039961"/>
    <n v="8.9910089910089912"/>
    <n v="29.970029970029969"/>
    <n v="8.791208791208792"/>
    <n v="8.4915084915084904"/>
    <n v="5.8941058941058948"/>
    <x v="101"/>
    <x v="102"/>
    <n v="232"/>
    <x v="95"/>
    <x v="99"/>
    <x v="105"/>
  </r>
  <r>
    <x v="0"/>
    <x v="0"/>
    <x v="108"/>
    <s v="E06000038"/>
    <n v="852"/>
    <n v="90"/>
    <n v="110"/>
    <n v="186"/>
    <n v="17"/>
    <n v="34"/>
    <n v="129"/>
    <n v="14"/>
    <n v="12"/>
    <n v="31"/>
    <x v="106"/>
    <n v="1475"/>
    <n v="42.237288135593218"/>
    <n v="57.762711864406782"/>
    <n v="14.446227929373997"/>
    <n v="17.656500802568218"/>
    <n v="29.855537720706259"/>
    <n v="2.7287319422150884"/>
    <n v="5.4574638844301768"/>
    <n v="20.706260032102726"/>
    <n v="2.2471910112359552"/>
    <n v="1.9261637239165328"/>
    <n v="4.9759229534510432"/>
    <x v="102"/>
    <x v="103"/>
    <n v="57"/>
    <x v="96"/>
    <x v="14"/>
    <x v="106"/>
  </r>
  <r>
    <x v="0"/>
    <x v="0"/>
    <x v="109"/>
    <s v="E09000026"/>
    <n v="2366"/>
    <n v="156"/>
    <n v="219"/>
    <n v="205"/>
    <n v="42"/>
    <n v="70"/>
    <n v="240"/>
    <n v="23"/>
    <n v="49"/>
    <n v="41"/>
    <x v="107"/>
    <n v="3411"/>
    <n v="30.636177074171801"/>
    <n v="69.363822925828202"/>
    <n v="14.928229665071772"/>
    <n v="20.956937799043061"/>
    <n v="19.617224880382775"/>
    <n v="4.0191387559808609"/>
    <n v="6.6985645933014357"/>
    <n v="22.966507177033492"/>
    <n v="2.200956937799043"/>
    <n v="4.6889952153110048"/>
    <n v="3.9234449760765551"/>
    <x v="103"/>
    <x v="104"/>
    <n v="113"/>
    <x v="97"/>
    <x v="100"/>
    <x v="68"/>
  </r>
  <r>
    <x v="0"/>
    <x v="0"/>
    <x v="110"/>
    <s v="E06000003"/>
    <n v="870"/>
    <n v="108"/>
    <n v="111"/>
    <n v="251"/>
    <n v="16"/>
    <n v="30"/>
    <n v="155"/>
    <s v="SUPP"/>
    <n v="32"/>
    <n v="46"/>
    <x v="108"/>
    <n v="1619"/>
    <n v="46.263125386040763"/>
    <n v="53.73687461395923"/>
    <n v="14.419225634178906"/>
    <n v="14.819759679572764"/>
    <n v="33.511348464619495"/>
    <n v="2.1361815754339117"/>
    <n v="4.0053404539385848"/>
    <n v="20.694259012016023"/>
    <e v="#VALUE!"/>
    <n v="4.2723631508678235"/>
    <n v="6.1415220293724966"/>
    <x v="56"/>
    <x v="105"/>
    <n v="78"/>
    <x v="98"/>
    <x v="98"/>
    <x v="107"/>
  </r>
  <r>
    <x v="0"/>
    <x v="0"/>
    <x v="111"/>
    <s v="E09000027"/>
    <n v="872"/>
    <n v="35"/>
    <n v="55"/>
    <n v="53"/>
    <n v="11"/>
    <n v="31"/>
    <n v="67"/>
    <s v="SUPP"/>
    <n v="25"/>
    <n v="14"/>
    <x v="109"/>
    <n v="1163"/>
    <n v="25.021496130696473"/>
    <n v="74.978503869303523"/>
    <n v="12.027491408934708"/>
    <n v="18.900343642611684"/>
    <n v="18.213058419243985"/>
    <n v="3.7800687285223367"/>
    <n v="10.652920962199312"/>
    <n v="23.024054982817869"/>
    <e v="#VALUE!"/>
    <n v="8.5910652920962196"/>
    <n v="4.8109965635738838"/>
    <x v="104"/>
    <x v="106"/>
    <n v="39"/>
    <x v="99"/>
    <x v="101"/>
    <x v="108"/>
  </r>
  <r>
    <x v="0"/>
    <x v="0"/>
    <x v="112"/>
    <s v="E08000005"/>
    <n v="1527"/>
    <n v="144"/>
    <n v="219"/>
    <n v="272"/>
    <n v="36"/>
    <n v="68"/>
    <n v="251"/>
    <n v="16"/>
    <n v="45"/>
    <n v="48"/>
    <x v="110"/>
    <n v="2626"/>
    <n v="41.850723533891845"/>
    <n v="58.149276466108148"/>
    <n v="13.102820746132849"/>
    <n v="19.927206551410372"/>
    <n v="24.749772520473158"/>
    <n v="3.2757051865332123"/>
    <n v="6.1874431301182895"/>
    <n v="22.838944494995449"/>
    <n v="1.4558689717925388"/>
    <n v="4.0946314831665154"/>
    <n v="4.3676069153776167"/>
    <x v="105"/>
    <x v="74"/>
    <n v="109"/>
    <x v="100"/>
    <x v="102"/>
    <x v="109"/>
  </r>
  <r>
    <x v="0"/>
    <x v="0"/>
    <x v="113"/>
    <s v="E08000018"/>
    <n v="2044"/>
    <n v="205"/>
    <n v="187"/>
    <n v="299"/>
    <n v="24"/>
    <n v="36"/>
    <n v="247"/>
    <n v="54"/>
    <n v="65"/>
    <n v="58"/>
    <x v="111"/>
    <n v="3219"/>
    <n v="36.502019260639948"/>
    <n v="63.497980739360052"/>
    <n v="17.446808510638299"/>
    <n v="15.914893617021278"/>
    <n v="25.446808510638299"/>
    <n v="2.0425531914893615"/>
    <n v="3.0638297872340425"/>
    <n v="21.021276595744681"/>
    <n v="4.5957446808510642"/>
    <n v="5.5319148936170208"/>
    <n v="4.9361702127659575"/>
    <x v="106"/>
    <x v="107"/>
    <n v="177"/>
    <x v="101"/>
    <x v="103"/>
    <x v="110"/>
  </r>
  <r>
    <x v="0"/>
    <x v="0"/>
    <x v="114"/>
    <s v="E06000017"/>
    <n v="209"/>
    <s v="SUPP"/>
    <n v="29"/>
    <n v="15"/>
    <s v="SUPP"/>
    <n v="11"/>
    <n v="28"/>
    <s v="SUPP"/>
    <s v="SUPP"/>
    <s v="SUPP"/>
    <x v="112"/>
    <n v="292"/>
    <n v="28.424657534246577"/>
    <n v="71.575342465753423"/>
    <e v="#VALUE!"/>
    <n v="34.939759036144579"/>
    <n v="18.072289156626507"/>
    <e v="#VALUE!"/>
    <n v="13.253012048192772"/>
    <n v="33.734939759036145"/>
    <e v="#VALUE!"/>
    <e v="#VALUE!"/>
    <e v="#VALUE!"/>
    <x v="107"/>
    <x v="108"/>
    <n v="0"/>
    <x v="56"/>
    <x v="104"/>
    <x v="111"/>
  </r>
  <r>
    <x v="0"/>
    <x v="0"/>
    <x v="115"/>
    <s v="E08000006"/>
    <n v="1338"/>
    <n v="216"/>
    <n v="209"/>
    <n v="299"/>
    <n v="21"/>
    <n v="43"/>
    <n v="204"/>
    <n v="17"/>
    <n v="45"/>
    <n v="24"/>
    <x v="113"/>
    <n v="2416"/>
    <n v="44.619205298013242"/>
    <n v="55.380794701986758"/>
    <n v="20.037105751391465"/>
    <n v="19.387755102040817"/>
    <n v="27.736549165120593"/>
    <n v="1.948051948051948"/>
    <n v="3.9888682745825603"/>
    <n v="18.923933209647494"/>
    <n v="1.5769944341372915"/>
    <n v="4.1743970315398888"/>
    <n v="2.2263450834879404"/>
    <x v="108"/>
    <x v="109"/>
    <n v="86"/>
    <x v="102"/>
    <x v="105"/>
    <x v="112"/>
  </r>
  <r>
    <x v="0"/>
    <x v="0"/>
    <x v="116"/>
    <s v="E08000028"/>
    <n v="2207"/>
    <n v="315"/>
    <n v="295"/>
    <n v="636"/>
    <n v="34"/>
    <n v="41"/>
    <n v="316"/>
    <n v="15"/>
    <n v="47"/>
    <n v="60"/>
    <x v="114"/>
    <n v="3966"/>
    <n v="44.351991931417047"/>
    <n v="55.648008068582953"/>
    <n v="17.907902217168843"/>
    <n v="16.770892552586698"/>
    <n v="36.156907333712333"/>
    <n v="1.9329164297896533"/>
    <n v="2.3308698123934053"/>
    <n v="17.964752700397955"/>
    <n v="0.85275724843661171"/>
    <n v="2.6719727117680501"/>
    <n v="3.4110289937464469"/>
    <x v="109"/>
    <x v="110"/>
    <n v="122"/>
    <x v="103"/>
    <x v="106"/>
    <x v="113"/>
  </r>
  <r>
    <x v="0"/>
    <x v="0"/>
    <x v="117"/>
    <s v="E08000014"/>
    <n v="1944"/>
    <n v="232"/>
    <n v="267"/>
    <n v="288"/>
    <n v="24"/>
    <n v="65"/>
    <n v="242"/>
    <n v="12"/>
    <n v="43"/>
    <n v="45"/>
    <x v="115"/>
    <n v="3162"/>
    <n v="38.519924098671723"/>
    <n v="61.48007590132827"/>
    <n v="19.047619047619047"/>
    <n v="21.921182266009854"/>
    <n v="23.645320197044335"/>
    <n v="1.9704433497536946"/>
    <n v="5.3366174055829223"/>
    <n v="19.868637110016422"/>
    <n v="0.98522167487684731"/>
    <n v="3.5303776683087027"/>
    <n v="3.6945812807881775"/>
    <x v="110"/>
    <x v="111"/>
    <n v="100"/>
    <x v="72"/>
    <x v="107"/>
    <x v="114"/>
  </r>
  <r>
    <x v="0"/>
    <x v="0"/>
    <x v="118"/>
    <s v="E08000019"/>
    <n v="3339"/>
    <n v="294"/>
    <n v="363"/>
    <n v="438"/>
    <n v="95"/>
    <n v="160"/>
    <n v="616"/>
    <n v="100"/>
    <n v="165"/>
    <n v="146"/>
    <x v="116"/>
    <n v="5716"/>
    <n v="41.585024492652209"/>
    <n v="58.414975507347798"/>
    <n v="12.368531762726127"/>
    <n v="15.271350441733277"/>
    <n v="18.426588136306268"/>
    <n v="3.9966344131257889"/>
    <n v="6.731173748422381"/>
    <n v="25.915018931426165"/>
    <n v="4.2069835927639883"/>
    <n v="6.9415229280605812"/>
    <n v="6.1421960454354227"/>
    <x v="111"/>
    <x v="112"/>
    <n v="411"/>
    <x v="104"/>
    <x v="108"/>
    <x v="115"/>
  </r>
  <r>
    <x v="0"/>
    <x v="1"/>
    <x v="119"/>
    <s v="E47000002"/>
    <n v="8813"/>
    <n v="909"/>
    <n v="1036"/>
    <n v="1613"/>
    <n v="174"/>
    <n v="286"/>
    <n v="1518"/>
    <n v="199"/>
    <n v="336"/>
    <n v="292"/>
    <x v="117"/>
    <n v="15176"/>
    <n v="41.928044280442805"/>
    <n v="58.071955719557202"/>
    <n v="14.285714285714285"/>
    <n v="16.281628162816279"/>
    <n v="25.349677824925347"/>
    <n v="2.7345591702027345"/>
    <n v="4.494735187804495"/>
    <n v="23.856671381423858"/>
    <n v="3.1274556027031277"/>
    <n v="5.2805280528052805"/>
    <n v="4.5890303316045893"/>
    <x v="112"/>
    <x v="113"/>
    <n v="827"/>
    <x v="105"/>
    <x v="109"/>
    <x v="116"/>
  </r>
  <r>
    <x v="0"/>
    <x v="0"/>
    <x v="120"/>
    <s v="E06000051"/>
    <n v="1959"/>
    <n v="162"/>
    <n v="238"/>
    <n v="178"/>
    <n v="50"/>
    <n v="91"/>
    <n v="364"/>
    <n v="49"/>
    <n v="36"/>
    <n v="49"/>
    <x v="118"/>
    <n v="3176"/>
    <n v="38.318639798488661"/>
    <n v="61.681360201511339"/>
    <n v="13.311421528348397"/>
    <n v="19.556285949055052"/>
    <n v="14.626129827444537"/>
    <n v="4.1084634346754312"/>
    <n v="7.4774034511092848"/>
    <n v="29.909613804437139"/>
    <n v="4.0262941659819234"/>
    <n v="2.9580936729663105"/>
    <n v="4.0262941659819234"/>
    <x v="113"/>
    <x v="114"/>
    <n v="134"/>
    <x v="106"/>
    <x v="30"/>
    <x v="117"/>
  </r>
  <r>
    <x v="0"/>
    <x v="0"/>
    <x v="121"/>
    <s v="E06000039"/>
    <n v="1078"/>
    <n v="98"/>
    <n v="130"/>
    <n v="216"/>
    <s v="SUPP"/>
    <n v="23"/>
    <n v="106"/>
    <s v="SUPP"/>
    <n v="13"/>
    <n v="26"/>
    <x v="119"/>
    <n v="1690"/>
    <n v="36.213017751479285"/>
    <n v="63.786982248520708"/>
    <n v="16.013071895424837"/>
    <n v="21.241830065359476"/>
    <n v="35.294117647058826"/>
    <e v="#VALUE!"/>
    <n v="3.7581699346405228"/>
    <n v="17.320261437908496"/>
    <e v="#VALUE!"/>
    <n v="2.1241830065359477"/>
    <n v="4.2483660130718954"/>
    <x v="114"/>
    <x v="115"/>
    <n v="39"/>
    <x v="107"/>
    <x v="110"/>
    <x v="18"/>
  </r>
  <r>
    <x v="0"/>
    <x v="0"/>
    <x v="122"/>
    <s v="E08000029"/>
    <n v="1740"/>
    <n v="158"/>
    <n v="157"/>
    <n v="214"/>
    <n v="21"/>
    <n v="39"/>
    <n v="104"/>
    <n v="12"/>
    <n v="25"/>
    <n v="21"/>
    <x v="120"/>
    <n v="2491"/>
    <n v="30.148534725010034"/>
    <n v="69.851465274989962"/>
    <n v="21.03861517976032"/>
    <n v="20.905459387483354"/>
    <n v="28.495339547270305"/>
    <n v="2.7962716378162451"/>
    <n v="5.1930758988015979"/>
    <n v="13.848202396804259"/>
    <n v="1.5978695073235687"/>
    <n v="3.3288948069241013"/>
    <n v="2.7962716378162451"/>
    <x v="115"/>
    <x v="116"/>
    <n v="58"/>
    <x v="60"/>
    <x v="111"/>
    <x v="118"/>
  </r>
  <r>
    <x v="0"/>
    <x v="0"/>
    <x v="123"/>
    <s v="E10000027"/>
    <n v="3408"/>
    <n v="279"/>
    <n v="476"/>
    <n v="452"/>
    <n v="84"/>
    <n v="193"/>
    <n v="665"/>
    <n v="58"/>
    <n v="93"/>
    <n v="65"/>
    <x v="121"/>
    <n v="5773"/>
    <n v="40.966568508574397"/>
    <n v="59.033431491425603"/>
    <n v="11.797040169133192"/>
    <n v="20.126849894291755"/>
    <n v="19.112050739957716"/>
    <n v="3.551797040169133"/>
    <n v="8.160676532769557"/>
    <n v="28.118393234672308"/>
    <n v="2.4524312896405922"/>
    <n v="3.9323467230443976"/>
    <n v="2.7484143763213531"/>
    <x v="116"/>
    <x v="117"/>
    <n v="216"/>
    <x v="108"/>
    <x v="112"/>
    <x v="119"/>
  </r>
  <r>
    <x v="0"/>
    <x v="2"/>
    <x v="124"/>
    <s v="E12000008"/>
    <n v="56344"/>
    <n v="5050"/>
    <n v="6107"/>
    <n v="6651"/>
    <n v="1222"/>
    <n v="2247"/>
    <n v="7706"/>
    <n v="1115"/>
    <n v="1495"/>
    <n v="1448"/>
    <x v="122"/>
    <n v="89385"/>
    <n v="36.964815125580351"/>
    <n v="63.035184874419649"/>
    <n v="15.284041039920099"/>
    <n v="18.483096758572682"/>
    <n v="20.129536030991797"/>
    <n v="3.6984352773826461"/>
    <n v="6.8006416270693979"/>
    <n v="23.322538664084018"/>
    <n v="3.3745951999031507"/>
    <n v="4.5246814563723854"/>
    <n v="4.3824339457038226"/>
    <x v="117"/>
    <x v="118"/>
    <n v="4058"/>
    <x v="109"/>
    <x v="113"/>
    <x v="120"/>
  </r>
  <r>
    <x v="0"/>
    <x v="0"/>
    <x v="125"/>
    <s v="E06000025"/>
    <n v="1900"/>
    <n v="221"/>
    <n v="254"/>
    <n v="213"/>
    <n v="45"/>
    <n v="86"/>
    <n v="301"/>
    <n v="28"/>
    <n v="57"/>
    <n v="37"/>
    <x v="123"/>
    <n v="3142"/>
    <n v="39.528962444302991"/>
    <n v="60.471037555697002"/>
    <n v="17.793880837359101"/>
    <n v="20.450885668276971"/>
    <n v="17.14975845410628"/>
    <n v="3.6231884057971016"/>
    <n v="6.9243156199677944"/>
    <n v="24.235104669887278"/>
    <n v="2.2544283413848629"/>
    <n v="4.5893719806763285"/>
    <n v="2.9790660225442833"/>
    <x v="118"/>
    <x v="119"/>
    <n v="122"/>
    <x v="110"/>
    <x v="74"/>
    <x v="121"/>
  </r>
  <r>
    <x v="0"/>
    <x v="0"/>
    <x v="126"/>
    <s v="E08000023"/>
    <n v="1007"/>
    <n v="101"/>
    <n v="182"/>
    <n v="291"/>
    <s v="SUPP"/>
    <n v="11"/>
    <n v="61"/>
    <n v="12"/>
    <n v="15"/>
    <n v="16"/>
    <x v="124"/>
    <n v="1696"/>
    <n v="40.625"/>
    <n v="59.375"/>
    <n v="14.658925979680696"/>
    <n v="26.415094339622641"/>
    <n v="42.235123367198838"/>
    <e v="#VALUE!"/>
    <n v="1.5965166908563133"/>
    <n v="8.8534107402031932"/>
    <n v="1.741654571843251"/>
    <n v="2.1770682148040637"/>
    <n v="2.3222060957910013"/>
    <x v="119"/>
    <x v="120"/>
    <n v="43"/>
    <x v="111"/>
    <x v="64"/>
    <x v="122"/>
  </r>
  <r>
    <x v="0"/>
    <x v="2"/>
    <x v="127"/>
    <s v="E12000009"/>
    <n v="29873"/>
    <n v="2845"/>
    <n v="3686"/>
    <n v="3513"/>
    <n v="886"/>
    <n v="1463"/>
    <n v="5362"/>
    <n v="692"/>
    <n v="741"/>
    <n v="731"/>
    <x v="125"/>
    <n v="49792"/>
    <n v="40.004418380462724"/>
    <n v="59.995581619537276"/>
    <n v="14.282845524373714"/>
    <n v="18.504945027360812"/>
    <n v="17.636427531502584"/>
    <n v="4.4480144585571564"/>
    <n v="7.3447462221999089"/>
    <n v="26.919022039258998"/>
    <n v="3.4740699834329027"/>
    <n v="3.720066268386967"/>
    <n v="3.6698629449269542"/>
    <x v="120"/>
    <x v="121"/>
    <n v="2164"/>
    <x v="112"/>
    <x v="114"/>
    <x v="123"/>
  </r>
  <r>
    <x v="0"/>
    <x v="0"/>
    <x v="128"/>
    <s v="E06000045"/>
    <n v="1278"/>
    <n v="116"/>
    <n v="197"/>
    <n v="219"/>
    <n v="20"/>
    <n v="45"/>
    <n v="243"/>
    <n v="11"/>
    <n v="49"/>
    <n v="32"/>
    <x v="126"/>
    <n v="2210"/>
    <n v="42.171945701357465"/>
    <n v="57.828054298642542"/>
    <n v="12.446351931330472"/>
    <n v="21.137339055793991"/>
    <n v="23.497854077253219"/>
    <n v="2.1459227467811157"/>
    <n v="4.8283261802575108"/>
    <n v="26.072961373390559"/>
    <n v="1.1802575107296138"/>
    <n v="5.2575107296137338"/>
    <n v="3.4334763948497855"/>
    <x v="121"/>
    <x v="122"/>
    <n v="92"/>
    <x v="113"/>
    <x v="115"/>
    <x v="124"/>
  </r>
  <r>
    <x v="0"/>
    <x v="0"/>
    <x v="129"/>
    <s v="E06000033"/>
    <n v="1183"/>
    <n v="80"/>
    <n v="176"/>
    <n v="214"/>
    <n v="16"/>
    <n v="64"/>
    <n v="184"/>
    <n v="22"/>
    <n v="57"/>
    <n v="57"/>
    <x v="127"/>
    <n v="2053"/>
    <n v="42.377009254749147"/>
    <n v="57.62299074525086"/>
    <n v="9.1954022988505741"/>
    <n v="20.229885057471265"/>
    <n v="24.597701149425287"/>
    <n v="1.8390804597701149"/>
    <n v="7.3563218390804597"/>
    <n v="21.149425287356323"/>
    <n v="2.5287356321839081"/>
    <n v="6.5517241379310347"/>
    <n v="6.5517241379310347"/>
    <x v="56"/>
    <x v="123"/>
    <n v="136"/>
    <x v="114"/>
    <x v="116"/>
    <x v="125"/>
  </r>
  <r>
    <x v="0"/>
    <x v="0"/>
    <x v="130"/>
    <s v="E09000028"/>
    <n v="1609"/>
    <n v="148"/>
    <n v="136"/>
    <n v="180"/>
    <n v="31"/>
    <n v="48"/>
    <n v="158"/>
    <n v="10"/>
    <n v="33"/>
    <n v="40"/>
    <x v="128"/>
    <n v="2393"/>
    <n v="32.76222315085667"/>
    <n v="67.237776849143344"/>
    <n v="18.877551020408163"/>
    <n v="17.346938775510203"/>
    <n v="22.95918367346939"/>
    <n v="3.9540816326530615"/>
    <n v="6.1224489795918364"/>
    <n v="20.153061224489797"/>
    <n v="1.2755102040816326"/>
    <n v="4.2091836734693873"/>
    <n v="5.1020408163265305"/>
    <x v="122"/>
    <x v="83"/>
    <n v="83"/>
    <x v="60"/>
    <x v="117"/>
    <x v="69"/>
  </r>
  <r>
    <x v="0"/>
    <x v="0"/>
    <x v="131"/>
    <s v="E08000013"/>
    <n v="1141"/>
    <n v="107"/>
    <n v="226"/>
    <n v="306"/>
    <n v="18"/>
    <n v="34"/>
    <n v="157"/>
    <s v="SUPP"/>
    <n v="20"/>
    <n v="28"/>
    <x v="129"/>
    <n v="2037"/>
    <n v="43.986254295532646"/>
    <n v="56.013745704467354"/>
    <n v="11.941964285714286"/>
    <n v="25.223214285714285"/>
    <n v="34.151785714285715"/>
    <n v="2.0089285714285716"/>
    <n v="3.7946428571428568"/>
    <n v="17.522321428571427"/>
    <e v="#VALUE!"/>
    <n v="2.2321428571428572"/>
    <n v="3.125"/>
    <x v="123"/>
    <x v="124"/>
    <n v="48"/>
    <x v="115"/>
    <x v="47"/>
    <x v="126"/>
  </r>
  <r>
    <x v="0"/>
    <x v="0"/>
    <x v="132"/>
    <s v="E10000028"/>
    <n v="5871"/>
    <n v="579"/>
    <n v="744"/>
    <n v="903"/>
    <n v="130"/>
    <n v="207"/>
    <n v="759"/>
    <n v="92"/>
    <n v="137"/>
    <n v="146"/>
    <x v="130"/>
    <n v="9568"/>
    <n v="38.639214046822744"/>
    <n v="61.360785953177256"/>
    <n v="15.661347038139031"/>
    <n v="20.124425209629429"/>
    <n v="24.425209629429268"/>
    <n v="3.5163646199621312"/>
    <n v="5.5991344333243172"/>
    <n v="20.530159588855827"/>
    <n v="2.4885041925885854"/>
    <n v="3.7057073302677845"/>
    <n v="3.9491479578036248"/>
    <x v="124"/>
    <x v="125"/>
    <n v="375"/>
    <x v="116"/>
    <x v="118"/>
    <x v="127"/>
  </r>
  <r>
    <x v="0"/>
    <x v="0"/>
    <x v="133"/>
    <s v="E08000007"/>
    <n v="2056"/>
    <n v="121"/>
    <n v="239"/>
    <n v="209"/>
    <n v="22"/>
    <n v="75"/>
    <n v="190"/>
    <n v="17"/>
    <n v="56"/>
    <n v="48"/>
    <x v="102"/>
    <n v="3033"/>
    <n v="32.2123310253874"/>
    <n v="67.787668974612586"/>
    <n v="12.384851586489253"/>
    <n v="24.462640736949847"/>
    <n v="21.392016376663257"/>
    <n v="2.2517911975435005"/>
    <n v="7.6765609007164795"/>
    <n v="19.447287615148415"/>
    <n v="1.7400204708290685"/>
    <n v="5.7318321392016376"/>
    <n v="4.912998976458546"/>
    <x v="125"/>
    <x v="126"/>
    <n v="121"/>
    <x v="117"/>
    <x v="93"/>
    <x v="8"/>
  </r>
  <r>
    <x v="0"/>
    <x v="0"/>
    <x v="134"/>
    <s v="E06000004"/>
    <n v="1281"/>
    <n v="81"/>
    <n v="191"/>
    <n v="257"/>
    <n v="36"/>
    <n v="52"/>
    <n v="205"/>
    <n v="27"/>
    <n v="57"/>
    <n v="20"/>
    <x v="131"/>
    <n v="2207"/>
    <n v="41.957408246488448"/>
    <n v="58.042591753511552"/>
    <n v="8.7473002159827207"/>
    <n v="20.626349892008637"/>
    <n v="27.753779697624193"/>
    <n v="3.8876889848812093"/>
    <n v="5.615550755939525"/>
    <n v="22.138228941684666"/>
    <n v="2.9157667386609072"/>
    <n v="6.1555075593952484"/>
    <n v="2.159827213822894"/>
    <x v="115"/>
    <x v="127"/>
    <n v="104"/>
    <x v="118"/>
    <x v="119"/>
    <x v="128"/>
  </r>
  <r>
    <x v="0"/>
    <x v="0"/>
    <x v="135"/>
    <s v="E06000021"/>
    <n v="1447"/>
    <n v="236"/>
    <n v="241"/>
    <n v="469"/>
    <n v="41"/>
    <n v="42"/>
    <n v="282"/>
    <n v="17"/>
    <n v="49"/>
    <n v="59"/>
    <x v="132"/>
    <n v="2883"/>
    <n v="49.80922650017343"/>
    <n v="50.19077349982657"/>
    <n v="16.434540389972145"/>
    <n v="16.782729805013926"/>
    <n v="32.66016713091922"/>
    <n v="2.8551532033426184"/>
    <n v="2.9247910863509747"/>
    <n v="19.637883008356546"/>
    <n v="1.1838440111420612"/>
    <n v="3.4122562674094707"/>
    <n v="4.1086350974930363"/>
    <x v="126"/>
    <x v="128"/>
    <n v="125"/>
    <x v="119"/>
    <x v="120"/>
    <x v="129"/>
  </r>
  <r>
    <x v="0"/>
    <x v="0"/>
    <x v="136"/>
    <s v="E10000029"/>
    <n v="4364"/>
    <n v="386"/>
    <n v="593"/>
    <n v="517"/>
    <n v="157"/>
    <n v="354"/>
    <n v="957"/>
    <n v="234"/>
    <n v="158"/>
    <n v="122"/>
    <x v="133"/>
    <n v="7842"/>
    <n v="44.350930884978325"/>
    <n v="55.649069115021675"/>
    <n v="11.09833237492812"/>
    <n v="17.050028752156411"/>
    <n v="14.864864864864865"/>
    <n v="4.5140885566417479"/>
    <n v="10.178263369752731"/>
    <n v="27.515813686026451"/>
    <n v="6.7280046003450265"/>
    <n v="4.5428407130534785"/>
    <n v="3.5077630822311674"/>
    <x v="127"/>
    <x v="129"/>
    <n v="514"/>
    <x v="120"/>
    <x v="121"/>
    <x v="130"/>
  </r>
  <r>
    <x v="0"/>
    <x v="0"/>
    <x v="137"/>
    <s v="E08000024"/>
    <n v="1908"/>
    <n v="239"/>
    <n v="231"/>
    <n v="472"/>
    <n v="26"/>
    <n v="26"/>
    <n v="156"/>
    <n v="11"/>
    <n v="64"/>
    <n v="36"/>
    <x v="134"/>
    <n v="3169"/>
    <n v="39.791732407699584"/>
    <n v="60.208267592300416"/>
    <n v="18.953211736716892"/>
    <n v="18.3187946074544"/>
    <n v="37.430610626486917"/>
    <n v="2.0618556701030926"/>
    <n v="2.0618556701030926"/>
    <n v="12.371134020618557"/>
    <n v="0.87232355273592388"/>
    <n v="5.0753370340999204"/>
    <n v="2.8548770816812055"/>
    <x v="128"/>
    <x v="130"/>
    <n v="111"/>
    <x v="121"/>
    <x v="55"/>
    <x v="42"/>
  </r>
  <r>
    <x v="0"/>
    <x v="0"/>
    <x v="138"/>
    <s v="E10000030"/>
    <n v="7109"/>
    <n v="527"/>
    <n v="550"/>
    <n v="527"/>
    <n v="149"/>
    <n v="241"/>
    <n v="681"/>
    <n v="109"/>
    <n v="149"/>
    <n v="206"/>
    <x v="135"/>
    <n v="10248"/>
    <n v="30.630366900858704"/>
    <n v="69.369633099141296"/>
    <n v="16.788786237655305"/>
    <n v="17.521503663587129"/>
    <n v="16.788786237655305"/>
    <n v="4.7467346288626953"/>
    <n v="7.6776043325899961"/>
    <n v="21.694807263459701"/>
    <n v="3.4724434533290855"/>
    <n v="4.7467346288626953"/>
    <n v="6.5625995539980888"/>
    <x v="129"/>
    <x v="131"/>
    <n v="464"/>
    <x v="122"/>
    <x v="122"/>
    <x v="131"/>
  </r>
  <r>
    <x v="0"/>
    <x v="0"/>
    <x v="139"/>
    <s v="E09000029"/>
    <n v="1616"/>
    <n v="101"/>
    <n v="152"/>
    <n v="143"/>
    <n v="19"/>
    <n v="32"/>
    <n v="115"/>
    <s v="SUPP"/>
    <n v="17"/>
    <n v="41"/>
    <x v="136"/>
    <n v="2236"/>
    <n v="27.728085867620749"/>
    <n v="72.271914132379251"/>
    <n v="16.29032258064516"/>
    <n v="24.516129032258064"/>
    <n v="23.06451612903226"/>
    <n v="3.064516129032258"/>
    <n v="5.161290322580645"/>
    <n v="18.548387096774192"/>
    <e v="#VALUE!"/>
    <n v="2.741935483870968"/>
    <n v="6.612903225806452"/>
    <x v="130"/>
    <x v="132"/>
    <n v="58"/>
    <x v="76"/>
    <x v="117"/>
    <x v="82"/>
  </r>
  <r>
    <x v="0"/>
    <x v="0"/>
    <x v="140"/>
    <s v="E06000030"/>
    <n v="1428"/>
    <n v="131"/>
    <n v="185"/>
    <n v="151"/>
    <n v="63"/>
    <n v="85"/>
    <n v="307"/>
    <n v="40"/>
    <n v="27"/>
    <n v="44"/>
    <x v="137"/>
    <n v="2461"/>
    <n v="41.974806989028849"/>
    <n v="58.025193010971151"/>
    <n v="12.681510164569215"/>
    <n v="17.909002904162634"/>
    <n v="14.617618586640852"/>
    <n v="6.098741529525654"/>
    <n v="8.2284607938044534"/>
    <n v="29.719264278799614"/>
    <n v="3.8722168441432716"/>
    <n v="2.6137463697967087"/>
    <n v="4.2594385285575989"/>
    <x v="131"/>
    <x v="133"/>
    <n v="111"/>
    <x v="123"/>
    <x v="123"/>
    <x v="132"/>
  </r>
  <r>
    <x v="0"/>
    <x v="0"/>
    <x v="141"/>
    <s v="E08000008"/>
    <n v="1569"/>
    <n v="158"/>
    <n v="200"/>
    <n v="256"/>
    <n v="42"/>
    <n v="45"/>
    <n v="221"/>
    <n v="10"/>
    <n v="44"/>
    <n v="51"/>
    <x v="138"/>
    <n v="2596"/>
    <n v="39.560862865947612"/>
    <n v="60.439137134052388"/>
    <n v="15.384615384615385"/>
    <n v="19.474196689386563"/>
    <n v="24.926971762414802"/>
    <n v="4.089581304771178"/>
    <n v="4.3816942551119764"/>
    <n v="21.518987341772153"/>
    <n v="0.97370983446932824"/>
    <n v="4.2843232716650439"/>
    <n v="4.9659201557935733"/>
    <x v="132"/>
    <x v="122"/>
    <n v="105"/>
    <x v="13"/>
    <x v="124"/>
    <x v="133"/>
  </r>
  <r>
    <x v="0"/>
    <x v="1"/>
    <x v="142"/>
    <s v="E47000006"/>
    <n v="4508"/>
    <n v="415"/>
    <n v="635"/>
    <n v="1037"/>
    <n v="79"/>
    <n v="139"/>
    <n v="706"/>
    <n v="27"/>
    <n v="154"/>
    <n v="132"/>
    <x v="139"/>
    <n v="7832"/>
    <n v="42.441266598569968"/>
    <n v="57.558733401430032"/>
    <n v="12.484957882069796"/>
    <n v="19.103489771359808"/>
    <n v="31.197352587244282"/>
    <n v="2.3766546329723224"/>
    <n v="4.1817087845968715"/>
    <n v="21.239470517448858"/>
    <n v="0.81227436823104682"/>
    <n v="4.6329723225030079"/>
    <n v="3.9711191335740073"/>
    <x v="133"/>
    <x v="134"/>
    <n v="313"/>
    <x v="124"/>
    <x v="125"/>
    <x v="134"/>
  </r>
  <r>
    <x v="0"/>
    <x v="0"/>
    <x v="143"/>
    <s v="E06000020"/>
    <n v="1140"/>
    <n v="159"/>
    <n v="164"/>
    <n v="315"/>
    <n v="10"/>
    <n v="27"/>
    <n v="165"/>
    <s v="SUPP"/>
    <n v="21"/>
    <n v="32"/>
    <x v="140"/>
    <n v="2033"/>
    <n v="43.925233644859816"/>
    <n v="56.074766355140184"/>
    <n v="17.805151175811869"/>
    <n v="18.365061590145576"/>
    <n v="35.274356103023521"/>
    <n v="1.1198208286674132"/>
    <n v="3.0235162374020157"/>
    <n v="18.477043673012318"/>
    <e v="#VALUE!"/>
    <n v="2.3516237402015676"/>
    <n v="3.5834266517357225"/>
    <x v="134"/>
    <x v="135"/>
    <n v="53"/>
    <x v="70"/>
    <x v="126"/>
    <x v="135"/>
  </r>
  <r>
    <x v="0"/>
    <x v="0"/>
    <x v="144"/>
    <s v="E06000034"/>
    <n v="1243"/>
    <n v="136"/>
    <n v="173"/>
    <n v="232"/>
    <n v="20"/>
    <n v="42"/>
    <n v="139"/>
    <n v="27"/>
    <n v="25"/>
    <n v="15"/>
    <x v="141"/>
    <n v="2052"/>
    <n v="39.424951267056528"/>
    <n v="60.575048732943472"/>
    <n v="16.810877626699629"/>
    <n v="21.384425216316441"/>
    <n v="28.677379480840543"/>
    <n v="2.4721878862793574"/>
    <n v="5.1915945611866503"/>
    <n v="17.181705809641532"/>
    <n v="3.3374536464771323"/>
    <n v="3.0902348578491967"/>
    <n v="1.8541409147095178"/>
    <x v="90"/>
    <x v="105"/>
    <n v="67"/>
    <x v="125"/>
    <x v="127"/>
    <x v="136"/>
  </r>
  <r>
    <x v="0"/>
    <x v="0"/>
    <x v="145"/>
    <s v="E06000027"/>
    <n v="813"/>
    <n v="115"/>
    <n v="84"/>
    <n v="117"/>
    <n v="20"/>
    <n v="32"/>
    <n v="181"/>
    <n v="20"/>
    <n v="21"/>
    <s v="SUPP"/>
    <x v="142"/>
    <n v="1403"/>
    <n v="42.052744119743409"/>
    <n v="57.947255880256598"/>
    <n v="19.491525423728813"/>
    <n v="14.237288135593221"/>
    <n v="19.830508474576273"/>
    <n v="3.3898305084745761"/>
    <n v="5.4237288135593218"/>
    <n v="30.677966101694913"/>
    <n v="3.3898305084745761"/>
    <n v="3.5593220338983054"/>
    <e v="#VALUE!"/>
    <x v="135"/>
    <x v="136"/>
    <n v="41"/>
    <x v="126"/>
    <x v="128"/>
    <x v="137"/>
  </r>
  <r>
    <x v="0"/>
    <x v="0"/>
    <x v="146"/>
    <s v="E09000030"/>
    <n v="1503"/>
    <n v="140"/>
    <n v="167"/>
    <n v="190"/>
    <n v="30"/>
    <n v="52"/>
    <n v="197"/>
    <n v="25"/>
    <n v="20"/>
    <n v="35"/>
    <x v="143"/>
    <n v="2359"/>
    <n v="36.28656210258584"/>
    <n v="63.71343789741416"/>
    <n v="16.355140186915886"/>
    <n v="19.509345794392523"/>
    <n v="22.196261682242991"/>
    <n v="3.5046728971962615"/>
    <n v="6.0747663551401869"/>
    <n v="23.014018691588785"/>
    <n v="2.9205607476635516"/>
    <n v="2.3364485981308412"/>
    <n v="4.0887850467289715"/>
    <x v="136"/>
    <x v="137"/>
    <n v="80"/>
    <x v="127"/>
    <x v="18"/>
    <x v="138"/>
  </r>
  <r>
    <x v="0"/>
    <x v="0"/>
    <x v="147"/>
    <s v="E08000009"/>
    <n v="1792"/>
    <n v="102"/>
    <n v="220"/>
    <n v="184"/>
    <n v="16"/>
    <n v="56"/>
    <n v="152"/>
    <n v="26"/>
    <n v="35"/>
    <n v="29"/>
    <x v="144"/>
    <n v="2612"/>
    <n v="31.393568147013784"/>
    <n v="68.606431852986219"/>
    <n v="12.439024390243903"/>
    <n v="26.829268292682929"/>
    <n v="22.439024390243905"/>
    <n v="1.9512195121951219"/>
    <n v="6.8292682926829276"/>
    <n v="18.536585365853657"/>
    <n v="3.1707317073170733"/>
    <n v="4.2682926829268295"/>
    <n v="3.5365853658536581"/>
    <x v="137"/>
    <x v="138"/>
    <n v="90"/>
    <x v="128"/>
    <x v="129"/>
    <x v="139"/>
  </r>
  <r>
    <x v="0"/>
    <x v="0"/>
    <x v="148"/>
    <s v="E08000036"/>
    <n v="2483"/>
    <n v="249"/>
    <n v="232"/>
    <n v="382"/>
    <n v="22"/>
    <n v="38"/>
    <n v="239"/>
    <n v="19"/>
    <n v="65"/>
    <n v="55"/>
    <x v="145"/>
    <n v="3784"/>
    <n v="34.381606765327696"/>
    <n v="65.618393234672297"/>
    <n v="19.139123750960799"/>
    <n v="17.832436587240586"/>
    <n v="29.362029208301305"/>
    <n v="1.6910069177555727"/>
    <n v="2.9208301306687163"/>
    <n v="18.370484242890083"/>
    <n v="1.4604150653343582"/>
    <n v="4.9961568024596463"/>
    <n v="4.2275172943889316"/>
    <x v="138"/>
    <x v="139"/>
    <n v="139"/>
    <x v="129"/>
    <x v="123"/>
    <x v="140"/>
  </r>
  <r>
    <x v="0"/>
    <x v="0"/>
    <x v="149"/>
    <s v="E08000030"/>
    <n v="1907"/>
    <n v="193"/>
    <n v="280"/>
    <n v="465"/>
    <n v="22"/>
    <n v="39"/>
    <n v="241"/>
    <s v="SUPP"/>
    <n v="61"/>
    <n v="74"/>
    <x v="146"/>
    <n v="3282"/>
    <n v="41.895185862279099"/>
    <n v="58.104814137720908"/>
    <n v="14.036363636363635"/>
    <n v="20.363636363636363"/>
    <n v="33.81818181818182"/>
    <n v="1.6"/>
    <n v="2.8363636363636364"/>
    <n v="17.527272727272727"/>
    <e v="#VALUE!"/>
    <n v="4.4363636363636365"/>
    <n v="5.3818181818181818"/>
    <x v="139"/>
    <x v="14"/>
    <n v="135"/>
    <x v="130"/>
    <x v="130"/>
    <x v="141"/>
  </r>
  <r>
    <x v="0"/>
    <x v="0"/>
    <x v="150"/>
    <s v="E09000031"/>
    <n v="1659"/>
    <n v="138"/>
    <n v="252"/>
    <n v="181"/>
    <n v="50"/>
    <n v="110"/>
    <n v="303"/>
    <n v="40"/>
    <n v="16"/>
    <n v="41"/>
    <x v="147"/>
    <n v="2790"/>
    <n v="40.537634408602152"/>
    <n v="59.462365591397848"/>
    <n v="12.201591511936339"/>
    <n v="22.281167108753316"/>
    <n v="16.003536693191865"/>
    <n v="4.4208664898320071"/>
    <n v="9.7259062776304148"/>
    <n v="26.790450928381965"/>
    <n v="3.5366931918656057"/>
    <n v="1.4146772767462421"/>
    <n v="3.6251105216622457"/>
    <x v="140"/>
    <x v="140"/>
    <n v="97"/>
    <x v="22"/>
    <x v="131"/>
    <x v="142"/>
  </r>
  <r>
    <x v="0"/>
    <x v="0"/>
    <x v="151"/>
    <s v="E09000032"/>
    <n v="1103"/>
    <n v="100"/>
    <n v="140"/>
    <n v="149"/>
    <n v="30"/>
    <n v="38"/>
    <n v="126"/>
    <s v="SUPP"/>
    <n v="28"/>
    <n v="32"/>
    <x v="148"/>
    <n v="1746"/>
    <n v="36.8270332187858"/>
    <n v="63.1729667812142"/>
    <n v="15.552099533437014"/>
    <n v="21.772939346811821"/>
    <n v="23.172628304821149"/>
    <n v="4.6656298600311041"/>
    <n v="5.9097978227060652"/>
    <n v="19.59564541213064"/>
    <e v="#VALUE!"/>
    <n v="4.3545878693623639"/>
    <n v="4.9766718506998444"/>
    <x v="54"/>
    <x v="141"/>
    <n v="60"/>
    <x v="74"/>
    <x v="3"/>
    <x v="143"/>
  </r>
  <r>
    <x v="0"/>
    <x v="0"/>
    <x v="152"/>
    <s v="E06000007"/>
    <n v="1613"/>
    <n v="133"/>
    <n v="119"/>
    <n v="163"/>
    <n v="40"/>
    <n v="67"/>
    <n v="173"/>
    <n v="27"/>
    <n v="28"/>
    <n v="30"/>
    <x v="149"/>
    <n v="2393"/>
    <n v="32.5950689511074"/>
    <n v="67.404931048892607"/>
    <n v="17.051282051282051"/>
    <n v="15.256410256410257"/>
    <n v="20.897435897435898"/>
    <n v="5.1282051282051277"/>
    <n v="8.5897435897435894"/>
    <n v="22.179487179487179"/>
    <n v="3.4615384615384617"/>
    <n v="3.5897435897435894"/>
    <n v="3.8461538461538463"/>
    <x v="141"/>
    <x v="78"/>
    <n v="85"/>
    <x v="1"/>
    <x v="132"/>
    <x v="69"/>
  </r>
  <r>
    <x v="0"/>
    <x v="0"/>
    <x v="153"/>
    <s v="E10000031"/>
    <n v="3763"/>
    <n v="386"/>
    <n v="361"/>
    <n v="519"/>
    <n v="58"/>
    <n v="97"/>
    <n v="392"/>
    <n v="64"/>
    <n v="63"/>
    <n v="84"/>
    <x v="150"/>
    <n v="5787"/>
    <n v="34.974943839640574"/>
    <n v="65.025056160359426"/>
    <n v="19.071146245059289"/>
    <n v="17.835968379446641"/>
    <n v="25.642292490118578"/>
    <n v="2.8656126482213438"/>
    <n v="4.7924901185770752"/>
    <n v="19.367588932806324"/>
    <n v="3.1620553359683794"/>
    <n v="3.1126482213438735"/>
    <n v="4.150197628458498"/>
    <x v="142"/>
    <x v="142"/>
    <n v="211"/>
    <x v="131"/>
    <x v="133"/>
    <x v="144"/>
  </r>
  <r>
    <x v="0"/>
    <x v="0"/>
    <x v="154"/>
    <s v="E06000037"/>
    <n v="1066"/>
    <n v="57"/>
    <n v="128"/>
    <n v="60"/>
    <n v="22"/>
    <n v="78"/>
    <n v="215"/>
    <n v="22"/>
    <n v="24"/>
    <n v="19"/>
    <x v="151"/>
    <n v="1691"/>
    <n v="36.960378474275579"/>
    <n v="63.039621525724421"/>
    <n v="9.120000000000001"/>
    <n v="20.48"/>
    <n v="9.6"/>
    <n v="3.52"/>
    <n v="12.479999999999999"/>
    <n v="34.4"/>
    <n v="3.52"/>
    <n v="3.84"/>
    <n v="3.04"/>
    <x v="143"/>
    <x v="60"/>
    <n v="65"/>
    <x v="132"/>
    <x v="134"/>
    <x v="104"/>
  </r>
  <r>
    <x v="0"/>
    <x v="2"/>
    <x v="155"/>
    <s v="E12000005"/>
    <n v="42775"/>
    <n v="4528"/>
    <n v="5713"/>
    <n v="7727"/>
    <n v="742"/>
    <n v="1297"/>
    <n v="5606"/>
    <n v="517"/>
    <n v="881"/>
    <n v="1144"/>
    <x v="152"/>
    <n v="70930"/>
    <n v="39.69406457070351"/>
    <n v="60.30593542929649"/>
    <n v="16.082400994494762"/>
    <n v="20.29124489433493"/>
    <n v="27.44450364056118"/>
    <n v="2.6354111170307224"/>
    <n v="4.606641804297638"/>
    <n v="19.911205824897888"/>
    <n v="1.8362635411117032"/>
    <n v="3.129106730598473"/>
    <n v="4.0632214526727042"/>
    <x v="144"/>
    <x v="143"/>
    <n v="2542"/>
    <x v="133"/>
    <x v="135"/>
    <x v="145"/>
  </r>
  <r>
    <x v="0"/>
    <x v="1"/>
    <x v="156"/>
    <s v="E47000007"/>
    <n v="19734"/>
    <n v="2244"/>
    <n v="2740"/>
    <n v="4155"/>
    <n v="280"/>
    <n v="502"/>
    <n v="2374"/>
    <n v="174"/>
    <n v="413"/>
    <n v="560"/>
    <x v="153"/>
    <n v="33176"/>
    <n v="40.517241379310342"/>
    <n v="59.482758620689658"/>
    <n v="16.693944353518823"/>
    <n v="20.383871447701235"/>
    <n v="30.910578782919206"/>
    <n v="2.0830233596191046"/>
    <n v="3.7345633090313939"/>
    <n v="17.661062341913407"/>
    <n v="1.2944502306204433"/>
    <n v="3.072459455438179"/>
    <n v="4.1660467192382091"/>
    <x v="145"/>
    <x v="144"/>
    <n v="1147"/>
    <x v="134"/>
    <x v="136"/>
    <x v="146"/>
  </r>
  <r>
    <x v="0"/>
    <x v="1"/>
    <x v="157"/>
    <s v="E47000009"/>
    <n v="4957"/>
    <n v="549"/>
    <n v="696"/>
    <n v="857"/>
    <n v="119"/>
    <n v="190"/>
    <n v="855"/>
    <n v="86"/>
    <n v="194"/>
    <n v="180"/>
    <x v="154"/>
    <n v="8683"/>
    <n v="42.911436139583095"/>
    <n v="57.088563860416905"/>
    <n v="14.734299516908212"/>
    <n v="18.679549114331724"/>
    <n v="23.000536768652712"/>
    <n v="3.1937734836285565"/>
    <n v="5.0993022007514757"/>
    <n v="22.946859903381643"/>
    <n v="2.3081052066559313"/>
    <n v="5.2066559312936125"/>
    <n v="4.8309178743961354"/>
    <x v="146"/>
    <x v="145"/>
    <n v="460"/>
    <x v="135"/>
    <x v="137"/>
    <x v="147"/>
  </r>
  <r>
    <x v="0"/>
    <x v="0"/>
    <x v="158"/>
    <s v="E10000032"/>
    <n v="4966"/>
    <n v="499"/>
    <n v="580"/>
    <n v="508"/>
    <n v="150"/>
    <n v="279"/>
    <n v="789"/>
    <n v="156"/>
    <n v="171"/>
    <n v="141"/>
    <x v="155"/>
    <n v="8239"/>
    <n v="39.725694865881785"/>
    <n v="60.274305134118222"/>
    <n v="15.245951726245035"/>
    <n v="17.720745493431103"/>
    <n v="15.520928811487932"/>
    <n v="4.5829514207149407"/>
    <n v="8.5242896425297889"/>
    <n v="24.106324472960587"/>
    <n v="4.7662694775435384"/>
    <n v="5.2245646196150322"/>
    <n v="4.3079743354720437"/>
    <x v="147"/>
    <x v="146"/>
    <n v="468"/>
    <x v="136"/>
    <x v="138"/>
    <x v="148"/>
  </r>
  <r>
    <x v="0"/>
    <x v="1"/>
    <x v="159"/>
    <s v="E47000003"/>
    <n v="14985"/>
    <n v="1531"/>
    <n v="1966"/>
    <n v="3094"/>
    <n v="172"/>
    <n v="423"/>
    <n v="1953"/>
    <n v="168"/>
    <n v="322"/>
    <n v="364"/>
    <x v="156"/>
    <n v="24978"/>
    <n v="40.007206341580591"/>
    <n v="59.992793658419409"/>
    <n v="15.32072450715501"/>
    <n v="19.673771640148104"/>
    <n v="30.961673171219857"/>
    <n v="1.7212048433903733"/>
    <n v="4.2329630741519058"/>
    <n v="19.543680576403482"/>
    <n v="1.6811768237766436"/>
    <n v="3.2222555789052336"/>
    <n v="3.6425497848493942"/>
    <x v="148"/>
    <x v="147"/>
    <n v="854"/>
    <x v="137"/>
    <x v="139"/>
    <x v="149"/>
  </r>
  <r>
    <x v="0"/>
    <x v="0"/>
    <x v="160"/>
    <s v="E09000033"/>
    <n v="780"/>
    <n v="80"/>
    <n v="60"/>
    <n v="59"/>
    <n v="21"/>
    <n v="24"/>
    <n v="79"/>
    <s v="SUPP"/>
    <n v="12"/>
    <s v="SUPP"/>
    <x v="157"/>
    <n v="1115"/>
    <n v="30.044843049327351"/>
    <n v="69.955156950672645"/>
    <n v="23.880597014925371"/>
    <n v="17.910447761194028"/>
    <n v="17.611940298507463"/>
    <n v="6.2686567164179099"/>
    <n v="7.1641791044776122"/>
    <n v="23.582089552238806"/>
    <e v="#VALUE!"/>
    <n v="3.5820895522388061"/>
    <e v="#VALUE!"/>
    <x v="149"/>
    <x v="148"/>
    <n v="12"/>
    <x v="111"/>
    <x v="140"/>
    <x v="150"/>
  </r>
  <r>
    <x v="0"/>
    <x v="0"/>
    <x v="161"/>
    <s v="E08000010"/>
    <n v="2396"/>
    <n v="209"/>
    <n v="194"/>
    <n v="234"/>
    <n v="81"/>
    <n v="86"/>
    <n v="361"/>
    <n v="50"/>
    <n v="61"/>
    <n v="30"/>
    <x v="158"/>
    <n v="3702"/>
    <n v="35.278227984873041"/>
    <n v="64.721772015126959"/>
    <n v="16.003062787136294"/>
    <n v="14.854517611026033"/>
    <n v="17.917304747320063"/>
    <n v="6.2021439509954055"/>
    <n v="6.5849923430321589"/>
    <n v="27.641653905053598"/>
    <n v="3.828483920367534"/>
    <n v="4.6707503828483921"/>
    <n v="2.2970903522205206"/>
    <x v="150"/>
    <x v="149"/>
    <n v="141"/>
    <x v="138"/>
    <x v="141"/>
    <x v="151"/>
  </r>
  <r>
    <x v="0"/>
    <x v="0"/>
    <x v="162"/>
    <s v="E06000054"/>
    <n v="3284"/>
    <n v="244"/>
    <n v="446"/>
    <n v="292"/>
    <n v="77"/>
    <n v="148"/>
    <n v="592"/>
    <n v="54"/>
    <n v="71"/>
    <n v="95"/>
    <x v="159"/>
    <n v="5303"/>
    <n v="38.072788987365641"/>
    <n v="61.927211012634352"/>
    <n v="12.085190688459633"/>
    <n v="22.0901436354631"/>
    <n v="14.462605250123826"/>
    <n v="3.8137691926696387"/>
    <n v="7.3303615651312537"/>
    <n v="29.321446260525015"/>
    <n v="2.6745913818722138"/>
    <n v="3.5165923724616146"/>
    <n v="4.7052996532937099"/>
    <x v="151"/>
    <x v="150"/>
    <n v="220"/>
    <x v="139"/>
    <x v="142"/>
    <x v="152"/>
  </r>
  <r>
    <x v="0"/>
    <x v="0"/>
    <x v="163"/>
    <s v="E06000040"/>
    <n v="1014"/>
    <n v="45"/>
    <n v="83"/>
    <n v="90"/>
    <s v="SUPP"/>
    <n v="23"/>
    <n v="75"/>
    <s v="SUPP"/>
    <n v="11"/>
    <n v="20"/>
    <x v="160"/>
    <n v="1361"/>
    <n v="25.495958853783986"/>
    <n v="74.504041146216011"/>
    <n v="12.968299711815561"/>
    <n v="23.919308357348704"/>
    <n v="25.936599423631122"/>
    <e v="#VALUE!"/>
    <n v="6.6282420749279538"/>
    <n v="21.613832853025936"/>
    <e v="#VALUE!"/>
    <n v="3.1700288184438041"/>
    <n v="5.7636887608069163"/>
    <x v="152"/>
    <x v="151"/>
    <n v="31"/>
    <x v="140"/>
    <x v="143"/>
    <x v="153"/>
  </r>
  <r>
    <x v="0"/>
    <x v="0"/>
    <x v="164"/>
    <s v="E08000015"/>
    <n v="2450"/>
    <n v="175"/>
    <n v="261"/>
    <n v="339"/>
    <n v="28"/>
    <n v="70"/>
    <n v="276"/>
    <s v="SUPP"/>
    <n v="57"/>
    <n v="47"/>
    <x v="161"/>
    <n v="3703"/>
    <n v="33.837429111531193"/>
    <n v="66.162570888468807"/>
    <n v="13.966480446927374"/>
    <n v="20.83000798084597"/>
    <n v="27.055067837190744"/>
    <n v="2.2346368715083798"/>
    <n v="5.5865921787709496"/>
    <n v="22.027134876296888"/>
    <e v="#VALUE!"/>
    <n v="4.5490822027134881"/>
    <n v="3.7509976057462091"/>
    <x v="36"/>
    <x v="96"/>
    <n v="104"/>
    <x v="65"/>
    <x v="144"/>
    <x v="154"/>
  </r>
  <r>
    <x v="0"/>
    <x v="0"/>
    <x v="165"/>
    <s v="E06000041"/>
    <n v="1267"/>
    <n v="71"/>
    <n v="92"/>
    <n v="59"/>
    <n v="21"/>
    <n v="29"/>
    <n v="90"/>
    <s v="SUPP"/>
    <n v="13"/>
    <n v="25"/>
    <x v="162"/>
    <n v="1667"/>
    <n v="23.995200959808038"/>
    <n v="76.004799040191955"/>
    <n v="17.75"/>
    <n v="23"/>
    <n v="14.75"/>
    <n v="5.25"/>
    <n v="7.2499999999999991"/>
    <n v="22.5"/>
    <e v="#VALUE!"/>
    <n v="3.25"/>
    <n v="6.25"/>
    <x v="153"/>
    <x v="152"/>
    <n v="38"/>
    <x v="141"/>
    <x v="145"/>
    <x v="155"/>
  </r>
  <r>
    <x v="0"/>
    <x v="0"/>
    <x v="166"/>
    <s v="E08000031"/>
    <n v="1782"/>
    <n v="207"/>
    <n v="267"/>
    <n v="351"/>
    <n v="16"/>
    <n v="35"/>
    <n v="188"/>
    <n v="20"/>
    <n v="49"/>
    <n v="83"/>
    <x v="163"/>
    <n v="2998"/>
    <n v="40.560373582388259"/>
    <n v="59.439626417611748"/>
    <n v="17.023026315789476"/>
    <n v="21.957236842105264"/>
    <n v="28.865131578947366"/>
    <n v="1.3157894736842104"/>
    <n v="2.8782894736842106"/>
    <n v="15.460526315789474"/>
    <n v="1.6447368421052631"/>
    <n v="4.0296052631578947"/>
    <n v="6.8256578947368416"/>
    <x v="154"/>
    <x v="153"/>
    <n v="152"/>
    <x v="142"/>
    <x v="146"/>
    <x v="156"/>
  </r>
  <r>
    <x v="0"/>
    <x v="0"/>
    <x v="167"/>
    <s v="E10000034"/>
    <n v="3868"/>
    <n v="304"/>
    <n v="478"/>
    <n v="486"/>
    <n v="81"/>
    <n v="116"/>
    <n v="503"/>
    <n v="73"/>
    <n v="67"/>
    <n v="82"/>
    <x v="164"/>
    <n v="6058"/>
    <n v="36.150544734235723"/>
    <n v="63.849455265764277"/>
    <n v="13.881278538812786"/>
    <n v="21.826484018264843"/>
    <n v="22.19178082191781"/>
    <n v="3.6986301369863015"/>
    <n v="5.2968036529680367"/>
    <n v="22.968036529680365"/>
    <n v="3.3333333333333335"/>
    <n v="3.0593607305936072"/>
    <n v="3.7442922374429219"/>
    <x v="155"/>
    <x v="154"/>
    <n v="222"/>
    <x v="143"/>
    <x v="142"/>
    <x v="157"/>
  </r>
  <r>
    <x v="0"/>
    <x v="0"/>
    <x v="168"/>
    <s v="E06000014"/>
    <n v="1199"/>
    <n v="132"/>
    <n v="111"/>
    <n v="105"/>
    <n v="24"/>
    <n v="43"/>
    <n v="133"/>
    <n v="16"/>
    <s v="SUPP"/>
    <n v="12"/>
    <x v="165"/>
    <n v="1775"/>
    <n v="32.450704225352112"/>
    <n v="67.549295774647888"/>
    <n v="22.916666666666664"/>
    <n v="19.270833333333336"/>
    <n v="18.229166666666664"/>
    <n v="4.1666666666666661"/>
    <n v="7.4652777777777777"/>
    <n v="23.090277777777779"/>
    <n v="2.7777777777777777"/>
    <e v="#VALUE!"/>
    <n v="2.083333333333333"/>
    <x v="156"/>
    <x v="155"/>
    <n v="28"/>
    <x v="125"/>
    <x v="147"/>
    <x v="158"/>
  </r>
  <r>
    <x v="0"/>
    <x v="2"/>
    <x v="169"/>
    <s v="E12000003"/>
    <n v="35052"/>
    <n v="3463"/>
    <n v="4562"/>
    <n v="6633"/>
    <n v="514"/>
    <n v="1111"/>
    <n v="4893"/>
    <n v="561"/>
    <n v="844"/>
    <n v="847"/>
    <x v="166"/>
    <n v="58480"/>
    <n v="40.061559507523938"/>
    <n v="59.938440492476062"/>
    <n v="14.781458084343521"/>
    <n v="19.47242615673553"/>
    <n v="28.312275909168516"/>
    <n v="2.1939559501451256"/>
    <n v="4.742188833873997"/>
    <n v="20.885265494280347"/>
    <n v="2.3945705992829094"/>
    <n v="3.6025268908997781"/>
    <n v="3.6153320812702749"/>
    <x v="157"/>
    <x v="156"/>
    <n v="2252"/>
    <x v="144"/>
    <x v="148"/>
    <x v="159"/>
  </r>
  <r>
    <x v="1"/>
    <x v="0"/>
    <x v="0"/>
    <s v="E09000002"/>
    <n v="1480"/>
    <n v="131"/>
    <n v="49"/>
    <s v="SUPP"/>
    <n v="210"/>
    <n v="106"/>
    <n v="338"/>
    <n v="39"/>
    <n v="98"/>
    <n v="85"/>
    <x v="167"/>
    <n v="2536"/>
    <n v="41.640378548895903"/>
    <n v="58.359621451104104"/>
    <n v="12.405303030303031"/>
    <n v="4.6401515151515156"/>
    <e v="#VALUE!"/>
    <n v="19.886363636363637"/>
    <n v="10.037878787878787"/>
    <n v="32.007575757575758"/>
    <n v="3.6931818181818183"/>
    <n v="9.2803030303030312"/>
    <n v="8.0492424242424239"/>
    <x v="158"/>
    <x v="157"/>
    <n v="222"/>
    <x v="145"/>
    <x v="149"/>
    <x v="160"/>
  </r>
  <r>
    <x v="1"/>
    <x v="0"/>
    <x v="1"/>
    <s v="E09000003"/>
    <n v="2219"/>
    <n v="146"/>
    <n v="101"/>
    <n v="23"/>
    <n v="118"/>
    <n v="135"/>
    <n v="348"/>
    <n v="72"/>
    <n v="89"/>
    <n v="59"/>
    <x v="168"/>
    <n v="3310"/>
    <n v="32.9607250755287"/>
    <n v="67.0392749244713"/>
    <n v="13.382218148487626"/>
    <n v="9.2575618698441797"/>
    <n v="2.1081576535288726"/>
    <n v="10.81576535288726"/>
    <n v="12.37396883593034"/>
    <n v="31.897341888175983"/>
    <n v="6.5994500458295136"/>
    <n v="8.1576535288725935"/>
    <n v="5.4078826764436299"/>
    <x v="159"/>
    <x v="158"/>
    <n v="220"/>
    <x v="146"/>
    <x v="150"/>
    <x v="161"/>
  </r>
  <r>
    <x v="1"/>
    <x v="0"/>
    <x v="2"/>
    <s v="E08000016"/>
    <n v="1312"/>
    <n v="123"/>
    <n v="90"/>
    <n v="17"/>
    <n v="152"/>
    <n v="141"/>
    <n v="638"/>
    <n v="31"/>
    <n v="88"/>
    <n v="58"/>
    <x v="9"/>
    <n v="2650"/>
    <n v="50.490566037735853"/>
    <n v="49.509433962264147"/>
    <n v="9.1928251121076237"/>
    <n v="6.7264573991031389"/>
    <n v="1.2705530642750373"/>
    <n v="11.360239162929746"/>
    <n v="10.538116591928251"/>
    <n v="47.683109118086698"/>
    <n v="2.3168908819133036"/>
    <n v="6.5769805680119582"/>
    <n v="4.3348281016442458"/>
    <x v="160"/>
    <x v="159"/>
    <n v="177"/>
    <x v="31"/>
    <x v="151"/>
    <x v="162"/>
  </r>
  <r>
    <x v="1"/>
    <x v="0"/>
    <x v="3"/>
    <s v="E06000022"/>
    <n v="1051"/>
    <n v="71"/>
    <n v="59"/>
    <s v="SUPP"/>
    <n v="73"/>
    <n v="78"/>
    <n v="191"/>
    <n v="44"/>
    <n v="45"/>
    <n v="30"/>
    <x v="169"/>
    <n v="1642"/>
    <n v="35.992691839220463"/>
    <n v="64.007308160779544"/>
    <n v="12.013536379018612"/>
    <n v="9.9830795262267351"/>
    <e v="#VALUE!"/>
    <n v="12.351945854483926"/>
    <n v="13.197969543147209"/>
    <n v="32.318104906937393"/>
    <n v="7.4450084602368864"/>
    <n v="7.6142131979695442"/>
    <n v="5.0761421319796955"/>
    <x v="161"/>
    <x v="160"/>
    <n v="119"/>
    <x v="147"/>
    <x v="152"/>
    <x v="163"/>
  </r>
  <r>
    <x v="1"/>
    <x v="0"/>
    <x v="4"/>
    <s v="E06000055"/>
    <n v="931"/>
    <n v="82"/>
    <n v="83"/>
    <s v="SUPP"/>
    <n v="89"/>
    <n v="119"/>
    <n v="307"/>
    <n v="59"/>
    <n v="80"/>
    <n v="29"/>
    <x v="170"/>
    <n v="1779"/>
    <n v="47.667228780213605"/>
    <n v="52.332771219786402"/>
    <n v="9.6698113207547181"/>
    <n v="9.7877358490566042"/>
    <e v="#VALUE!"/>
    <n v="10.495283018867925"/>
    <n v="14.033018867924529"/>
    <n v="36.202830188679243"/>
    <n v="6.9575471698113205"/>
    <n v="9.433962264150944"/>
    <n v="3.4198113207547167"/>
    <x v="162"/>
    <x v="161"/>
    <n v="168"/>
    <x v="91"/>
    <x v="87"/>
    <x v="164"/>
  </r>
  <r>
    <x v="1"/>
    <x v="0"/>
    <x v="5"/>
    <s v="E09000004"/>
    <n v="1749"/>
    <n v="123"/>
    <n v="123"/>
    <n v="17"/>
    <n v="133"/>
    <n v="154"/>
    <n v="375"/>
    <n v="46"/>
    <n v="87"/>
    <n v="50"/>
    <x v="171"/>
    <n v="2857"/>
    <n v="38.781939096954851"/>
    <n v="61.218060903045156"/>
    <n v="11.101083032490974"/>
    <n v="11.101083032490974"/>
    <n v="1.5342960288808665"/>
    <n v="12.003610108303249"/>
    <n v="13.898916967509026"/>
    <n v="33.844765342960287"/>
    <n v="4.1516245487364625"/>
    <n v="7.8519855595667876"/>
    <n v="4.512635379061372"/>
    <x v="163"/>
    <x v="162"/>
    <n v="183"/>
    <x v="72"/>
    <x v="153"/>
    <x v="165"/>
  </r>
  <r>
    <x v="1"/>
    <x v="0"/>
    <x v="6"/>
    <s v="E08000025"/>
    <n v="7131"/>
    <n v="587"/>
    <n v="465"/>
    <n v="73"/>
    <n v="768"/>
    <n v="631"/>
    <n v="2438"/>
    <n v="180"/>
    <n v="306"/>
    <n v="359"/>
    <x v="172"/>
    <n v="12938"/>
    <n v="44.883289534703977"/>
    <n v="55.116710465296023"/>
    <n v="10.108489753745479"/>
    <n v="8.0075770621663498"/>
    <n v="1.2571034957809539"/>
    <n v="13.22541759944894"/>
    <n v="10.866195970380575"/>
    <n v="41.983812639917339"/>
    <n v="3.0997072498708458"/>
    <n v="5.2695023247804373"/>
    <n v="6.1821939039090754"/>
    <x v="164"/>
    <x v="163"/>
    <n v="845"/>
    <x v="148"/>
    <x v="154"/>
    <x v="166"/>
  </r>
  <r>
    <x v="1"/>
    <x v="0"/>
    <x v="7"/>
    <s v="E06000008"/>
    <n v="1007"/>
    <n v="85"/>
    <n v="70"/>
    <n v="15"/>
    <n v="91"/>
    <n v="98"/>
    <n v="339"/>
    <n v="20"/>
    <n v="100"/>
    <n v="49"/>
    <x v="173"/>
    <n v="1874"/>
    <n v="46.264674493062969"/>
    <n v="53.735325506937038"/>
    <n v="9.8039215686274517"/>
    <n v="8.0738177623990772"/>
    <n v="1.7301038062283738"/>
    <n v="10.495963091118799"/>
    <n v="11.303344867358708"/>
    <n v="39.100346020761243"/>
    <n v="2.306805074971165"/>
    <n v="11.534025374855824"/>
    <n v="5.6516724336793542"/>
    <x v="165"/>
    <x v="149"/>
    <n v="169"/>
    <x v="149"/>
    <x v="155"/>
    <x v="1"/>
  </r>
  <r>
    <x v="1"/>
    <x v="0"/>
    <x v="8"/>
    <s v="E06000009"/>
    <n v="765"/>
    <n v="65"/>
    <n v="72"/>
    <n v="12"/>
    <n v="120"/>
    <n v="74"/>
    <n v="353"/>
    <n v="22"/>
    <n v="64"/>
    <n v="74"/>
    <x v="143"/>
    <n v="1621"/>
    <n v="52.806909315237505"/>
    <n v="47.193090684762488"/>
    <n v="7.593457943925233"/>
    <n v="8.4112149532710276"/>
    <n v="1.4018691588785046"/>
    <n v="14.018691588785046"/>
    <n v="8.6448598130841123"/>
    <n v="41.238317757009348"/>
    <n v="2.570093457943925"/>
    <n v="7.4766355140186906"/>
    <n v="8.6448598130841123"/>
    <x v="166"/>
    <x v="142"/>
    <n v="160"/>
    <x v="150"/>
    <x v="156"/>
    <x v="167"/>
  </r>
  <r>
    <x v="1"/>
    <x v="0"/>
    <x v="9"/>
    <s v="E08000001"/>
    <n v="1888"/>
    <n v="134"/>
    <n v="127"/>
    <n v="16"/>
    <n v="161"/>
    <n v="176"/>
    <n v="593"/>
    <n v="48"/>
    <n v="96"/>
    <n v="69"/>
    <x v="174"/>
    <n v="3308"/>
    <n v="42.926239419588875"/>
    <n v="57.073760580411125"/>
    <n v="9.4366197183098599"/>
    <n v="8.943661971830986"/>
    <n v="1.1267605633802817"/>
    <n v="11.338028169014084"/>
    <n v="12.394366197183098"/>
    <n v="41.760563380281688"/>
    <n v="3.3802816901408446"/>
    <n v="6.7605633802816891"/>
    <n v="4.859154929577465"/>
    <x v="167"/>
    <x v="164"/>
    <n v="213"/>
    <x v="151"/>
    <x v="157"/>
    <x v="168"/>
  </r>
  <r>
    <x v="1"/>
    <x v="0"/>
    <x v="10"/>
    <s v="E06000028"/>
    <n v="984"/>
    <n v="67"/>
    <n v="46"/>
    <s v="SUPP"/>
    <n v="143"/>
    <n v="57"/>
    <n v="193"/>
    <n v="32"/>
    <n v="57"/>
    <n v="46"/>
    <x v="175"/>
    <n v="1625"/>
    <n v="39.446153846153848"/>
    <n v="60.553846153846159"/>
    <n v="10.452418096723868"/>
    <n v="7.1762870514820598"/>
    <e v="#VALUE!"/>
    <n v="22.308892355694226"/>
    <n v="8.8923556942277688"/>
    <n v="30.109204368174723"/>
    <n v="4.9921996879875197"/>
    <n v="8.8923556942277688"/>
    <n v="7.1762870514820598"/>
    <x v="168"/>
    <x v="165"/>
    <n v="135"/>
    <x v="152"/>
    <x v="158"/>
    <x v="169"/>
  </r>
  <r>
    <x v="1"/>
    <x v="0"/>
    <x v="11"/>
    <s v="E06000036"/>
    <n v="755"/>
    <n v="91"/>
    <n v="33"/>
    <n v="11"/>
    <n v="78"/>
    <n v="50"/>
    <n v="215"/>
    <n v="12"/>
    <n v="25"/>
    <n v="36"/>
    <x v="176"/>
    <n v="1306"/>
    <n v="42.189892802450231"/>
    <n v="57.810107197549762"/>
    <n v="16.515426497277677"/>
    <n v="5.9891107078039925"/>
    <n v="1.9963702359346642"/>
    <n v="14.156079854809436"/>
    <n v="9.0744101633393832"/>
    <n v="39.019963702359348"/>
    <n v="2.1778584392014517"/>
    <n v="4.5372050816696916"/>
    <n v="6.5335753176043552"/>
    <x v="169"/>
    <x v="166"/>
    <n v="73"/>
    <x v="70"/>
    <x v="159"/>
    <x v="170"/>
  </r>
  <r>
    <x v="1"/>
    <x v="0"/>
    <x v="12"/>
    <s v="E08000032"/>
    <n v="3056"/>
    <n v="309"/>
    <n v="289"/>
    <n v="63"/>
    <n v="375"/>
    <n v="332"/>
    <n v="1448"/>
    <n v="151"/>
    <n v="247"/>
    <n v="220"/>
    <x v="177"/>
    <n v="6490"/>
    <n v="52.912172573189522"/>
    <n v="47.087827426810478"/>
    <n v="8.9982527664531151"/>
    <n v="8.4158415841584162"/>
    <n v="1.8345952242283055"/>
    <n v="10.920209668025628"/>
    <n v="9.668025626092021"/>
    <n v="42.166569598136284"/>
    <n v="4.3972044263249854"/>
    <n v="7.1927781013395462"/>
    <n v="6.4065230052417004"/>
    <x v="170"/>
    <x v="167"/>
    <n v="618"/>
    <x v="153"/>
    <x v="160"/>
    <x v="171"/>
  </r>
  <r>
    <x v="1"/>
    <x v="0"/>
    <x v="13"/>
    <s v="E09000005"/>
    <n v="1935"/>
    <n v="140"/>
    <n v="118"/>
    <n v="18"/>
    <n v="178"/>
    <n v="150"/>
    <n v="469"/>
    <n v="57"/>
    <n v="55"/>
    <n v="70"/>
    <x v="178"/>
    <n v="3190"/>
    <n v="39.341692789968654"/>
    <n v="60.658307210031346"/>
    <n v="11.155378486055776"/>
    <n v="9.4023904382470125"/>
    <n v="1.4342629482071714"/>
    <n v="14.183266932270916"/>
    <n v="11.952191235059761"/>
    <n v="37.370517928286851"/>
    <n v="4.5418326693227087"/>
    <n v="4.3824701195219129"/>
    <n v="5.5776892430278879"/>
    <x v="171"/>
    <x v="168"/>
    <n v="182"/>
    <x v="154"/>
    <x v="161"/>
    <x v="172"/>
  </r>
  <r>
    <x v="1"/>
    <x v="0"/>
    <x v="14"/>
    <s v="E06000043"/>
    <n v="1241"/>
    <n v="141"/>
    <n v="73"/>
    <n v="14"/>
    <n v="137"/>
    <n v="104"/>
    <n v="336"/>
    <n v="57"/>
    <n v="84"/>
    <n v="64"/>
    <x v="179"/>
    <n v="2251"/>
    <n v="44.868947134606842"/>
    <n v="55.131052865393158"/>
    <n v="13.960396039603962"/>
    <n v="7.227722772277227"/>
    <n v="1.3861386138613863"/>
    <n v="13.564356435643566"/>
    <n v="10.297029702970297"/>
    <n v="33.267326732673268"/>
    <n v="5.6435643564356441"/>
    <n v="8.3168316831683171"/>
    <n v="6.3366336633663369"/>
    <x v="172"/>
    <x v="169"/>
    <n v="205"/>
    <x v="155"/>
    <x v="0"/>
    <x v="173"/>
  </r>
  <r>
    <x v="1"/>
    <x v="0"/>
    <x v="15"/>
    <s v="E06000023"/>
    <n v="2050"/>
    <n v="171"/>
    <n v="106"/>
    <n v="15"/>
    <n v="246"/>
    <n v="180"/>
    <n v="633"/>
    <n v="69"/>
    <n v="113"/>
    <n v="96"/>
    <x v="180"/>
    <n v="3679"/>
    <n v="44.278336504484919"/>
    <n v="55.721663495515081"/>
    <n v="10.497237569060774"/>
    <n v="6.5070595457335791"/>
    <n v="0.92081031307550654"/>
    <n v="15.101289134438305"/>
    <n v="11.049723756906078"/>
    <n v="38.858195211786374"/>
    <n v="4.2357274401473299"/>
    <n v="6.9367710251688157"/>
    <n v="5.8931860036832413"/>
    <x v="173"/>
    <x v="170"/>
    <n v="278"/>
    <x v="156"/>
    <x v="162"/>
    <x v="174"/>
  </r>
  <r>
    <x v="1"/>
    <x v="0"/>
    <x v="16"/>
    <s v="E09000006"/>
    <n v="2149"/>
    <n v="118"/>
    <n v="136"/>
    <n v="14"/>
    <n v="105"/>
    <n v="119"/>
    <n v="349"/>
    <n v="28"/>
    <n v="64"/>
    <n v="53"/>
    <x v="181"/>
    <n v="3135"/>
    <n v="31.45135566188198"/>
    <n v="68.548644338118024"/>
    <n v="11.967545638945234"/>
    <n v="13.793103448275861"/>
    <n v="1.4198782961460445"/>
    <n v="10.649087221095336"/>
    <n v="12.068965517241379"/>
    <n v="35.395537525354968"/>
    <n v="2.8397565922920891"/>
    <n v="6.4908722109533468"/>
    <n v="5.3752535496957403"/>
    <x v="174"/>
    <x v="171"/>
    <n v="145"/>
    <x v="142"/>
    <x v="163"/>
    <x v="175"/>
  </r>
  <r>
    <x v="1"/>
    <x v="0"/>
    <x v="17"/>
    <s v="E10000002"/>
    <n v="3926"/>
    <n v="171"/>
    <n v="166"/>
    <n v="13"/>
    <n v="251"/>
    <n v="244"/>
    <n v="573"/>
    <n v="144"/>
    <n v="130"/>
    <n v="95"/>
    <x v="182"/>
    <n v="5713"/>
    <n v="31.279537896026604"/>
    <n v="68.720462103973389"/>
    <n v="9.569110240626749"/>
    <n v="9.2893116955791832"/>
    <n v="0.72747621712367094"/>
    <n v="14.045886961387803"/>
    <n v="13.654168998321209"/>
    <n v="32.064913262451036"/>
    <n v="8.0581980973698943"/>
    <n v="7.2747621712367092"/>
    <n v="5.316172355903749"/>
    <x v="175"/>
    <x v="172"/>
    <n v="369"/>
    <x v="157"/>
    <x v="164"/>
    <x v="176"/>
  </r>
  <r>
    <x v="1"/>
    <x v="0"/>
    <x v="18"/>
    <s v="E08000002"/>
    <n v="1275"/>
    <n v="126"/>
    <n v="101"/>
    <n v="20"/>
    <n v="114"/>
    <n v="82"/>
    <n v="297"/>
    <n v="55"/>
    <n v="58"/>
    <n v="43"/>
    <x v="129"/>
    <n v="2171"/>
    <n v="41.271303546752648"/>
    <n v="58.728696453247352"/>
    <n v="14.0625"/>
    <n v="11.272321428571429"/>
    <n v="2.2321428571428572"/>
    <n v="12.723214285714285"/>
    <n v="9.1517857142857135"/>
    <n v="33.147321428571431"/>
    <n v="6.1383928571428568"/>
    <n v="6.4732142857142865"/>
    <n v="4.7991071428571432"/>
    <x v="176"/>
    <x v="173"/>
    <n v="156"/>
    <x v="158"/>
    <x v="165"/>
    <x v="177"/>
  </r>
  <r>
    <x v="1"/>
    <x v="0"/>
    <x v="19"/>
    <s v="E08000033"/>
    <n v="1426"/>
    <n v="139"/>
    <n v="112"/>
    <n v="17"/>
    <n v="97"/>
    <n v="100"/>
    <n v="448"/>
    <n v="12"/>
    <n v="44"/>
    <n v="36"/>
    <x v="183"/>
    <n v="2431"/>
    <n v="41.341011929247223"/>
    <n v="58.65898807075277"/>
    <n v="13.830845771144279"/>
    <n v="11.144278606965175"/>
    <n v="1.691542288557214"/>
    <n v="9.6517412935323392"/>
    <n v="9.9502487562189064"/>
    <n v="44.5771144278607"/>
    <n v="1.1940298507462688"/>
    <n v="4.3781094527363189"/>
    <n v="3.5820895522388061"/>
    <x v="174"/>
    <x v="174"/>
    <n v="92"/>
    <x v="159"/>
    <x v="166"/>
    <x v="178"/>
  </r>
  <r>
    <x v="1"/>
    <x v="0"/>
    <x v="20"/>
    <s v="E10000003"/>
    <n v="3593"/>
    <n v="283"/>
    <n v="177"/>
    <n v="39"/>
    <n v="333"/>
    <n v="298"/>
    <n v="905"/>
    <n v="169"/>
    <n v="211"/>
    <n v="138"/>
    <x v="184"/>
    <n v="6146"/>
    <n v="41.539212495932318"/>
    <n v="58.460787504067689"/>
    <n v="11.08499804151978"/>
    <n v="6.9330199764982376"/>
    <n v="1.5276145710928319"/>
    <n v="13.043478260869565"/>
    <n v="11.672542107324716"/>
    <n v="35.448491970231103"/>
    <n v="6.6196631414022722"/>
    <n v="8.264786525656092"/>
    <n v="5.4054054054054053"/>
    <x v="177"/>
    <x v="175"/>
    <n v="518"/>
    <x v="160"/>
    <x v="167"/>
    <x v="179"/>
  </r>
  <r>
    <x v="1"/>
    <x v="1"/>
    <x v="21"/>
    <s v="E47000008"/>
    <n v="4695"/>
    <n v="425"/>
    <n v="228"/>
    <n v="51"/>
    <n v="518"/>
    <n v="392"/>
    <n v="1329"/>
    <n v="228"/>
    <n v="283"/>
    <n v="226"/>
    <x v="185"/>
    <n v="8375"/>
    <n v="43.940298507462686"/>
    <n v="56.059701492537314"/>
    <n v="11.548913043478262"/>
    <n v="6.1956521739130439"/>
    <n v="1.3858695652173914"/>
    <n v="14.076086956521738"/>
    <n v="10.652173913043478"/>
    <n v="36.114130434782609"/>
    <n v="6.1956521739130439"/>
    <n v="7.6902173913043477"/>
    <n v="6.1413043478260869"/>
    <x v="178"/>
    <x v="176"/>
    <n v="737"/>
    <x v="161"/>
    <x v="168"/>
    <x v="180"/>
  </r>
  <r>
    <x v="1"/>
    <x v="0"/>
    <x v="22"/>
    <s v="E09000007"/>
    <n v="789"/>
    <n v="50"/>
    <n v="31"/>
    <s v="SUPP"/>
    <n v="59"/>
    <n v="65"/>
    <n v="143"/>
    <n v="22"/>
    <n v="38"/>
    <n v="37"/>
    <x v="186"/>
    <n v="1234"/>
    <n v="36.061588330632091"/>
    <n v="63.938411669367909"/>
    <n v="11.235955056179774"/>
    <n v="6.9662921348314599"/>
    <e v="#VALUE!"/>
    <n v="13.258426966292136"/>
    <n v="14.606741573033707"/>
    <n v="32.134831460674157"/>
    <n v="4.9438202247191008"/>
    <n v="8.5393258426966288"/>
    <n v="8.3146067415730336"/>
    <x v="179"/>
    <x v="177"/>
    <n v="97"/>
    <x v="162"/>
    <x v="169"/>
    <x v="181"/>
  </r>
  <r>
    <x v="1"/>
    <x v="0"/>
    <x v="23"/>
    <s v="E06000056"/>
    <n v="1688"/>
    <n v="111"/>
    <n v="132"/>
    <n v="19"/>
    <n v="126"/>
    <n v="162"/>
    <n v="431"/>
    <n v="62"/>
    <n v="67"/>
    <n v="58"/>
    <x v="187"/>
    <n v="2856"/>
    <n v="40.896358543417364"/>
    <n v="59.103641456582636"/>
    <n v="9.5034246575342465"/>
    <n v="11.301369863013697"/>
    <n v="1.6267123287671232"/>
    <n v="10.787671232876713"/>
    <n v="13.86986301369863"/>
    <n v="36.900684931506852"/>
    <n v="5.3082191780821919"/>
    <n v="5.7363013698630141"/>
    <n v="4.9657534246575343"/>
    <x v="180"/>
    <x v="178"/>
    <n v="187"/>
    <x v="102"/>
    <x v="170"/>
    <x v="182"/>
  </r>
  <r>
    <x v="1"/>
    <x v="0"/>
    <x v="24"/>
    <s v="E06000049"/>
    <n v="2398"/>
    <n v="192"/>
    <n v="135"/>
    <n v="16"/>
    <n v="156"/>
    <n v="152"/>
    <n v="539"/>
    <n v="75"/>
    <n v="97"/>
    <n v="55"/>
    <x v="36"/>
    <n v="3815"/>
    <n v="37.142857142857146"/>
    <n v="62.857142857142854"/>
    <n v="13.549752999294284"/>
    <n v="9.527170077628794"/>
    <n v="1.1291460832745237"/>
    <n v="11.009174311926607"/>
    <n v="10.726887791107975"/>
    <n v="38.038108680310515"/>
    <n v="5.2928722653493301"/>
    <n v="6.8454481298517997"/>
    <n v="3.8814396612561755"/>
    <x v="181"/>
    <x v="73"/>
    <n v="227"/>
    <x v="163"/>
    <x v="102"/>
    <x v="183"/>
  </r>
  <r>
    <x v="1"/>
    <x v="0"/>
    <x v="25"/>
    <s v="E06000050"/>
    <n v="2099"/>
    <n v="197"/>
    <n v="156"/>
    <n v="39"/>
    <n v="197"/>
    <n v="150"/>
    <n v="558"/>
    <n v="41"/>
    <n v="68"/>
    <n v="46"/>
    <x v="188"/>
    <n v="3551"/>
    <n v="40.889890171782596"/>
    <n v="59.110109828217404"/>
    <n v="13.567493112947659"/>
    <n v="10.743801652892563"/>
    <n v="2.6859504132231407"/>
    <n v="13.567493112947659"/>
    <n v="10.330578512396695"/>
    <n v="38.429752066115704"/>
    <n v="2.8236914600550964"/>
    <n v="4.6831955922865012"/>
    <n v="3.1680440771349865"/>
    <x v="89"/>
    <x v="179"/>
    <n v="155"/>
    <x v="164"/>
    <x v="171"/>
    <x v="184"/>
  </r>
  <r>
    <x v="1"/>
    <x v="0"/>
    <x v="26"/>
    <s v="E06000052"/>
    <n v="3333"/>
    <n v="216"/>
    <n v="276"/>
    <n v="32"/>
    <n v="339"/>
    <n v="350"/>
    <n v="814"/>
    <n v="146"/>
    <n v="127"/>
    <n v="90"/>
    <x v="189"/>
    <n v="5723"/>
    <n v="41.761313996155863"/>
    <n v="58.238686003844144"/>
    <n v="9.0376569037656918"/>
    <n v="11.548117154811715"/>
    <n v="1.3389121338912133"/>
    <n v="14.184100418410042"/>
    <n v="14.644351464435147"/>
    <n v="34.05857740585774"/>
    <n v="6.1087866108786608"/>
    <n v="5.3138075313807525"/>
    <n v="3.7656903765690379"/>
    <x v="182"/>
    <x v="180"/>
    <n v="363"/>
    <x v="165"/>
    <x v="172"/>
    <x v="185"/>
  </r>
  <r>
    <x v="1"/>
    <x v="1"/>
    <x v="26"/>
    <s v="E06000052"/>
    <n v="3333"/>
    <n v="216"/>
    <n v="276"/>
    <n v="32"/>
    <n v="339"/>
    <n v="350"/>
    <n v="814"/>
    <n v="146"/>
    <n v="127"/>
    <n v="90"/>
    <x v="189"/>
    <n v="5723"/>
    <n v="41.761313996155863"/>
    <n v="58.238686003844144"/>
    <n v="9.0376569037656918"/>
    <n v="11.548117154811715"/>
    <n v="1.3389121338912133"/>
    <n v="14.184100418410042"/>
    <n v="14.644351464435147"/>
    <n v="34.05857740585774"/>
    <n v="6.1087866108786608"/>
    <n v="5.3138075313807525"/>
    <n v="3.7656903765690379"/>
    <x v="182"/>
    <x v="180"/>
    <n v="363"/>
    <x v="165"/>
    <x v="172"/>
    <x v="185"/>
  </r>
  <r>
    <x v="1"/>
    <x v="0"/>
    <x v="27"/>
    <s v="E08000026"/>
    <n v="1889"/>
    <n v="187"/>
    <n v="111"/>
    <s v="SUPP"/>
    <n v="298"/>
    <n v="146"/>
    <n v="570"/>
    <n v="70"/>
    <n v="100"/>
    <n v="84"/>
    <x v="190"/>
    <n v="3455"/>
    <n v="45.32561505065123"/>
    <n v="54.674384949348763"/>
    <n v="11.94125159642401"/>
    <n v="7.088122605363985"/>
    <e v="#VALUE!"/>
    <n v="19.029374201787995"/>
    <n v="9.3231162196679449"/>
    <n v="36.398467432950191"/>
    <n v="4.4699872286079181"/>
    <n v="6.3856960408684547"/>
    <n v="5.3639846743295019"/>
    <x v="183"/>
    <x v="181"/>
    <n v="254"/>
    <x v="166"/>
    <x v="55"/>
    <x v="186"/>
  </r>
  <r>
    <x v="1"/>
    <x v="0"/>
    <x v="28"/>
    <s v="E09000008"/>
    <n v="2368"/>
    <n v="186"/>
    <n v="216"/>
    <n v="26"/>
    <n v="248"/>
    <n v="173"/>
    <n v="586"/>
    <n v="63"/>
    <n v="127"/>
    <n v="130"/>
    <x v="191"/>
    <n v="4123"/>
    <n v="42.566092650982299"/>
    <n v="57.433907349017709"/>
    <n v="10.598290598290598"/>
    <n v="12.307692307692308"/>
    <n v="1.4814814814814816"/>
    <n v="14.13105413105413"/>
    <n v="9.8575498575498575"/>
    <n v="33.390313390313395"/>
    <n v="3.5897435897435894"/>
    <n v="7.2364672364672362"/>
    <n v="7.4074074074074066"/>
    <x v="184"/>
    <x v="182"/>
    <n v="320"/>
    <x v="167"/>
    <x v="173"/>
    <x v="187"/>
  </r>
  <r>
    <x v="1"/>
    <x v="0"/>
    <x v="29"/>
    <s v="E10000006"/>
    <n v="3063"/>
    <n v="220"/>
    <n v="219"/>
    <n v="25"/>
    <n v="216"/>
    <n v="297"/>
    <n v="884"/>
    <n v="133"/>
    <n v="121"/>
    <n v="105"/>
    <x v="192"/>
    <n v="5283"/>
    <n v="42.021578648495172"/>
    <n v="57.978421351504828"/>
    <n v="9.9099099099099099"/>
    <n v="9.8648648648648649"/>
    <n v="1.1261261261261262"/>
    <n v="9.7297297297297298"/>
    <n v="13.378378378378377"/>
    <n v="39.81981981981982"/>
    <n v="5.9909909909909906"/>
    <n v="5.4504504504504503"/>
    <n v="4.7297297297297298"/>
    <x v="122"/>
    <x v="183"/>
    <n v="359"/>
    <x v="82"/>
    <x v="75"/>
    <x v="188"/>
  </r>
  <r>
    <x v="1"/>
    <x v="0"/>
    <x v="30"/>
    <s v="E06000005"/>
    <n v="704"/>
    <n v="63"/>
    <n v="47"/>
    <s v="SUPP"/>
    <n v="98"/>
    <n v="29"/>
    <n v="138"/>
    <n v="25"/>
    <n v="45"/>
    <n v="19"/>
    <x v="193"/>
    <n v="1168"/>
    <n v="39.726027397260275"/>
    <n v="60.273972602739725"/>
    <n v="13.577586206896552"/>
    <n v="10.129310344827585"/>
    <e v="#VALUE!"/>
    <n v="21.120689655172413"/>
    <n v="6.25"/>
    <n v="29.741379310344829"/>
    <n v="5.387931034482758"/>
    <n v="9.6982758620689662"/>
    <n v="4.0948275862068968"/>
    <x v="185"/>
    <x v="184"/>
    <n v="89"/>
    <x v="61"/>
    <x v="174"/>
    <x v="189"/>
  </r>
  <r>
    <x v="1"/>
    <x v="0"/>
    <x v="31"/>
    <s v="E06000015"/>
    <n v="1420"/>
    <n v="102"/>
    <n v="139"/>
    <s v="SUPP"/>
    <n v="99"/>
    <n v="218"/>
    <n v="557"/>
    <n v="86"/>
    <n v="114"/>
    <n v="83"/>
    <x v="194"/>
    <n v="2818"/>
    <n v="49.609652235628104"/>
    <n v="50.390347764371889"/>
    <n v="7.296137339055794"/>
    <n v="9.9427753934191703"/>
    <e v="#VALUE!"/>
    <n v="7.0815450643776829"/>
    <n v="15.593705293276109"/>
    <n v="39.842632331902713"/>
    <n v="6.1516452074391994"/>
    <n v="8.1545064377682408"/>
    <n v="5.9370529327610875"/>
    <x v="186"/>
    <x v="185"/>
    <n v="283"/>
    <x v="168"/>
    <x v="175"/>
    <x v="190"/>
  </r>
  <r>
    <x v="1"/>
    <x v="0"/>
    <x v="32"/>
    <s v="E10000007"/>
    <n v="4828"/>
    <n v="313"/>
    <n v="431"/>
    <n v="54"/>
    <n v="319"/>
    <n v="681"/>
    <n v="1343"/>
    <n v="277"/>
    <n v="262"/>
    <n v="147"/>
    <x v="195"/>
    <n v="8655"/>
    <n v="44.217215482380126"/>
    <n v="55.782784517619874"/>
    <n v="8.1787300757773718"/>
    <n v="11.262085184217403"/>
    <n v="1.4110269140318787"/>
    <n v="8.3355108440031351"/>
    <n v="17.794617193624248"/>
    <n v="35.092761954533572"/>
    <n v="7.2380454664227853"/>
    <n v="6.8460935458583743"/>
    <n v="3.8411288215312256"/>
    <x v="187"/>
    <x v="186"/>
    <n v="686"/>
    <x v="169"/>
    <x v="176"/>
    <x v="191"/>
  </r>
  <r>
    <x v="1"/>
    <x v="0"/>
    <x v="33"/>
    <s v="E10000008"/>
    <n v="4499"/>
    <n v="433"/>
    <n v="345"/>
    <n v="39"/>
    <n v="366"/>
    <n v="369"/>
    <n v="977"/>
    <n v="207"/>
    <n v="210"/>
    <n v="128"/>
    <x v="196"/>
    <n v="7573"/>
    <n v="40.591575333421368"/>
    <n v="59.408424666578632"/>
    <n v="14.085881587508133"/>
    <n v="11.223162003903708"/>
    <n v="1.2687052700065062"/>
    <n v="11.906310995445674"/>
    <n v="12.003903708523097"/>
    <n v="31.782693558880936"/>
    <n v="6.7338972023422246"/>
    <n v="6.8314899154196489"/>
    <n v="4.1639557579700721"/>
    <x v="188"/>
    <x v="187"/>
    <n v="545"/>
    <x v="170"/>
    <x v="177"/>
    <x v="192"/>
  </r>
  <r>
    <x v="1"/>
    <x v="0"/>
    <x v="34"/>
    <s v="E08000017"/>
    <n v="1779"/>
    <n v="119"/>
    <n v="174"/>
    <n v="11"/>
    <n v="209"/>
    <n v="212"/>
    <n v="664"/>
    <n v="59"/>
    <n v="94"/>
    <n v="77"/>
    <x v="197"/>
    <n v="3398"/>
    <n v="47.645673925838729"/>
    <n v="52.354326074161271"/>
    <n v="7.3502161828289072"/>
    <n v="10.747374922791847"/>
    <n v="0.6794317479925881"/>
    <n v="12.909203211859172"/>
    <n v="13.094502779493514"/>
    <n v="41.012970969734404"/>
    <n v="3.644224830142063"/>
    <n v="5.8060531192093885"/>
    <n v="4.7560222359481159"/>
    <x v="189"/>
    <x v="188"/>
    <n v="230"/>
    <x v="59"/>
    <x v="178"/>
    <x v="193"/>
  </r>
  <r>
    <x v="1"/>
    <x v="0"/>
    <x v="35"/>
    <s v="E10000009"/>
    <n v="2672"/>
    <n v="207"/>
    <n v="157"/>
    <n v="11"/>
    <n v="258"/>
    <n v="224"/>
    <n v="433"/>
    <n v="217"/>
    <n v="141"/>
    <n v="98"/>
    <x v="198"/>
    <n v="4418"/>
    <n v="39.520144861928472"/>
    <n v="60.479855138071528"/>
    <n v="11.855670103092782"/>
    <n v="8.9919816723940436"/>
    <n v="0.63001145475372278"/>
    <n v="14.776632302405499"/>
    <n v="12.829324169530354"/>
    <n v="24.799541809851089"/>
    <n v="12.428407789232532"/>
    <n v="8.0756013745704465"/>
    <n v="5.6128293241695308"/>
    <x v="190"/>
    <x v="189"/>
    <n v="456"/>
    <x v="29"/>
    <x v="179"/>
    <x v="194"/>
  </r>
  <r>
    <x v="1"/>
    <x v="0"/>
    <x v="36"/>
    <s v="E08000027"/>
    <n v="2030"/>
    <n v="179"/>
    <n v="140"/>
    <n v="11"/>
    <n v="195"/>
    <n v="205"/>
    <n v="568"/>
    <n v="77"/>
    <n v="104"/>
    <n v="37"/>
    <x v="199"/>
    <n v="3546"/>
    <n v="42.752397067117883"/>
    <n v="57.247602932882124"/>
    <n v="11.807387862796833"/>
    <n v="9.2348284960422156"/>
    <n v="0.72559366754617416"/>
    <n v="12.862796833773087"/>
    <n v="13.522427440633244"/>
    <n v="37.467018469656992"/>
    <n v="5.0791556728232194"/>
    <n v="6.8601583113456464"/>
    <n v="2.4406332453825859"/>
    <x v="191"/>
    <x v="190"/>
    <n v="218"/>
    <x v="171"/>
    <x v="180"/>
    <x v="195"/>
  </r>
  <r>
    <x v="1"/>
    <x v="0"/>
    <x v="37"/>
    <s v="E06000047"/>
    <n v="3328"/>
    <n v="237"/>
    <n v="146"/>
    <n v="26"/>
    <n v="419"/>
    <n v="225"/>
    <n v="892"/>
    <n v="39"/>
    <n v="152"/>
    <n v="95"/>
    <x v="200"/>
    <n v="5559"/>
    <n v="40.133117467170351"/>
    <n v="59.866882532829649"/>
    <n v="10.623038995965935"/>
    <n v="6.5441506051098166"/>
    <n v="1.1653966831017482"/>
    <n v="18.780815777678171"/>
    <n v="10.085163603765128"/>
    <n v="39.982070820259977"/>
    <n v="1.7480950246526221"/>
    <n v="6.8130883012102199"/>
    <n v="4.2581801882563868"/>
    <x v="192"/>
    <x v="175"/>
    <n v="286"/>
    <x v="172"/>
    <x v="181"/>
    <x v="196"/>
  </r>
  <r>
    <x v="1"/>
    <x v="0"/>
    <x v="38"/>
    <s v="E09000009"/>
    <n v="2094"/>
    <n v="130"/>
    <n v="130"/>
    <n v="11"/>
    <n v="186"/>
    <n v="169"/>
    <n v="427"/>
    <n v="76"/>
    <n v="59"/>
    <n v="61"/>
    <x v="201"/>
    <n v="3343"/>
    <n v="37.361651211486688"/>
    <n v="62.638348788513312"/>
    <n v="10.408326661329063"/>
    <n v="10.408326661329063"/>
    <n v="0.88070456365092076"/>
    <n v="14.89191353082466"/>
    <n v="13.530824659727783"/>
    <n v="34.18734987990392"/>
    <n v="6.0848678943154519"/>
    <n v="4.723779023218575"/>
    <n v="4.88390712570056"/>
    <x v="193"/>
    <x v="191"/>
    <n v="196"/>
    <x v="173"/>
    <x v="182"/>
    <x v="197"/>
  </r>
  <r>
    <x v="1"/>
    <x v="2"/>
    <x v="39"/>
    <s v="E12000004"/>
    <n v="27920"/>
    <n v="1917"/>
    <n v="2359"/>
    <n v="251"/>
    <n v="2233"/>
    <n v="3229"/>
    <n v="8539"/>
    <n v="1180"/>
    <n v="1508"/>
    <n v="1065"/>
    <x v="202"/>
    <n v="50201"/>
    <n v="44.383578016374173"/>
    <n v="55.61642198362582"/>
    <n v="8.603743099501818"/>
    <n v="10.587496072887213"/>
    <n v="1.1265203536645574"/>
    <n v="10.021991831605403"/>
    <n v="14.492168215071136"/>
    <n v="38.324132669090254"/>
    <n v="5.2959921008931374"/>
    <n v="6.7680983797854672"/>
    <n v="4.7798572775010095"/>
    <x v="194"/>
    <x v="192"/>
    <n v="3753"/>
    <x v="174"/>
    <x v="183"/>
    <x v="198"/>
  </r>
  <r>
    <x v="1"/>
    <x v="2"/>
    <x v="40"/>
    <s v="E12000006"/>
    <n v="37633"/>
    <n v="2806"/>
    <n v="2240"/>
    <n v="252"/>
    <n v="3516"/>
    <n v="3303"/>
    <n v="9181"/>
    <n v="1918"/>
    <n v="1959"/>
    <n v="1374"/>
    <x v="203"/>
    <n v="64182"/>
    <n v="41.365180268611134"/>
    <n v="58.634819731388866"/>
    <n v="10.56913631398546"/>
    <n v="8.4372292741722852"/>
    <n v="0.94918829334438204"/>
    <n v="13.243436664281141"/>
    <n v="12.441146559192436"/>
    <n v="34.581340163471317"/>
    <n v="7.2243775660100189"/>
    <n v="7.3788089946890647"/>
    <n v="5.1753361708538925"/>
    <x v="195"/>
    <x v="193"/>
    <n v="5251"/>
    <x v="175"/>
    <x v="184"/>
    <x v="199"/>
  </r>
  <r>
    <x v="1"/>
    <x v="0"/>
    <x v="41"/>
    <s v="E06000011"/>
    <n v="2160"/>
    <n v="158"/>
    <n v="140"/>
    <n v="17"/>
    <n v="142"/>
    <n v="195"/>
    <n v="487"/>
    <n v="89"/>
    <n v="102"/>
    <n v="41"/>
    <x v="204"/>
    <n v="3531"/>
    <n v="38.827527612574343"/>
    <n v="61.172472387425657"/>
    <n v="11.524434719183079"/>
    <n v="10.211524434719182"/>
    <n v="1.2399708242159009"/>
    <n v="10.357403355215171"/>
    <n v="14.223194748358861"/>
    <n v="35.521517140773156"/>
    <n v="6.4916119620714809"/>
    <n v="7.4398249452954053"/>
    <n v="2.9905178701677606"/>
    <x v="196"/>
    <x v="194"/>
    <n v="232"/>
    <x v="176"/>
    <x v="185"/>
    <x v="151"/>
  </r>
  <r>
    <x v="1"/>
    <x v="0"/>
    <x v="42"/>
    <s v="E10000011"/>
    <n v="3058"/>
    <n v="329"/>
    <n v="187"/>
    <n v="38"/>
    <n v="323"/>
    <n v="217"/>
    <n v="908"/>
    <n v="123"/>
    <n v="140"/>
    <n v="91"/>
    <x v="205"/>
    <n v="5414"/>
    <n v="43.516808274843001"/>
    <n v="56.483191725156999"/>
    <n v="13.964346349745332"/>
    <n v="7.9371816638370118"/>
    <n v="1.6129032258064515"/>
    <n v="13.709677419354838"/>
    <n v="9.2105263157894726"/>
    <n v="38.539898132427844"/>
    <n v="5.2207130730050935"/>
    <n v="5.9422750424448214"/>
    <n v="3.8624787775891338"/>
    <x v="197"/>
    <x v="195"/>
    <n v="354"/>
    <x v="177"/>
    <x v="186"/>
    <x v="46"/>
  </r>
  <r>
    <x v="1"/>
    <x v="0"/>
    <x v="43"/>
    <s v="E09000010"/>
    <n v="2325"/>
    <n v="199"/>
    <n v="108"/>
    <n v="23"/>
    <n v="264"/>
    <n v="130"/>
    <n v="534"/>
    <n v="63"/>
    <n v="54"/>
    <n v="97"/>
    <x v="206"/>
    <n v="3797"/>
    <n v="38.767447985251515"/>
    <n v="61.232552014748485"/>
    <n v="13.519021739130435"/>
    <n v="7.3369565217391308"/>
    <n v="1.5625"/>
    <n v="17.934782608695652"/>
    <n v="8.8315217391304355"/>
    <n v="36.277173913043477"/>
    <n v="4.2798913043478262"/>
    <n v="3.6684782608695654"/>
    <n v="6.5896739130434785"/>
    <x v="191"/>
    <x v="196"/>
    <n v="214"/>
    <x v="178"/>
    <x v="187"/>
    <x v="200"/>
  </r>
  <r>
    <x v="1"/>
    <x v="3"/>
    <x v="44"/>
    <s v="XF-XFE-921"/>
    <n v="329307"/>
    <n v="25405"/>
    <n v="21984"/>
    <n v="3040"/>
    <n v="30662"/>
    <n v="29548"/>
    <n v="91103"/>
    <n v="11882"/>
    <n v="20109"/>
    <n v="19433"/>
    <x v="207"/>
    <n v="582473"/>
    <n v="43.463988888755352"/>
    <n v="56.536011111244648"/>
    <n v="10.034917800968534"/>
    <n v="8.6836305033061301"/>
    <n v="1.2007931554790137"/>
    <n v="12.1114209649005"/>
    <n v="11.671393473057204"/>
    <n v="35.985479882764672"/>
    <n v="4.6933632478294873"/>
    <n v="7.9430097248445684"/>
    <n v="7.6759912468498932"/>
    <x v="198"/>
    <x v="197"/>
    <n v="51424"/>
    <x v="179"/>
    <x v="188"/>
    <x v="201"/>
  </r>
  <r>
    <x v="1"/>
    <x v="0"/>
    <x v="45"/>
    <s v="E10000012"/>
    <n v="9501"/>
    <n v="728"/>
    <n v="492"/>
    <n v="66"/>
    <n v="948"/>
    <n v="694"/>
    <n v="2316"/>
    <n v="379"/>
    <n v="460"/>
    <n v="308"/>
    <x v="208"/>
    <n v="15892"/>
    <n v="40.215202617669263"/>
    <n v="59.784797382330737"/>
    <n v="11.391018619934282"/>
    <n v="7.698325770614928"/>
    <n v="1.0327022375215147"/>
    <n v="14.833359411672664"/>
    <n v="10.859020497574715"/>
    <n v="36.238460334845882"/>
    <n v="5.9302143639493039"/>
    <n v="7.1976216554529806"/>
    <n v="4.8192771084337354"/>
    <x v="199"/>
    <x v="198"/>
    <n v="1147"/>
    <x v="180"/>
    <x v="189"/>
    <x v="202"/>
  </r>
  <r>
    <x v="1"/>
    <x v="0"/>
    <x v="46"/>
    <s v="E08000020"/>
    <n v="1205"/>
    <n v="82"/>
    <n v="87"/>
    <s v="SUPP"/>
    <n v="112"/>
    <n v="110"/>
    <n v="319"/>
    <s v="SUPP"/>
    <n v="56"/>
    <n v="60"/>
    <x v="209"/>
    <n v="2031"/>
    <n v="40.669620876415557"/>
    <n v="59.330379123584443"/>
    <n v="9.9273607748184016"/>
    <n v="10.53268765133172"/>
    <e v="#VALUE!"/>
    <n v="13.559322033898304"/>
    <n v="13.317191283292978"/>
    <n v="38.619854721549636"/>
    <e v="#VALUE!"/>
    <n v="6.7796610169491522"/>
    <n v="7.2639225181598057"/>
    <x v="200"/>
    <x v="199"/>
    <n v="116"/>
    <x v="123"/>
    <x v="190"/>
    <x v="203"/>
  </r>
  <r>
    <x v="1"/>
    <x v="0"/>
    <x v="47"/>
    <s v="E10000013"/>
    <n v="3845"/>
    <n v="302"/>
    <n v="206"/>
    <n v="42"/>
    <n v="317"/>
    <n v="284"/>
    <n v="903"/>
    <n v="145"/>
    <n v="128"/>
    <n v="163"/>
    <x v="210"/>
    <n v="6335"/>
    <n v="39.30544593528019"/>
    <n v="60.69455406471981"/>
    <n v="12.128514056224899"/>
    <n v="8.2730923694779115"/>
    <n v="1.6867469879518073"/>
    <n v="12.730923694779117"/>
    <n v="11.405622489959839"/>
    <n v="36.265060240963855"/>
    <n v="5.8232931726907635"/>
    <n v="5.1405622489959839"/>
    <n v="6.5461847389558239"/>
    <x v="201"/>
    <x v="200"/>
    <n v="436"/>
    <x v="181"/>
    <x v="191"/>
    <x v="204"/>
  </r>
  <r>
    <x v="1"/>
    <x v="1"/>
    <x v="48"/>
    <s v="E47000001"/>
    <n v="17066"/>
    <n v="1414"/>
    <n v="1064"/>
    <n v="143"/>
    <n v="1715"/>
    <n v="1314"/>
    <n v="5077"/>
    <n v="551"/>
    <n v="953"/>
    <n v="734"/>
    <x v="211"/>
    <n v="30031"/>
    <n v="43.172055542605975"/>
    <n v="56.827944457394032"/>
    <n v="10.906286155032781"/>
    <n v="8.2067103740840732"/>
    <n v="1.1029695333590435"/>
    <n v="13.227921326648669"/>
    <n v="10.134978789047436"/>
    <n v="39.159274971075973"/>
    <n v="4.2499035865792516"/>
    <n v="7.3505591978403393"/>
    <n v="5.6613960663324336"/>
    <x v="202"/>
    <x v="201"/>
    <n v="2238"/>
    <x v="182"/>
    <x v="192"/>
    <x v="205"/>
  </r>
  <r>
    <x v="1"/>
    <x v="0"/>
    <x v="49"/>
    <s v="E09000011"/>
    <n v="1595"/>
    <n v="157"/>
    <n v="81"/>
    <n v="24"/>
    <n v="156"/>
    <n v="96"/>
    <n v="386"/>
    <n v="43"/>
    <n v="80"/>
    <n v="50"/>
    <x v="212"/>
    <n v="2668"/>
    <n v="40.217391304347828"/>
    <n v="59.782608695652172"/>
    <n v="14.631873252562908"/>
    <n v="7.5489282385834109"/>
    <n v="2.2367194780987885"/>
    <n v="14.538676607642126"/>
    <n v="8.9468779123951538"/>
    <n v="35.973904939422177"/>
    <n v="4.0074557315936632"/>
    <n v="7.4557315936626276"/>
    <n v="4.6598322460391426"/>
    <x v="180"/>
    <x v="202"/>
    <n v="173"/>
    <x v="183"/>
    <x v="0"/>
    <x v="84"/>
  </r>
  <r>
    <x v="1"/>
    <x v="0"/>
    <x v="50"/>
    <s v="E09000012"/>
    <n v="1325"/>
    <n v="104"/>
    <n v="115"/>
    <n v="23"/>
    <n v="94"/>
    <n v="93"/>
    <n v="338"/>
    <n v="22"/>
    <n v="47"/>
    <n v="92"/>
    <x v="213"/>
    <n v="2253"/>
    <n v="41.189525077674212"/>
    <n v="58.810474922325781"/>
    <n v="11.206896551724139"/>
    <n v="12.392241379310345"/>
    <n v="2.478448275862069"/>
    <n v="10.129310344827585"/>
    <n v="10.021551724137931"/>
    <n v="36.422413793103445"/>
    <n v="2.3706896551724137"/>
    <n v="5.0646551724137927"/>
    <n v="9.9137931034482758"/>
    <x v="203"/>
    <x v="15"/>
    <n v="161"/>
    <x v="97"/>
    <x v="193"/>
    <x v="206"/>
  </r>
  <r>
    <x v="1"/>
    <x v="0"/>
    <x v="51"/>
    <s v="E06000006"/>
    <n v="892"/>
    <n v="84"/>
    <n v="27"/>
    <s v="SUPP"/>
    <n v="71"/>
    <n v="76"/>
    <n v="262"/>
    <n v="27"/>
    <n v="31"/>
    <n v="32"/>
    <x v="10"/>
    <n v="1502"/>
    <n v="40.612516644474034"/>
    <n v="59.387483355525958"/>
    <n v="13.77049180327869"/>
    <n v="4.4262295081967213"/>
    <e v="#VALUE!"/>
    <n v="11.639344262295081"/>
    <n v="12.459016393442624"/>
    <n v="42.950819672131146"/>
    <n v="4.4262295081967213"/>
    <n v="5.081967213114754"/>
    <n v="5.2459016393442619"/>
    <x v="204"/>
    <x v="203"/>
    <n v="90"/>
    <x v="184"/>
    <x v="158"/>
    <x v="207"/>
  </r>
  <r>
    <x v="1"/>
    <x v="0"/>
    <x v="52"/>
    <s v="E09000013"/>
    <n v="563"/>
    <n v="47"/>
    <n v="29"/>
    <s v="SUPP"/>
    <n v="51"/>
    <n v="43"/>
    <n v="145"/>
    <n v="33"/>
    <n v="31"/>
    <n v="22"/>
    <x v="214"/>
    <n v="964"/>
    <n v="41.597510373443988"/>
    <n v="58.402489626556019"/>
    <n v="11.720698254364089"/>
    <n v="7.2319201995012472"/>
    <e v="#VALUE!"/>
    <n v="12.718204488778055"/>
    <n v="10.723192019950124"/>
    <n v="36.159600997506239"/>
    <n v="8.2294264339152114"/>
    <n v="7.7306733167082298"/>
    <n v="5.4862842892768073"/>
    <x v="205"/>
    <x v="153"/>
    <n v="86"/>
    <x v="107"/>
    <x v="194"/>
    <x v="208"/>
  </r>
  <r>
    <x v="1"/>
    <x v="0"/>
    <x v="53"/>
    <s v="E10000014"/>
    <n v="8417"/>
    <n v="597"/>
    <n v="500"/>
    <n v="78"/>
    <n v="734"/>
    <n v="671"/>
    <n v="1749"/>
    <n v="425"/>
    <n v="374"/>
    <n v="250"/>
    <x v="215"/>
    <n v="13795"/>
    <n v="38.985139543312798"/>
    <n v="61.014860456687202"/>
    <n v="11.100780959464485"/>
    <n v="9.2971364819635554"/>
    <n v="1.4503532911863146"/>
    <n v="13.648196355522499"/>
    <n v="12.476757158795092"/>
    <n v="32.521383413908517"/>
    <n v="7.9025660096690222"/>
    <n v="6.9542580885087402"/>
    <n v="4.6485682409817777"/>
    <x v="206"/>
    <x v="204"/>
    <n v="1049"/>
    <x v="185"/>
    <x v="195"/>
    <x v="209"/>
  </r>
  <r>
    <x v="1"/>
    <x v="0"/>
    <x v="54"/>
    <s v="E09000014"/>
    <n v="1451"/>
    <n v="114"/>
    <n v="107"/>
    <n v="25"/>
    <n v="107"/>
    <n v="102"/>
    <n v="358"/>
    <n v="22"/>
    <n v="54"/>
    <n v="72"/>
    <x v="216"/>
    <n v="2412"/>
    <n v="39.842454394693199"/>
    <n v="60.157545605306794"/>
    <n v="11.862643080124871"/>
    <n v="11.134235171696149"/>
    <n v="2.6014568158168574"/>
    <n v="11.134235171696149"/>
    <n v="10.613943808532779"/>
    <n v="37.252861602497397"/>
    <n v="2.2892819979188346"/>
    <n v="5.6191467221644125"/>
    <n v="7.4921956295525494"/>
    <x v="207"/>
    <x v="205"/>
    <n v="148"/>
    <x v="186"/>
    <x v="196"/>
    <x v="0"/>
  </r>
  <r>
    <x v="1"/>
    <x v="0"/>
    <x v="55"/>
    <s v="E09000015"/>
    <n v="1682"/>
    <n v="105"/>
    <n v="87"/>
    <n v="14"/>
    <n v="112"/>
    <n v="92"/>
    <n v="279"/>
    <n v="68"/>
    <n v="43"/>
    <n v="64"/>
    <x v="217"/>
    <n v="2546"/>
    <n v="33.935585231736056"/>
    <n v="66.064414768263944"/>
    <n v="12.152777777777777"/>
    <n v="10.069444444444445"/>
    <n v="1.6203703703703702"/>
    <n v="12.962962962962962"/>
    <n v="10.648148148148149"/>
    <n v="32.291666666666671"/>
    <n v="7.8703703703703702"/>
    <n v="4.9768518518518521"/>
    <n v="7.4074074074074066"/>
    <x v="208"/>
    <x v="206"/>
    <n v="175"/>
    <x v="187"/>
    <x v="58"/>
    <x v="210"/>
  </r>
  <r>
    <x v="1"/>
    <x v="0"/>
    <x v="56"/>
    <s v="E06000001"/>
    <n v="648"/>
    <n v="59"/>
    <n v="22"/>
    <s v="SUPP"/>
    <n v="75"/>
    <n v="48"/>
    <n v="165"/>
    <n v="15"/>
    <n v="45"/>
    <n v="27"/>
    <x v="218"/>
    <n v="1104"/>
    <n v="41.304347826086953"/>
    <n v="58.695652173913047"/>
    <n v="12.938596491228072"/>
    <n v="4.8245614035087714"/>
    <e v="#VALUE!"/>
    <n v="16.447368421052634"/>
    <n v="10.526315789473683"/>
    <n v="36.184210526315788"/>
    <n v="3.2894736842105261"/>
    <n v="9.8684210526315788"/>
    <n v="5.9210526315789469"/>
    <x v="179"/>
    <x v="207"/>
    <n v="87"/>
    <x v="17"/>
    <x v="197"/>
    <x v="211"/>
  </r>
  <r>
    <x v="1"/>
    <x v="0"/>
    <x v="57"/>
    <s v="E09000016"/>
    <n v="1807"/>
    <n v="126"/>
    <n v="99"/>
    <n v="15"/>
    <n v="169"/>
    <n v="129"/>
    <n v="331"/>
    <n v="95"/>
    <n v="63"/>
    <n v="45"/>
    <x v="219"/>
    <n v="2879"/>
    <n v="37.235151094129904"/>
    <n v="62.764848905870096"/>
    <n v="11.753731343283583"/>
    <n v="9.2350746268656714"/>
    <n v="1.3992537313432836"/>
    <n v="15.764925373134329"/>
    <n v="12.033582089552239"/>
    <n v="30.876865671641792"/>
    <n v="8.8619402985074629"/>
    <n v="5.8768656716417915"/>
    <n v="4.1977611940298507"/>
    <x v="209"/>
    <x v="208"/>
    <n v="203"/>
    <x v="151"/>
    <x v="198"/>
    <x v="212"/>
  </r>
  <r>
    <x v="1"/>
    <x v="0"/>
    <x v="58"/>
    <s v="E06000019"/>
    <n v="1112"/>
    <n v="58"/>
    <n v="84"/>
    <n v="12"/>
    <n v="94"/>
    <n v="103"/>
    <n v="305"/>
    <n v="20"/>
    <n v="38"/>
    <n v="35"/>
    <x v="108"/>
    <n v="1861"/>
    <n v="40.247178936055882"/>
    <n v="59.752821063944118"/>
    <n v="7.7436582109479302"/>
    <n v="11.214953271028037"/>
    <n v="1.602136181575434"/>
    <n v="12.550066755674234"/>
    <n v="13.751668891855809"/>
    <n v="40.720961281708945"/>
    <n v="2.6702269692923899"/>
    <n v="5.0734312416555403"/>
    <n v="4.6728971962616823"/>
    <x v="210"/>
    <x v="209"/>
    <n v="93"/>
    <x v="188"/>
    <x v="4"/>
    <x v="213"/>
  </r>
  <r>
    <x v="1"/>
    <x v="0"/>
    <x v="59"/>
    <s v="E10000015"/>
    <n v="8274"/>
    <n v="426"/>
    <n v="391"/>
    <n v="28"/>
    <n v="521"/>
    <n v="599"/>
    <n v="1413"/>
    <n v="238"/>
    <n v="304"/>
    <n v="252"/>
    <x v="220"/>
    <n v="12446"/>
    <n v="33.520809898762657"/>
    <n v="66.479190101237336"/>
    <n v="10.210930009587727"/>
    <n v="9.3720038350910837"/>
    <n v="0.67114093959731547"/>
    <n v="12.488015340364333"/>
    <n v="14.357622243528285"/>
    <n v="33.868648130393098"/>
    <n v="5.7046979865771812"/>
    <n v="7.2866730584851398"/>
    <n v="6.0402684563758395"/>
    <x v="211"/>
    <x v="210"/>
    <n v="794"/>
    <x v="189"/>
    <x v="199"/>
    <x v="214"/>
  </r>
  <r>
    <x v="1"/>
    <x v="0"/>
    <x v="60"/>
    <s v="E09000017"/>
    <n v="2068"/>
    <n v="138"/>
    <n v="111"/>
    <n v="26"/>
    <n v="152"/>
    <n v="159"/>
    <n v="443"/>
    <n v="33"/>
    <n v="74"/>
    <n v="72"/>
    <x v="221"/>
    <n v="3276"/>
    <n v="36.874236874236878"/>
    <n v="63.125763125763122"/>
    <n v="11.423841059602649"/>
    <n v="9.1887417218543046"/>
    <n v="2.1523178807947021"/>
    <n v="12.582781456953644"/>
    <n v="13.16225165562914"/>
    <n v="36.672185430463578"/>
    <n v="2.7317880794701987"/>
    <n v="6.1258278145695364"/>
    <n v="5.9602649006622519"/>
    <x v="212"/>
    <x v="211"/>
    <n v="179"/>
    <x v="138"/>
    <x v="123"/>
    <x v="215"/>
  </r>
  <r>
    <x v="1"/>
    <x v="0"/>
    <x v="61"/>
    <s v="E09000018"/>
    <n v="1674"/>
    <n v="105"/>
    <n v="97"/>
    <n v="13"/>
    <n v="131"/>
    <n v="143"/>
    <n v="316"/>
    <n v="50"/>
    <n v="64"/>
    <n v="47"/>
    <x v="222"/>
    <n v="2640"/>
    <n v="36.590909090909093"/>
    <n v="63.409090909090907"/>
    <n v="10.869565217391305"/>
    <n v="10.041407867494824"/>
    <n v="1.3457556935817805"/>
    <n v="13.561076604554865"/>
    <n v="14.803312629399587"/>
    <n v="32.712215320910978"/>
    <n v="5.1759834368530022"/>
    <n v="6.625258799171843"/>
    <n v="4.8654244306418217"/>
    <x v="213"/>
    <x v="212"/>
    <n v="161"/>
    <x v="159"/>
    <x v="116"/>
    <x v="216"/>
  </r>
  <r>
    <x v="1"/>
    <x v="0"/>
    <x v="62"/>
    <s v="E06000046"/>
    <n v="675"/>
    <n v="78"/>
    <n v="67"/>
    <n v="11"/>
    <n v="123"/>
    <n v="93"/>
    <n v="219"/>
    <n v="61"/>
    <n v="51"/>
    <n v="49"/>
    <x v="223"/>
    <n v="1427"/>
    <n v="52.697967764540998"/>
    <n v="47.302032235459009"/>
    <n v="10.372340425531915"/>
    <n v="8.9095744680851059"/>
    <n v="1.4627659574468086"/>
    <n v="16.356382978723406"/>
    <n v="12.367021276595745"/>
    <n v="29.122340425531917"/>
    <n v="8.1117021276595747"/>
    <n v="6.7819148936170208"/>
    <n v="6.5159574468085113"/>
    <x v="214"/>
    <x v="213"/>
    <n v="161"/>
    <x v="168"/>
    <x v="200"/>
    <x v="217"/>
  </r>
  <r>
    <x v="1"/>
    <x v="0"/>
    <x v="63"/>
    <s v="E09000019"/>
    <n v="865"/>
    <n v="76"/>
    <n v="57"/>
    <s v="SUPP"/>
    <n v="100"/>
    <n v="53"/>
    <n v="181"/>
    <n v="27"/>
    <n v="34"/>
    <n v="46"/>
    <x v="224"/>
    <n v="1439"/>
    <n v="39.888811674774146"/>
    <n v="60.111188325225854"/>
    <n v="13.240418118466899"/>
    <n v="9.9303135888501739"/>
    <e v="#VALUE!"/>
    <n v="17.421602787456447"/>
    <n v="9.2334494773519165"/>
    <n v="31.533101045296171"/>
    <n v="4.7038327526132404"/>
    <n v="5.9233449477351918"/>
    <n v="8.0139372822299642"/>
    <x v="215"/>
    <x v="61"/>
    <n v="107"/>
    <x v="149"/>
    <x v="201"/>
    <x v="218"/>
  </r>
  <r>
    <x v="1"/>
    <x v="0"/>
    <x v="64"/>
    <s v="E09000020"/>
    <n v="416"/>
    <s v="SECSUPP"/>
    <n v="22"/>
    <s v="SUPP"/>
    <s v="SECSUPP"/>
    <n v="23"/>
    <n v="62"/>
    <n v="10"/>
    <n v="17"/>
    <n v="21"/>
    <x v="225"/>
    <n v="571"/>
    <n v="27.145359019264447"/>
    <n v="72.854640980735553"/>
    <e v="#VALUE!"/>
    <n v="14.193548387096774"/>
    <e v="#VALUE!"/>
    <e v="#VALUE!"/>
    <n v="14.838709677419354"/>
    <n v="40"/>
    <n v="6.4516129032258061"/>
    <n v="10.967741935483872"/>
    <n v="13.548387096774196"/>
    <x v="216"/>
    <x v="214"/>
    <n v="48"/>
    <x v="56"/>
    <x v="202"/>
    <x v="219"/>
  </r>
  <r>
    <x v="1"/>
    <x v="0"/>
    <x v="65"/>
    <s v="E10000016"/>
    <n v="9899"/>
    <n v="640"/>
    <n v="419"/>
    <n v="50"/>
    <n v="1149"/>
    <n v="699"/>
    <n v="2633"/>
    <n v="231"/>
    <n v="552"/>
    <n v="355"/>
    <x v="226"/>
    <n v="16627"/>
    <n v="40.4643050460095"/>
    <n v="59.535694953990493"/>
    <n v="9.512485136741974"/>
    <n v="6.227705112960761"/>
    <n v="0.74316290130796669"/>
    <n v="17.077883472057074"/>
    <n v="10.389417360285375"/>
    <n v="39.134958382877528"/>
    <n v="3.4334126040428061"/>
    <n v="8.2045184304399523"/>
    <n v="5.276456599286564"/>
    <x v="217"/>
    <x v="215"/>
    <n v="1138"/>
    <x v="190"/>
    <x v="203"/>
    <x v="220"/>
  </r>
  <r>
    <x v="1"/>
    <x v="0"/>
    <x v="66"/>
    <s v="E06000010"/>
    <n v="1359"/>
    <n v="95"/>
    <n v="126"/>
    <s v="SUPP"/>
    <n v="200"/>
    <n v="181"/>
    <n v="696"/>
    <n v="31"/>
    <n v="153"/>
    <n v="106"/>
    <x v="227"/>
    <n v="2947"/>
    <n v="53.885307091957927"/>
    <n v="46.114692908042073"/>
    <n v="5.9823677581863981"/>
    <n v="7.934508816120907"/>
    <e v="#VALUE!"/>
    <n v="12.594458438287154"/>
    <n v="11.397984886649875"/>
    <n v="43.828715365239297"/>
    <n v="1.9521410579345089"/>
    <n v="9.6347607052896738"/>
    <n v="6.6750629722921913"/>
    <x v="218"/>
    <x v="216"/>
    <n v="290"/>
    <x v="151"/>
    <x v="41"/>
    <x v="221"/>
  </r>
  <r>
    <x v="1"/>
    <x v="0"/>
    <x v="67"/>
    <s v="E09000021"/>
    <n v="1036"/>
    <n v="70"/>
    <n v="59"/>
    <n v="12"/>
    <n v="54"/>
    <n v="53"/>
    <n v="143"/>
    <n v="12"/>
    <n v="24"/>
    <n v="27"/>
    <x v="56"/>
    <n v="1490"/>
    <n v="30.469798657718123"/>
    <n v="69.530201342281885"/>
    <n v="15.418502202643172"/>
    <n v="12.995594713656388"/>
    <n v="2.643171806167401"/>
    <n v="11.894273127753303"/>
    <n v="11.674008810572687"/>
    <n v="31.497797356828194"/>
    <n v="2.643171806167401"/>
    <n v="5.286343612334802"/>
    <n v="5.9471365638766516"/>
    <x v="219"/>
    <x v="217"/>
    <n v="63"/>
    <x v="98"/>
    <x v="204"/>
    <x v="222"/>
  </r>
  <r>
    <x v="1"/>
    <x v="0"/>
    <x v="68"/>
    <s v="E08000034"/>
    <n v="2850"/>
    <n v="238"/>
    <n v="222"/>
    <n v="25"/>
    <n v="223"/>
    <n v="263"/>
    <n v="836"/>
    <n v="99"/>
    <n v="98"/>
    <n v="55"/>
    <x v="228"/>
    <n v="4909"/>
    <n v="41.943369321654103"/>
    <n v="58.056630678345897"/>
    <n v="11.559009227780475"/>
    <n v="10.781932977173385"/>
    <n v="1.2141816415735796"/>
    <n v="10.83050024283633"/>
    <n v="12.773190869354057"/>
    <n v="40.602234094220499"/>
    <n v="4.8081593006313748"/>
    <n v="4.7595920349684313"/>
    <n v="2.6711996114618746"/>
    <x v="220"/>
    <x v="218"/>
    <n v="252"/>
    <x v="191"/>
    <x v="40"/>
    <x v="223"/>
  </r>
  <r>
    <x v="1"/>
    <x v="0"/>
    <x v="69"/>
    <s v="E08000011"/>
    <n v="870"/>
    <n v="94"/>
    <n v="75"/>
    <n v="19"/>
    <n v="109"/>
    <n v="107"/>
    <n v="438"/>
    <n v="16"/>
    <n v="85"/>
    <n v="77"/>
    <x v="229"/>
    <n v="1890"/>
    <n v="53.968253968253968"/>
    <n v="46.031746031746032"/>
    <n v="9.2156862745098049"/>
    <n v="7.3529411764705888"/>
    <n v="1.8627450980392157"/>
    <n v="10.686274509803921"/>
    <n v="10.490196078431373"/>
    <n v="42.941176470588232"/>
    <n v="1.5686274509803921"/>
    <n v="8.3333333333333321"/>
    <n v="7.5490196078431371"/>
    <x v="221"/>
    <x v="157"/>
    <n v="178"/>
    <x v="65"/>
    <x v="205"/>
    <x v="224"/>
  </r>
  <r>
    <x v="1"/>
    <x v="0"/>
    <x v="70"/>
    <s v="E09000022"/>
    <n v="1352"/>
    <n v="119"/>
    <n v="94"/>
    <n v="21"/>
    <n v="138"/>
    <n v="115"/>
    <n v="382"/>
    <n v="18"/>
    <n v="68"/>
    <n v="64"/>
    <x v="230"/>
    <n v="2371"/>
    <n v="42.977646562631797"/>
    <n v="57.022353437368203"/>
    <n v="11.678115799803729"/>
    <n v="9.2247301275760538"/>
    <n v="2.0608439646712462"/>
    <n v="13.542688910696763"/>
    <n v="11.285574092247302"/>
    <n v="37.487733071638864"/>
    <n v="1.7664376840039255"/>
    <n v="6.6732090284592731"/>
    <n v="6.2806673209028459"/>
    <x v="222"/>
    <x v="219"/>
    <n v="150"/>
    <x v="192"/>
    <x v="196"/>
    <x v="225"/>
  </r>
  <r>
    <x v="1"/>
    <x v="0"/>
    <x v="71"/>
    <s v="E10000017"/>
    <n v="7413"/>
    <n v="663"/>
    <n v="528"/>
    <n v="94"/>
    <n v="629"/>
    <n v="624"/>
    <n v="1964"/>
    <n v="193"/>
    <n v="371"/>
    <n v="313"/>
    <x v="231"/>
    <n v="12792"/>
    <n v="42.049718574108816"/>
    <n v="57.950281425891184"/>
    <n v="12.325711098717234"/>
    <n v="9.8159509202453989"/>
    <n v="1.7475367168618701"/>
    <n v="11.693623350065067"/>
    <n v="11.600669269380926"/>
    <n v="36.512362892730991"/>
    <n v="3.5880275144078828"/>
    <n v="6.8971927867633385"/>
    <n v="5.8189254508272912"/>
    <x v="223"/>
    <x v="220"/>
    <n v="877"/>
    <x v="68"/>
    <x v="206"/>
    <x v="226"/>
  </r>
  <r>
    <x v="1"/>
    <x v="0"/>
    <x v="72"/>
    <s v="E08000035"/>
    <n v="4071"/>
    <n v="284"/>
    <n v="389"/>
    <n v="52"/>
    <n v="349"/>
    <n v="385"/>
    <n v="1507"/>
    <n v="110"/>
    <n v="253"/>
    <n v="179"/>
    <x v="232"/>
    <n v="7579"/>
    <n v="46.285789682016102"/>
    <n v="53.714210317983898"/>
    <n v="8.0957810718358036"/>
    <n v="11.088939566704676"/>
    <n v="1.4823261117445838"/>
    <n v="9.9486887115165334"/>
    <n v="10.974914481185861"/>
    <n v="42.958950969213227"/>
    <n v="3.1356898517673892"/>
    <n v="7.2120866590649939"/>
    <n v="5.1026225769669331"/>
    <x v="224"/>
    <x v="221"/>
    <n v="542"/>
    <x v="193"/>
    <x v="125"/>
    <x v="227"/>
  </r>
  <r>
    <x v="1"/>
    <x v="0"/>
    <x v="73"/>
    <s v="E06000016"/>
    <n v="1996"/>
    <n v="179"/>
    <n v="166"/>
    <n v="19"/>
    <n v="192"/>
    <n v="219"/>
    <n v="702"/>
    <n v="144"/>
    <n v="158"/>
    <n v="117"/>
    <x v="233"/>
    <n v="3892"/>
    <n v="48.715313463514903"/>
    <n v="51.284686536485104"/>
    <n v="9.4409282700421944"/>
    <n v="8.7552742616033754"/>
    <n v="1.0021097046413503"/>
    <n v="10.126582278481013"/>
    <n v="11.550632911392405"/>
    <n v="37.025316455696199"/>
    <n v="7.59493670886076"/>
    <n v="8.3333333333333321"/>
    <n v="6.1708860759493671"/>
    <x v="225"/>
    <x v="222"/>
    <n v="419"/>
    <x v="194"/>
    <x v="207"/>
    <x v="228"/>
  </r>
  <r>
    <x v="1"/>
    <x v="0"/>
    <x v="74"/>
    <s v="E10000018"/>
    <n v="4134"/>
    <n v="300"/>
    <n v="334"/>
    <n v="48"/>
    <n v="247"/>
    <n v="382"/>
    <n v="1033"/>
    <n v="153"/>
    <n v="229"/>
    <n v="129"/>
    <x v="234"/>
    <n v="6989"/>
    <n v="40.849906996709109"/>
    <n v="59.150093003290884"/>
    <n v="10.507880910683012"/>
    <n v="11.698774080560421"/>
    <n v="1.6812609457092822"/>
    <n v="8.6514886164623466"/>
    <n v="13.380035026269702"/>
    <n v="36.182136602451834"/>
    <n v="5.3590192644483361"/>
    <n v="8.0210157618213671"/>
    <n v="4.5183887915936953"/>
    <x v="226"/>
    <x v="223"/>
    <n v="511"/>
    <x v="195"/>
    <x v="208"/>
    <x v="229"/>
  </r>
  <r>
    <x v="1"/>
    <x v="0"/>
    <x v="75"/>
    <s v="E09000023"/>
    <n v="1594"/>
    <n v="130"/>
    <n v="75"/>
    <s v="SUPP"/>
    <n v="213"/>
    <n v="123"/>
    <n v="426"/>
    <n v="53"/>
    <n v="60"/>
    <n v="75"/>
    <x v="235"/>
    <n v="2749"/>
    <n v="42.015278283012002"/>
    <n v="57.984721716987998"/>
    <n v="11.255411255411255"/>
    <n v="6.4935064935064926"/>
    <e v="#VALUE!"/>
    <n v="18.441558441558442"/>
    <n v="10.649350649350648"/>
    <n v="36.883116883116884"/>
    <n v="4.5887445887445883"/>
    <n v="5.1948051948051948"/>
    <n v="6.4935064935064926"/>
    <x v="227"/>
    <x v="224"/>
    <n v="188"/>
    <x v="196"/>
    <x v="209"/>
    <x v="13"/>
  </r>
  <r>
    <x v="1"/>
    <x v="0"/>
    <x v="76"/>
    <s v="E10000019"/>
    <n v="4448"/>
    <n v="287"/>
    <n v="491"/>
    <n v="36"/>
    <n v="367"/>
    <n v="528"/>
    <n v="1424"/>
    <n v="162"/>
    <n v="181"/>
    <n v="194"/>
    <x v="236"/>
    <n v="8118"/>
    <n v="45.208179354520816"/>
    <n v="54.791820645479184"/>
    <n v="7.8201634877384203"/>
    <n v="13.378746594005451"/>
    <n v="0.98092643051771122"/>
    <n v="10"/>
    <n v="14.38692098092643"/>
    <n v="38.801089918256132"/>
    <n v="4.4141689373297002"/>
    <n v="4.9318801089918258"/>
    <n v="5.2861035422343328"/>
    <x v="228"/>
    <x v="225"/>
    <n v="537"/>
    <x v="197"/>
    <x v="210"/>
    <x v="230"/>
  </r>
  <r>
    <x v="1"/>
    <x v="0"/>
    <x v="77"/>
    <s v="E08000012"/>
    <n v="2292"/>
    <n v="228"/>
    <n v="185"/>
    <n v="24"/>
    <n v="324"/>
    <n v="252"/>
    <n v="975"/>
    <n v="52"/>
    <n v="145"/>
    <n v="97"/>
    <x v="237"/>
    <n v="4574"/>
    <n v="49.890686488850022"/>
    <n v="50.109313511149978"/>
    <n v="9.9912357581069244"/>
    <n v="8.1069237510955308"/>
    <n v="1.0517090271691498"/>
    <n v="14.198071866783524"/>
    <n v="11.042944785276074"/>
    <n v="42.725679228746714"/>
    <n v="2.2787028921998247"/>
    <n v="6.3540753724802803"/>
    <n v="4.2506573181419807"/>
    <x v="229"/>
    <x v="226"/>
    <n v="294"/>
    <x v="198"/>
    <x v="211"/>
    <x v="231"/>
  </r>
  <r>
    <x v="1"/>
    <x v="1"/>
    <x v="78"/>
    <s v="E47000004"/>
    <n v="9060"/>
    <n v="926"/>
    <n v="642"/>
    <n v="110"/>
    <n v="919"/>
    <n v="800"/>
    <n v="3070"/>
    <n v="203"/>
    <n v="486"/>
    <n v="388"/>
    <x v="238"/>
    <n v="16604"/>
    <n v="45.434834979523011"/>
    <n v="54.565165020476989"/>
    <n v="12.274655355249205"/>
    <n v="8.5100742311770947"/>
    <n v="1.4581124072110285"/>
    <n v="12.18186638388123"/>
    <n v="10.604453870625663"/>
    <n v="40.694591728525978"/>
    <n v="2.6908801696712619"/>
    <n v="6.4422057264050894"/>
    <n v="5.1431601272534468"/>
    <x v="230"/>
    <x v="227"/>
    <n v="1077"/>
    <x v="199"/>
    <x v="212"/>
    <x v="232"/>
  </r>
  <r>
    <x v="1"/>
    <x v="2"/>
    <x v="79"/>
    <s v="E12000007"/>
    <n v="48717"/>
    <n v="3556"/>
    <n v="2887"/>
    <n v="436"/>
    <n v="3992"/>
    <n v="3466"/>
    <n v="10219"/>
    <n v="1364"/>
    <n v="1903"/>
    <n v="1886"/>
    <x v="239"/>
    <n v="78426"/>
    <n v="37.881569887537296"/>
    <n v="62.118430112462711"/>
    <n v="11.969436870981857"/>
    <n v="9.7175939950856645"/>
    <n v="1.467568750210374"/>
    <n v="13.437005621192229"/>
    <n v="11.666498367498065"/>
    <n v="34.396984078898655"/>
    <n v="4.5912013194654824"/>
    <n v="6.4054663569961967"/>
    <n v="6.3482446396714796"/>
    <x v="231"/>
    <x v="228"/>
    <n v="5153"/>
    <x v="200"/>
    <x v="213"/>
    <x v="233"/>
  </r>
  <r>
    <x v="1"/>
    <x v="1"/>
    <x v="79"/>
    <s v="E12000007"/>
    <n v="48717"/>
    <n v="3556"/>
    <n v="2887"/>
    <n v="436"/>
    <n v="3992"/>
    <n v="3466"/>
    <n v="10219"/>
    <n v="1364"/>
    <n v="1903"/>
    <n v="1886"/>
    <x v="239"/>
    <n v="78426"/>
    <n v="37.881569887537296"/>
    <n v="62.118430112462711"/>
    <n v="11.969436870981857"/>
    <n v="9.7175939950856645"/>
    <n v="1.467568750210374"/>
    <n v="13.437005621192229"/>
    <n v="11.666498367498065"/>
    <n v="34.396984078898655"/>
    <n v="4.5912013194654824"/>
    <n v="6.4054663569961967"/>
    <n v="6.3482446396714796"/>
    <x v="231"/>
    <x v="228"/>
    <n v="5153"/>
    <x v="200"/>
    <x v="213"/>
    <x v="233"/>
  </r>
  <r>
    <x v="1"/>
    <x v="0"/>
    <x v="80"/>
    <s v="E06000032"/>
    <n v="1486"/>
    <n v="111"/>
    <n v="109"/>
    <s v="SUPP"/>
    <n v="150"/>
    <n v="168"/>
    <n v="412"/>
    <n v="66"/>
    <n v="48"/>
    <n v="34"/>
    <x v="103"/>
    <n v="2584"/>
    <n v="42.492260061919509"/>
    <n v="57.507739938080491"/>
    <n v="10.10928961748634"/>
    <n v="9.9271402550091086"/>
    <e v="#VALUE!"/>
    <n v="13.661202185792352"/>
    <n v="15.300546448087433"/>
    <n v="37.522768670309652"/>
    <n v="6.0109289617486334"/>
    <n v="4.3715846994535523"/>
    <n v="3.0965391621129328"/>
    <x v="232"/>
    <x v="71"/>
    <n v="148"/>
    <x v="201"/>
    <x v="153"/>
    <x v="160"/>
  </r>
  <r>
    <x v="1"/>
    <x v="0"/>
    <x v="81"/>
    <s v="E08000003"/>
    <n v="2579"/>
    <n v="274"/>
    <n v="162"/>
    <n v="24"/>
    <n v="334"/>
    <n v="219"/>
    <n v="977"/>
    <n v="99"/>
    <n v="216"/>
    <n v="168"/>
    <x v="240"/>
    <n v="5052"/>
    <n v="48.950910530482979"/>
    <n v="51.049089469517028"/>
    <n v="11.079660331581076"/>
    <n v="6.5507480792559649"/>
    <n v="0.97048119692680956"/>
    <n v="13.505863323898099"/>
    <n v="8.8556409219571375"/>
    <n v="39.506672058228872"/>
    <n v="4.0032349373230893"/>
    <n v="8.734330772341286"/>
    <n v="6.7933683784876671"/>
    <x v="233"/>
    <x v="229"/>
    <n v="483"/>
    <x v="202"/>
    <x v="179"/>
    <x v="234"/>
  </r>
  <r>
    <x v="1"/>
    <x v="0"/>
    <x v="82"/>
    <s v="E06000035"/>
    <n v="1822"/>
    <n v="146"/>
    <n v="63"/>
    <n v="11"/>
    <n v="191"/>
    <n v="134"/>
    <n v="559"/>
    <n v="22"/>
    <n v="63"/>
    <n v="70"/>
    <x v="241"/>
    <n v="3081"/>
    <n v="40.863356053229474"/>
    <n v="59.136643946770526"/>
    <n v="11.596505162827642"/>
    <n v="5.0039714058776807"/>
    <n v="0.87370929308975376"/>
    <n v="15.170770452740271"/>
    <n v="10.643367752184272"/>
    <n v="44.400317712470219"/>
    <n v="1.7474185861795075"/>
    <n v="5.0039714058776807"/>
    <n v="5.5599682287529779"/>
    <x v="232"/>
    <x v="230"/>
    <n v="155"/>
    <x v="203"/>
    <x v="190"/>
    <x v="235"/>
  </r>
  <r>
    <x v="1"/>
    <x v="0"/>
    <x v="83"/>
    <s v="E09000024"/>
    <n v="1213"/>
    <n v="61"/>
    <n v="60"/>
    <s v="SUPP"/>
    <n v="79"/>
    <n v="60"/>
    <n v="188"/>
    <n v="16"/>
    <n v="31"/>
    <n v="56"/>
    <x v="176"/>
    <n v="1764"/>
    <n v="31.235827664399089"/>
    <n v="68.764172335600904"/>
    <n v="11.070780399274046"/>
    <n v="10.88929219600726"/>
    <e v="#VALUE!"/>
    <n v="14.337568058076226"/>
    <n v="10.88929219600726"/>
    <n v="34.119782214156082"/>
    <n v="2.9038112522686026"/>
    <n v="5.6261343012704179"/>
    <n v="10.163339382940109"/>
    <x v="234"/>
    <x v="231"/>
    <n v="103"/>
    <x v="204"/>
    <x v="50"/>
    <x v="236"/>
  </r>
  <r>
    <x v="1"/>
    <x v="0"/>
    <x v="84"/>
    <s v="E06000002"/>
    <n v="847"/>
    <n v="111"/>
    <n v="48"/>
    <s v="SUPP"/>
    <n v="154"/>
    <n v="68"/>
    <n v="331"/>
    <n v="13"/>
    <n v="35"/>
    <n v="48"/>
    <x v="242"/>
    <n v="1655"/>
    <n v="48.821752265861029"/>
    <n v="51.178247734138971"/>
    <n v="13.737623762376238"/>
    <n v="5.9405940594059405"/>
    <e v="#VALUE!"/>
    <n v="19.059405940594061"/>
    <n v="8.4158415841584162"/>
    <n v="40.965346534653463"/>
    <n v="1.608910891089109"/>
    <n v="4.3316831683168315"/>
    <n v="5.9405940594059405"/>
    <x v="235"/>
    <x v="232"/>
    <n v="96"/>
    <x v="121"/>
    <x v="128"/>
    <x v="61"/>
  </r>
  <r>
    <x v="1"/>
    <x v="0"/>
    <x v="85"/>
    <s v="E06000042"/>
    <n v="1541"/>
    <n v="131"/>
    <n v="171"/>
    <n v="27"/>
    <n v="131"/>
    <n v="211"/>
    <n v="590"/>
    <n v="51"/>
    <n v="101"/>
    <n v="65"/>
    <x v="243"/>
    <n v="3019"/>
    <n v="48.956608148393514"/>
    <n v="51.043391851606486"/>
    <n v="8.8633288227334237"/>
    <n v="11.569688768606225"/>
    <n v="1.8267929634641407"/>
    <n v="8.8633288227334237"/>
    <n v="14.276048714479025"/>
    <n v="39.918809201623816"/>
    <n v="3.4506089309878218"/>
    <n v="6.8335588633288227"/>
    <n v="4.3978349120433018"/>
    <x v="236"/>
    <x v="233"/>
    <n v="217"/>
    <x v="205"/>
    <x v="214"/>
    <x v="237"/>
  </r>
  <r>
    <x v="1"/>
    <x v="0"/>
    <x v="86"/>
    <s v="E08000021"/>
    <n v="1466"/>
    <n v="74"/>
    <n v="83"/>
    <s v="SUPP"/>
    <n v="93"/>
    <n v="167"/>
    <n v="451"/>
    <n v="11"/>
    <n v="72"/>
    <n v="93"/>
    <x v="244"/>
    <n v="2510"/>
    <n v="41.593625498007967"/>
    <n v="58.406374501992033"/>
    <n v="7.088122605363985"/>
    <n v="7.950191570881227"/>
    <e v="#VALUE!"/>
    <n v="8.9080459770114953"/>
    <n v="15.996168582375478"/>
    <n v="43.199233716475092"/>
    <n v="1.053639846743295"/>
    <n v="6.8965517241379306"/>
    <n v="8.9080459770114953"/>
    <x v="237"/>
    <x v="234"/>
    <n v="176"/>
    <x v="206"/>
    <x v="69"/>
    <x v="238"/>
  </r>
  <r>
    <x v="1"/>
    <x v="0"/>
    <x v="87"/>
    <s v="E09000025"/>
    <n v="2025"/>
    <n v="168"/>
    <n v="179"/>
    <n v="35"/>
    <n v="136"/>
    <n v="262"/>
    <n v="626"/>
    <n v="69"/>
    <n v="132"/>
    <n v="114"/>
    <x v="245"/>
    <n v="3746"/>
    <n v="45.942338494394022"/>
    <n v="54.057661505605978"/>
    <n v="9.7617664148750727"/>
    <n v="10.400929692039512"/>
    <n v="2.0337013364323071"/>
    <n v="7.9023823358512493"/>
    <n v="15.223707147007554"/>
    <n v="36.37420104590354"/>
    <n v="4.0092969203951192"/>
    <n v="7.6699593259732719"/>
    <n v="6.6240557815223715"/>
    <x v="4"/>
    <x v="235"/>
    <n v="315"/>
    <x v="207"/>
    <x v="215"/>
    <x v="239"/>
  </r>
  <r>
    <x v="1"/>
    <x v="0"/>
    <x v="88"/>
    <s v="E10000020"/>
    <n v="4763"/>
    <n v="392"/>
    <n v="355"/>
    <n v="35"/>
    <n v="524"/>
    <n v="557"/>
    <n v="1233"/>
    <n v="408"/>
    <n v="280"/>
    <n v="201"/>
    <x v="246"/>
    <n v="8748"/>
    <n v="45.553269318701417"/>
    <n v="54.446730681298583"/>
    <n v="9.8368883312421573"/>
    <n v="8.9084065244667503"/>
    <n v="0.87829360100376408"/>
    <n v="13.14930991217064"/>
    <n v="13.97741530740276"/>
    <n v="30.941028858218317"/>
    <n v="10.238393977415306"/>
    <n v="7.0263488080301126"/>
    <n v="5.0439146800501886"/>
    <x v="238"/>
    <x v="236"/>
    <n v="889"/>
    <x v="208"/>
    <x v="216"/>
    <x v="240"/>
  </r>
  <r>
    <x v="1"/>
    <x v="2"/>
    <x v="89"/>
    <s v="E12000001"/>
    <n v="15874"/>
    <n v="1202"/>
    <n v="1065"/>
    <n v="102"/>
    <n v="1762"/>
    <n v="1460"/>
    <n v="4780"/>
    <n v="304"/>
    <n v="745"/>
    <n v="690"/>
    <x v="247"/>
    <n v="27984"/>
    <n v="43.274728416237849"/>
    <n v="56.725271583762151"/>
    <n v="9.9256812551610238"/>
    <n v="8.7943848059454997"/>
    <n v="0.84227910817506191"/>
    <n v="14.549958711808422"/>
    <n v="12.056151940545003"/>
    <n v="39.471511147811725"/>
    <n v="2.5103220478943022"/>
    <n v="6.1519405450041287"/>
    <n v="5.6977704376548308"/>
    <x v="239"/>
    <x v="237"/>
    <n v="1739"/>
    <x v="209"/>
    <x v="217"/>
    <x v="241"/>
  </r>
  <r>
    <x v="1"/>
    <x v="1"/>
    <x v="90"/>
    <s v="E47000010"/>
    <n v="7075"/>
    <n v="533"/>
    <n v="414"/>
    <n v="49"/>
    <n v="840"/>
    <n v="569"/>
    <n v="2151"/>
    <n v="71"/>
    <n v="355"/>
    <n v="249"/>
    <x v="248"/>
    <n v="12306"/>
    <n v="42.507719811474075"/>
    <n v="57.492280188525925"/>
    <n v="10.18925635633722"/>
    <n v="7.9143567195564897"/>
    <n v="0.93672337985088905"/>
    <n v="16.058115083158096"/>
    <n v="10.877461288472567"/>
    <n v="41.120244695086981"/>
    <n v="1.3572930606002676"/>
    <n v="6.7864653030013375"/>
    <n v="4.7600841139361503"/>
    <x v="240"/>
    <x v="238"/>
    <n v="675"/>
    <x v="210"/>
    <x v="218"/>
    <x v="242"/>
  </r>
  <r>
    <x v="1"/>
    <x v="0"/>
    <x v="91"/>
    <s v="E06000012"/>
    <n v="1071"/>
    <n v="52"/>
    <n v="53"/>
    <s v="SUPP"/>
    <n v="95"/>
    <n v="117"/>
    <n v="320"/>
    <s v="SUPP"/>
    <n v="32"/>
    <n v="53"/>
    <x v="7"/>
    <n v="1793"/>
    <n v="40.267707752370328"/>
    <n v="59.732292247629672"/>
    <n v="7.202216066481995"/>
    <n v="7.3407202216066487"/>
    <e v="#VALUE!"/>
    <n v="13.157894736842104"/>
    <n v="16.204986149584489"/>
    <n v="44.321329639889193"/>
    <e v="#VALUE!"/>
    <n v="4.43213296398892"/>
    <n v="7.3407202216066487"/>
    <x v="241"/>
    <x v="239"/>
    <n v="85"/>
    <x v="54"/>
    <x v="219"/>
    <x v="243"/>
  </r>
  <r>
    <x v="1"/>
    <x v="0"/>
    <x v="92"/>
    <s v="E06000013"/>
    <n v="1073"/>
    <n v="48"/>
    <n v="75"/>
    <s v="SUPP"/>
    <n v="107"/>
    <n v="114"/>
    <n v="358"/>
    <s v="SUPP"/>
    <n v="37"/>
    <n v="38"/>
    <x v="249"/>
    <n v="1850"/>
    <n v="42"/>
    <n v="57.999999999999993"/>
    <n v="6.1776061776061777"/>
    <n v="9.6525096525096519"/>
    <e v="#VALUE!"/>
    <n v="13.77091377091377"/>
    <n v="14.671814671814673"/>
    <n v="46.074646074646076"/>
    <e v="#VALUE!"/>
    <n v="4.7619047619047619"/>
    <n v="4.89060489060489"/>
    <x v="242"/>
    <x v="240"/>
    <n v="75"/>
    <x v="184"/>
    <x v="220"/>
    <x v="244"/>
  </r>
  <r>
    <x v="1"/>
    <x v="1"/>
    <x v="93"/>
    <s v="E47000011"/>
    <n v="4636"/>
    <n v="297"/>
    <n v="366"/>
    <n v="24"/>
    <n v="375"/>
    <n v="534"/>
    <n v="1367"/>
    <n v="115"/>
    <n v="187"/>
    <n v="232"/>
    <x v="250"/>
    <n v="8133"/>
    <n v="42.997663838681916"/>
    <n v="57.002336161318091"/>
    <n v="8.4929939948527302"/>
    <n v="10.466113811838719"/>
    <n v="0.68630254503860455"/>
    <n v="10.723477266228196"/>
    <n v="15.270231627108952"/>
    <n v="39.090649127823852"/>
    <n v="3.2885330283099798"/>
    <n v="5.3474406634257932"/>
    <n v="6.6342579353731761"/>
    <x v="243"/>
    <x v="241"/>
    <n v="534"/>
    <x v="211"/>
    <x v="221"/>
    <x v="245"/>
  </r>
  <r>
    <x v="1"/>
    <x v="0"/>
    <x v="94"/>
    <s v="E06000024"/>
    <n v="1275"/>
    <n v="118"/>
    <n v="75"/>
    <n v="18"/>
    <n v="96"/>
    <n v="110"/>
    <n v="289"/>
    <n v="59"/>
    <n v="78"/>
    <n v="59"/>
    <x v="251"/>
    <n v="2177"/>
    <n v="41.433164905833713"/>
    <n v="58.566835094166279"/>
    <n v="13.082039911308204"/>
    <n v="8.3148558758314852"/>
    <n v="1.9955654101995564"/>
    <n v="10.643015521064301"/>
    <n v="12.195121951219512"/>
    <n v="32.03991130820399"/>
    <n v="6.541019955654102"/>
    <n v="8.6474501108647441"/>
    <n v="6.541019955654102"/>
    <x v="244"/>
    <x v="43"/>
    <n v="196"/>
    <x v="212"/>
    <x v="222"/>
    <x v="246"/>
  </r>
  <r>
    <x v="1"/>
    <x v="0"/>
    <x v="95"/>
    <s v="E08000022"/>
    <n v="1313"/>
    <n v="111"/>
    <n v="125"/>
    <n v="14"/>
    <n v="106"/>
    <n v="93"/>
    <n v="365"/>
    <n v="26"/>
    <n v="35"/>
    <n v="56"/>
    <x v="252"/>
    <n v="2244"/>
    <n v="41.488413547237073"/>
    <n v="58.51158645276292"/>
    <n v="11.922663802363051"/>
    <n v="13.426423200859292"/>
    <n v="1.5037593984962405"/>
    <n v="11.385606874328678"/>
    <n v="9.9892588614393123"/>
    <n v="39.205155746509128"/>
    <n v="2.7926960257787328"/>
    <n v="3.7593984962406015"/>
    <n v="6.0150375939849621"/>
    <x v="245"/>
    <x v="242"/>
    <n v="117"/>
    <x v="187"/>
    <x v="223"/>
    <x v="247"/>
  </r>
  <r>
    <x v="1"/>
    <x v="2"/>
    <x v="96"/>
    <s v="E12000002"/>
    <n v="44267"/>
    <n v="3886"/>
    <n v="2986"/>
    <n v="469"/>
    <n v="4170"/>
    <n v="3639"/>
    <n v="13110"/>
    <n v="1296"/>
    <n v="2325"/>
    <n v="1792"/>
    <x v="253"/>
    <n v="77940"/>
    <n v="43.203746471644855"/>
    <n v="56.796253528355145"/>
    <n v="11.54040329047011"/>
    <n v="8.8676387610251535"/>
    <n v="1.3928072936774272"/>
    <n v="12.383808986428296"/>
    <n v="10.806877914055772"/>
    <n v="38.933269978914858"/>
    <n v="3.8487809224007368"/>
    <n v="6.9046417010661356"/>
    <n v="5.3217711519615118"/>
    <x v="246"/>
    <x v="243"/>
    <n v="5413"/>
    <x v="213"/>
    <x v="224"/>
    <x v="248"/>
  </r>
  <r>
    <x v="1"/>
    <x v="0"/>
    <x v="97"/>
    <s v="E10000023"/>
    <n v="3861"/>
    <n v="228"/>
    <n v="267"/>
    <n v="41"/>
    <n v="238"/>
    <n v="363"/>
    <n v="872"/>
    <n v="157"/>
    <n v="118"/>
    <n v="109"/>
    <x v="254"/>
    <n v="6254"/>
    <n v="38.263511352734248"/>
    <n v="61.736488647265752"/>
    <n v="9.5277893857083154"/>
    <n v="11.157542833263685"/>
    <n v="1.7133305474300042"/>
    <n v="9.9456748850814876"/>
    <n v="15.169243627246134"/>
    <n v="36.439615545340573"/>
    <n v="6.560802340158796"/>
    <n v="4.9310488926034273"/>
    <n v="4.5549519431675716"/>
    <x v="247"/>
    <x v="244"/>
    <n v="384"/>
    <x v="214"/>
    <x v="225"/>
    <x v="249"/>
  </r>
  <r>
    <x v="1"/>
    <x v="0"/>
    <x v="98"/>
    <s v="E10000021"/>
    <n v="4352"/>
    <n v="345"/>
    <n v="339"/>
    <n v="59"/>
    <n v="429"/>
    <n v="457"/>
    <n v="1454"/>
    <n v="211"/>
    <n v="223"/>
    <n v="161"/>
    <x v="255"/>
    <n v="8030"/>
    <n v="45.803237858032382"/>
    <n v="54.196762141967625"/>
    <n v="9.3800978792822196"/>
    <n v="9.2169657422512241"/>
    <n v="1.6041326808047853"/>
    <n v="11.663947797716149"/>
    <n v="12.425231103860794"/>
    <n v="39.53235454051115"/>
    <n v="5.7368134855899946"/>
    <n v="6.0630777596519847"/>
    <n v="4.3773790103317021"/>
    <x v="42"/>
    <x v="245"/>
    <n v="595"/>
    <x v="215"/>
    <x v="226"/>
    <x v="250"/>
  </r>
  <r>
    <x v="1"/>
    <x v="0"/>
    <x v="99"/>
    <s v="E06000048"/>
    <n v="1857"/>
    <n v="112"/>
    <n v="158"/>
    <n v="10"/>
    <n v="176"/>
    <n v="274"/>
    <n v="551"/>
    <n v="78"/>
    <n v="80"/>
    <n v="83"/>
    <x v="256"/>
    <n v="3379"/>
    <n v="45.042912104172835"/>
    <n v="54.957087895827172"/>
    <n v="7.3587385019710903"/>
    <n v="10.38107752956636"/>
    <n v="0.65703022339027595"/>
    <n v="11.563731931668856"/>
    <n v="18.002628120893561"/>
    <n v="36.202365308804204"/>
    <n v="5.1248357424441524"/>
    <n v="5.2562417871222076"/>
    <n v="5.4533508541392903"/>
    <x v="248"/>
    <x v="246"/>
    <n v="241"/>
    <x v="216"/>
    <x v="227"/>
    <x v="251"/>
  </r>
  <r>
    <x v="1"/>
    <x v="0"/>
    <x v="100"/>
    <s v="E06000018"/>
    <n v="1394"/>
    <n v="78"/>
    <n v="127"/>
    <n v="11"/>
    <n v="234"/>
    <n v="210"/>
    <n v="646"/>
    <n v="51"/>
    <n v="168"/>
    <n v="109"/>
    <x v="257"/>
    <n v="3028"/>
    <n v="53.96301188903567"/>
    <n v="46.03698811096433"/>
    <n v="4.7735618115055081"/>
    <n v="7.7723378212974303"/>
    <n v="0.67319461444308448"/>
    <n v="14.320685434516525"/>
    <n v="12.851897184822523"/>
    <n v="39.534883720930232"/>
    <n v="3.1211750305997552"/>
    <n v="10.281517747858016"/>
    <n v="6.6707466340269281"/>
    <x v="249"/>
    <x v="247"/>
    <n v="328"/>
    <x v="217"/>
    <x v="228"/>
    <x v="252"/>
  </r>
  <r>
    <x v="1"/>
    <x v="0"/>
    <x v="101"/>
    <s v="E10000024"/>
    <n v="5160"/>
    <n v="313"/>
    <n v="322"/>
    <n v="24"/>
    <n v="346"/>
    <n v="514"/>
    <n v="1345"/>
    <n v="96"/>
    <n v="163"/>
    <n v="125"/>
    <x v="258"/>
    <n v="8408"/>
    <n v="38.629876308277829"/>
    <n v="61.370123691722171"/>
    <n v="9.6366995073891619"/>
    <n v="9.9137931034482758"/>
    <n v="0.73891625615763545"/>
    <n v="10.652709359605911"/>
    <n v="15.825123152709358"/>
    <n v="41.410098522167488"/>
    <n v="2.9556650246305418"/>
    <n v="5.0184729064039413"/>
    <n v="3.8485221674876851"/>
    <x v="250"/>
    <x v="248"/>
    <n v="384"/>
    <x v="218"/>
    <x v="229"/>
    <x v="253"/>
  </r>
  <r>
    <x v="1"/>
    <x v="0"/>
    <x v="102"/>
    <s v="E08000004"/>
    <n v="1533"/>
    <n v="110"/>
    <n v="74"/>
    <s v="SUPP"/>
    <n v="196"/>
    <n v="152"/>
    <n v="565"/>
    <n v="37"/>
    <n v="112"/>
    <n v="77"/>
    <x v="259"/>
    <n v="2856"/>
    <n v="46.32352941176471"/>
    <n v="53.67647058823529"/>
    <n v="8.314436885865458"/>
    <n v="5.5933484504913071"/>
    <e v="#VALUE!"/>
    <n v="14.814814814814813"/>
    <n v="11.489040060468632"/>
    <n v="42.705971277399854"/>
    <n v="2.7966742252456536"/>
    <n v="8.4656084656084651"/>
    <n v="5.8201058201058196"/>
    <x v="251"/>
    <x v="249"/>
    <n v="226"/>
    <x v="219"/>
    <x v="96"/>
    <x v="254"/>
  </r>
  <r>
    <x v="1"/>
    <x v="0"/>
    <x v="103"/>
    <s v="E10000025"/>
    <n v="3758"/>
    <n v="239"/>
    <n v="231"/>
    <n v="22"/>
    <n v="325"/>
    <n v="305"/>
    <n v="757"/>
    <n v="142"/>
    <n v="193"/>
    <n v="116"/>
    <x v="260"/>
    <n v="6088"/>
    <n v="38.272010512483575"/>
    <n v="61.727989487516425"/>
    <n v="10.257510729613733"/>
    <n v="9.9141630901287545"/>
    <n v="0.94420600858369097"/>
    <n v="13.948497854077251"/>
    <n v="13.090128755364807"/>
    <n v="32.489270386266092"/>
    <n v="6.0944206008583688"/>
    <n v="8.2832618025751081"/>
    <n v="4.9785407725321891"/>
    <x v="252"/>
    <x v="250"/>
    <n v="451"/>
    <x v="20"/>
    <x v="230"/>
    <x v="255"/>
  </r>
  <r>
    <x v="1"/>
    <x v="0"/>
    <x v="104"/>
    <s v="E06000031"/>
    <n v="1102"/>
    <n v="142"/>
    <n v="51"/>
    <n v="12"/>
    <n v="185"/>
    <n v="94"/>
    <n v="424"/>
    <n v="59"/>
    <n v="72"/>
    <n v="88"/>
    <x v="261"/>
    <n v="2229"/>
    <n v="50.560789591745184"/>
    <n v="49.439210408254823"/>
    <n v="12.599822537710736"/>
    <n v="4.5252883762200531"/>
    <n v="1.064773735581189"/>
    <n v="16.415261756876664"/>
    <n v="8.3407275953859799"/>
    <n v="37.622005323868677"/>
    <n v="5.2351375332741794"/>
    <n v="6.3886424134871334"/>
    <n v="7.808340727595386"/>
    <x v="227"/>
    <x v="251"/>
    <n v="219"/>
    <x v="220"/>
    <x v="231"/>
    <x v="256"/>
  </r>
  <r>
    <x v="1"/>
    <x v="0"/>
    <x v="105"/>
    <s v="E06000026"/>
    <n v="1400"/>
    <n v="128"/>
    <n v="93"/>
    <n v="12"/>
    <n v="211"/>
    <n v="162"/>
    <n v="502"/>
    <n v="40"/>
    <n v="95"/>
    <n v="69"/>
    <x v="262"/>
    <n v="2712"/>
    <n v="48.377581120943951"/>
    <n v="51.622418879056042"/>
    <n v="9.7560975609756095"/>
    <n v="7.088414634146341"/>
    <n v="0.91463414634146334"/>
    <n v="16.082317073170731"/>
    <n v="12.347560975609756"/>
    <n v="38.262195121951223"/>
    <n v="3.0487804878048781"/>
    <n v="7.2408536585365848"/>
    <n v="5.2591463414634143"/>
    <x v="253"/>
    <x v="252"/>
    <n v="204"/>
    <x v="221"/>
    <x v="163"/>
    <x v="257"/>
  </r>
  <r>
    <x v="1"/>
    <x v="0"/>
    <x v="106"/>
    <s v="E06000029"/>
    <n v="833"/>
    <n v="65"/>
    <n v="77"/>
    <n v="11"/>
    <n v="49"/>
    <n v="68"/>
    <n v="270"/>
    <n v="24"/>
    <n v="28"/>
    <n v="44"/>
    <x v="263"/>
    <n v="1469"/>
    <n v="43.29475833900613"/>
    <n v="56.705241660993877"/>
    <n v="10.220125786163523"/>
    <n v="12.10691823899371"/>
    <n v="1.729559748427673"/>
    <n v="7.7044025157232703"/>
    <n v="10.691823899371069"/>
    <n v="42.452830188679243"/>
    <n v="3.7735849056603774"/>
    <n v="4.4025157232704402"/>
    <n v="6.9182389937106921"/>
    <x v="254"/>
    <x v="253"/>
    <n v="96"/>
    <x v="222"/>
    <x v="231"/>
    <x v="258"/>
  </r>
  <r>
    <x v="1"/>
    <x v="0"/>
    <x v="107"/>
    <s v="E06000044"/>
    <n v="997"/>
    <n v="79"/>
    <n v="66"/>
    <s v="SUPP"/>
    <n v="95"/>
    <n v="122"/>
    <n v="297"/>
    <n v="96"/>
    <n v="91"/>
    <n v="55"/>
    <x v="264"/>
    <n v="1898"/>
    <n v="47.47102212855637"/>
    <n v="52.52897787144363"/>
    <n v="8.7680355160932297"/>
    <n v="7.3251942286348504"/>
    <e v="#VALUE!"/>
    <n v="10.543840177580465"/>
    <n v="13.540510543840178"/>
    <n v="32.963374028856826"/>
    <n v="10.654827968923417"/>
    <n v="10.099889012208656"/>
    <n v="6.1043285238623746"/>
    <x v="255"/>
    <x v="254"/>
    <n v="242"/>
    <x v="223"/>
    <x v="232"/>
    <x v="5"/>
  </r>
  <r>
    <x v="1"/>
    <x v="0"/>
    <x v="108"/>
    <s v="E06000038"/>
    <n v="818"/>
    <n v="68"/>
    <n v="68"/>
    <s v="SUPP"/>
    <n v="107"/>
    <n v="72"/>
    <n v="230"/>
    <n v="38"/>
    <n v="40"/>
    <n v="50"/>
    <x v="265"/>
    <n v="1491"/>
    <n v="45.137491616364855"/>
    <n v="54.862508383635145"/>
    <n v="10.104011887072808"/>
    <n v="10.104011887072808"/>
    <e v="#VALUE!"/>
    <n v="15.89895988112927"/>
    <n v="10.698365527488855"/>
    <n v="34.175334323922733"/>
    <n v="5.6463595839524521"/>
    <n v="5.9435364041604748"/>
    <n v="7.4294205052005946"/>
    <x v="256"/>
    <x v="203"/>
    <n v="128"/>
    <x v="224"/>
    <x v="233"/>
    <x v="259"/>
  </r>
  <r>
    <x v="1"/>
    <x v="0"/>
    <x v="109"/>
    <s v="E09000026"/>
    <n v="2229"/>
    <n v="139"/>
    <n v="125"/>
    <n v="20"/>
    <n v="116"/>
    <n v="127"/>
    <n v="370"/>
    <n v="31"/>
    <n v="60"/>
    <n v="61"/>
    <x v="266"/>
    <n v="3278"/>
    <n v="32.001220256253816"/>
    <n v="67.998779743746184"/>
    <n v="13.250714966634892"/>
    <n v="11.916110581506196"/>
    <n v="1.9065776930409915"/>
    <n v="11.05815061963775"/>
    <n v="12.106768350810295"/>
    <n v="35.271687321258341"/>
    <n v="2.9551954242135365"/>
    <n v="5.7197330791229746"/>
    <n v="5.8150619637750234"/>
    <x v="257"/>
    <x v="255"/>
    <n v="152"/>
    <x v="225"/>
    <x v="105"/>
    <x v="260"/>
  </r>
  <r>
    <x v="1"/>
    <x v="0"/>
    <x v="110"/>
    <s v="E06000003"/>
    <n v="782"/>
    <n v="49"/>
    <n v="64"/>
    <n v="12"/>
    <n v="128"/>
    <n v="81"/>
    <n v="278"/>
    <n v="43"/>
    <n v="35"/>
    <n v="44"/>
    <x v="267"/>
    <n v="1516"/>
    <n v="48.416886543535618"/>
    <n v="51.583113456464382"/>
    <n v="6.6757493188010901"/>
    <n v="8.7193460490463206"/>
    <n v="1.6348773841961852"/>
    <n v="17.438692098092641"/>
    <n v="11.035422343324251"/>
    <n v="37.874659400544957"/>
    <n v="5.8583106267029974"/>
    <n v="4.7683923705722071"/>
    <n v="5.9945504087193457"/>
    <x v="258"/>
    <x v="256"/>
    <n v="122"/>
    <x v="226"/>
    <x v="231"/>
    <x v="261"/>
  </r>
  <r>
    <x v="1"/>
    <x v="0"/>
    <x v="111"/>
    <s v="E09000027"/>
    <n v="849"/>
    <n v="72"/>
    <n v="30"/>
    <n v="11"/>
    <n v="50"/>
    <n v="29"/>
    <n v="89"/>
    <n v="20"/>
    <n v="22"/>
    <s v="SECSUPP"/>
    <x v="268"/>
    <n v="1172"/>
    <n v="27.559726962457336"/>
    <n v="72.440273037542653"/>
    <n v="22.291021671826623"/>
    <n v="9.2879256965944279"/>
    <n v="3.4055727554179565"/>
    <n v="15.479876160990713"/>
    <n v="8.9783281733746119"/>
    <n v="27.554179566563469"/>
    <n v="6.1919504643962853"/>
    <n v="6.8111455108359129"/>
    <e v="#VALUE!"/>
    <x v="168"/>
    <x v="257"/>
    <n v="42"/>
    <x v="52"/>
    <x v="234"/>
    <x v="262"/>
  </r>
  <r>
    <x v="1"/>
    <x v="0"/>
    <x v="112"/>
    <s v="E08000005"/>
    <n v="1480"/>
    <n v="122"/>
    <n v="108"/>
    <n v="17"/>
    <n v="133"/>
    <n v="121"/>
    <n v="455"/>
    <n v="46"/>
    <n v="75"/>
    <n v="78"/>
    <x v="235"/>
    <n v="2635"/>
    <n v="43.833017077798864"/>
    <n v="56.166982922201136"/>
    <n v="10.562770562770563"/>
    <n v="9.3506493506493502"/>
    <n v="1.471861471861472"/>
    <n v="11.515151515151516"/>
    <n v="10.476190476190476"/>
    <n v="39.393939393939391"/>
    <n v="3.9826839826839828"/>
    <n v="6.4935064935064926"/>
    <n v="6.7532467532467528"/>
    <x v="176"/>
    <x v="258"/>
    <n v="199"/>
    <x v="225"/>
    <x v="97"/>
    <x v="263"/>
  </r>
  <r>
    <x v="1"/>
    <x v="0"/>
    <x v="113"/>
    <s v="E08000018"/>
    <n v="1871"/>
    <n v="123"/>
    <n v="106"/>
    <s v="SUPP"/>
    <n v="224"/>
    <n v="107"/>
    <n v="521"/>
    <n v="39"/>
    <n v="96"/>
    <n v="47"/>
    <x v="269"/>
    <n v="3134"/>
    <n v="40.299936183790685"/>
    <n v="59.700063816209315"/>
    <n v="9.7387173396674598"/>
    <n v="8.3927157561361838"/>
    <e v="#VALUE!"/>
    <n v="17.735550277117973"/>
    <n v="8.4718923198733176"/>
    <n v="41.250989707046713"/>
    <n v="3.0878859857482186"/>
    <n v="7.6009501187648461"/>
    <n v="3.7212984956452888"/>
    <x v="259"/>
    <x v="259"/>
    <n v="182"/>
    <x v="227"/>
    <x v="235"/>
    <x v="264"/>
  </r>
  <r>
    <x v="1"/>
    <x v="0"/>
    <x v="114"/>
    <s v="E06000017"/>
    <n v="188"/>
    <s v="SUPP"/>
    <n v="10"/>
    <s v="SUPP"/>
    <s v="SUPP"/>
    <n v="20"/>
    <n v="35"/>
    <s v="SUPP"/>
    <n v="10"/>
    <s v="SUPP"/>
    <x v="270"/>
    <n v="263"/>
    <n v="28.517110266159694"/>
    <n v="71.48288973384031"/>
    <e v="#VALUE!"/>
    <n v="13.333333333333334"/>
    <e v="#VALUE!"/>
    <e v="#VALUE!"/>
    <n v="26.666666666666668"/>
    <n v="46.666666666666664"/>
    <e v="#VALUE!"/>
    <n v="13.333333333333334"/>
    <e v="#VALUE!"/>
    <x v="260"/>
    <x v="260"/>
    <n v="10"/>
    <x v="56"/>
    <x v="236"/>
    <x v="265"/>
  </r>
  <r>
    <x v="1"/>
    <x v="0"/>
    <x v="115"/>
    <s v="E08000006"/>
    <n v="1219"/>
    <n v="91"/>
    <n v="87"/>
    <s v="SUPP"/>
    <n v="184"/>
    <n v="134"/>
    <n v="465"/>
    <n v="57"/>
    <n v="87"/>
    <n v="62"/>
    <x v="271"/>
    <n v="2386"/>
    <n v="48.910310142497906"/>
    <n v="51.089689857502094"/>
    <n v="7.7977720651242501"/>
    <n v="7.4550128534704374"/>
    <e v="#VALUE!"/>
    <n v="15.766923736075409"/>
    <n v="11.482433590402742"/>
    <n v="39.84575835475578"/>
    <n v="4.8843187660668379"/>
    <n v="7.4550128534704374"/>
    <n v="5.3127677806341049"/>
    <x v="261"/>
    <x v="261"/>
    <n v="206"/>
    <x v="31"/>
    <x v="237"/>
    <x v="263"/>
  </r>
  <r>
    <x v="1"/>
    <x v="0"/>
    <x v="116"/>
    <s v="E08000028"/>
    <n v="2122"/>
    <n v="193"/>
    <n v="124"/>
    <n v="21"/>
    <n v="280"/>
    <n v="160"/>
    <n v="766"/>
    <n v="61"/>
    <n v="106"/>
    <n v="97"/>
    <x v="272"/>
    <n v="3930"/>
    <n v="46.00508905852417"/>
    <n v="53.99491094147583"/>
    <n v="10.674778761061948"/>
    <n v="6.8584070796460175"/>
    <n v="1.1615044247787611"/>
    <n v="15.486725663716813"/>
    <n v="8.8495575221238933"/>
    <n v="42.367256637168147"/>
    <n v="3.3738938053097343"/>
    <n v="5.8628318584070795"/>
    <n v="5.365044247787611"/>
    <x v="262"/>
    <x v="262"/>
    <n v="264"/>
    <x v="228"/>
    <x v="5"/>
    <x v="266"/>
  </r>
  <r>
    <x v="1"/>
    <x v="0"/>
    <x v="117"/>
    <s v="E08000014"/>
    <n v="1692"/>
    <n v="230"/>
    <n v="124"/>
    <n v="42"/>
    <n v="158"/>
    <n v="105"/>
    <n v="502"/>
    <n v="34"/>
    <n v="81"/>
    <n v="61"/>
    <x v="273"/>
    <n v="3029"/>
    <n v="44.139980191482337"/>
    <n v="55.860019808517656"/>
    <n v="17.202692595362752"/>
    <n v="9.2744951383694847"/>
    <n v="3.1413612565445024"/>
    <n v="11.817501869857891"/>
    <n v="7.8534031413612562"/>
    <n v="37.54674644727001"/>
    <n v="2.5430067314884068"/>
    <n v="6.05833956619297"/>
    <n v="4.5624532535527296"/>
    <x v="130"/>
    <x v="263"/>
    <n v="176"/>
    <x v="229"/>
    <x v="97"/>
    <x v="40"/>
  </r>
  <r>
    <x v="1"/>
    <x v="0"/>
    <x v="118"/>
    <s v="E08000019"/>
    <n v="3146"/>
    <n v="193"/>
    <n v="214"/>
    <n v="25"/>
    <n v="289"/>
    <n v="252"/>
    <n v="938"/>
    <n v="179"/>
    <n v="241"/>
    <n v="194"/>
    <x v="274"/>
    <n v="5671"/>
    <n v="44.524775171927352"/>
    <n v="55.475224828072655"/>
    <n v="7.6435643564356432"/>
    <n v="8.4752475247524757"/>
    <n v="0.99009900990099009"/>
    <n v="11.445544554455447"/>
    <n v="9.9801980198019802"/>
    <n v="37.148514851485146"/>
    <n v="7.0891089108910883"/>
    <n v="9.5445544554455441"/>
    <n v="7.6831683168316829"/>
    <x v="263"/>
    <x v="264"/>
    <n v="614"/>
    <x v="230"/>
    <x v="238"/>
    <x v="267"/>
  </r>
  <r>
    <x v="1"/>
    <x v="1"/>
    <x v="119"/>
    <s v="E47000002"/>
    <n v="8108"/>
    <n v="558"/>
    <n v="584"/>
    <n v="53"/>
    <n v="874"/>
    <n v="712"/>
    <n v="2761"/>
    <n v="308"/>
    <n v="519"/>
    <n v="376"/>
    <x v="275"/>
    <n v="14853"/>
    <n v="45.411701339796672"/>
    <n v="54.588298660203328"/>
    <n v="8.272794662713121"/>
    <n v="8.6582653817642701"/>
    <n v="0.78576723498888068"/>
    <n v="12.957746478873238"/>
    <n v="10.555967383246848"/>
    <n v="40.934025203854709"/>
    <n v="4.5663454410674573"/>
    <n v="7.6945885841363975"/>
    <n v="5.5744996293550777"/>
    <x v="264"/>
    <x v="265"/>
    <n v="1203"/>
    <x v="231"/>
    <x v="239"/>
    <x v="268"/>
  </r>
  <r>
    <x v="1"/>
    <x v="0"/>
    <x v="120"/>
    <s v="E06000051"/>
    <n v="1747"/>
    <n v="162"/>
    <n v="115"/>
    <n v="16"/>
    <n v="141"/>
    <n v="159"/>
    <n v="475"/>
    <n v="96"/>
    <n v="72"/>
    <n v="39"/>
    <x v="276"/>
    <n v="3022"/>
    <n v="42.190602250165455"/>
    <n v="57.809397749834545"/>
    <n v="12.705882352941176"/>
    <n v="9.0196078431372548"/>
    <n v="1.2549019607843137"/>
    <n v="11.058823529411764"/>
    <n v="12.470588235294118"/>
    <n v="37.254901960784316"/>
    <n v="7.5294117647058814"/>
    <n v="5.6470588235294121"/>
    <n v="3.0588235294117649"/>
    <x v="265"/>
    <x v="266"/>
    <n v="207"/>
    <x v="16"/>
    <x v="240"/>
    <x v="269"/>
  </r>
  <r>
    <x v="1"/>
    <x v="0"/>
    <x v="121"/>
    <s v="E06000039"/>
    <n v="994"/>
    <n v="71"/>
    <n v="41"/>
    <s v="SUPP"/>
    <n v="124"/>
    <n v="82"/>
    <n v="266"/>
    <n v="21"/>
    <n v="38"/>
    <n v="32"/>
    <x v="277"/>
    <n v="1669"/>
    <n v="40.443379269023367"/>
    <n v="59.556620730976626"/>
    <n v="10.518518518518519"/>
    <n v="6.0740740740740744"/>
    <e v="#VALUE!"/>
    <n v="18.37037037037037"/>
    <n v="12.148148148148149"/>
    <n v="39.407407407407405"/>
    <n v="3.1111111111111112"/>
    <n v="5.6296296296296298"/>
    <n v="4.7407407407407405"/>
    <x v="266"/>
    <x v="267"/>
    <n v="91"/>
    <x v="83"/>
    <x v="241"/>
    <x v="270"/>
  </r>
  <r>
    <x v="1"/>
    <x v="0"/>
    <x v="122"/>
    <s v="E08000029"/>
    <n v="1602"/>
    <n v="93"/>
    <n v="79"/>
    <s v="SUPP"/>
    <n v="143"/>
    <n v="75"/>
    <n v="310"/>
    <n v="19"/>
    <n v="46"/>
    <n v="36"/>
    <x v="278"/>
    <n v="2403"/>
    <n v="33.333333333333329"/>
    <n v="66.666666666666657"/>
    <n v="11.610486891385769"/>
    <n v="9.8626716604244695"/>
    <e v="#VALUE!"/>
    <n v="17.852684144818976"/>
    <n v="9.3632958801498134"/>
    <n v="38.701622971285893"/>
    <n v="2.3720349563046192"/>
    <n v="5.7428214731585516"/>
    <n v="4.4943820224719104"/>
    <x v="267"/>
    <x v="149"/>
    <n v="101"/>
    <x v="159"/>
    <x v="147"/>
    <x v="271"/>
  </r>
  <r>
    <x v="1"/>
    <x v="0"/>
    <x v="123"/>
    <s v="E10000027"/>
    <n v="3217"/>
    <n v="339"/>
    <n v="211"/>
    <n v="36"/>
    <n v="293"/>
    <n v="284"/>
    <n v="974"/>
    <n v="142"/>
    <n v="127"/>
    <n v="97"/>
    <x v="279"/>
    <n v="5720"/>
    <n v="43.75874125874126"/>
    <n v="56.24125874125874"/>
    <n v="13.543747502996403"/>
    <n v="8.4298841390331596"/>
    <n v="1.4382740711146624"/>
    <n v="11.705952856572113"/>
    <n v="11.346384338793449"/>
    <n v="38.913304035157807"/>
    <n v="5.6731921693967244"/>
    <n v="5.0739113064322812"/>
    <n v="3.8753495805033964"/>
    <x v="268"/>
    <x v="226"/>
    <n v="366"/>
    <x v="169"/>
    <x v="242"/>
    <x v="272"/>
  </r>
  <r>
    <x v="1"/>
    <x v="2"/>
    <x v="124"/>
    <s v="E12000008"/>
    <n v="53981"/>
    <n v="3889"/>
    <n v="3112"/>
    <n v="397"/>
    <n v="5119"/>
    <n v="4095"/>
    <n v="12434"/>
    <n v="2036"/>
    <n v="2513"/>
    <n v="1931"/>
    <x v="280"/>
    <n v="89507"/>
    <n v="39.690750444099343"/>
    <n v="60.309249555900657"/>
    <n v="10.946912120700333"/>
    <n v="8.7597815684287568"/>
    <n v="1.1174914147385013"/>
    <n v="14.409165118504758"/>
    <n v="11.526769126836683"/>
    <n v="34.999718516016436"/>
    <n v="5.7310139053087878"/>
    <n v="7.0736925068963581"/>
    <n v="5.4354557225693858"/>
    <x v="269"/>
    <x v="268"/>
    <n v="6480"/>
    <x v="232"/>
    <x v="243"/>
    <x v="273"/>
  </r>
  <r>
    <x v="1"/>
    <x v="0"/>
    <x v="125"/>
    <s v="E06000025"/>
    <n v="1804"/>
    <n v="156"/>
    <n v="134"/>
    <n v="26"/>
    <n v="139"/>
    <n v="202"/>
    <n v="453"/>
    <n v="37"/>
    <n v="84"/>
    <n v="46"/>
    <x v="281"/>
    <n v="3081"/>
    <n v="41.447581953911069"/>
    <n v="58.552418046088931"/>
    <n v="12.216131558339859"/>
    <n v="10.493343774471416"/>
    <n v="2.0360219263899766"/>
    <n v="10.884886452623336"/>
    <n v="15.81832419733751"/>
    <n v="35.473766640563817"/>
    <n v="2.8974158183241974"/>
    <n v="6.5779169929522316"/>
    <n v="3.6021926389976504"/>
    <x v="135"/>
    <x v="269"/>
    <n v="167"/>
    <x v="151"/>
    <x v="106"/>
    <x v="274"/>
  </r>
  <r>
    <x v="1"/>
    <x v="0"/>
    <x v="126"/>
    <s v="E08000023"/>
    <n v="930"/>
    <n v="101"/>
    <n v="53"/>
    <n v="10"/>
    <n v="131"/>
    <n v="63"/>
    <n v="275"/>
    <s v="SUPP"/>
    <n v="46"/>
    <n v="37"/>
    <x v="282"/>
    <n v="1646"/>
    <n v="43.499392466585661"/>
    <n v="56.500607533414339"/>
    <n v="14.106145251396649"/>
    <n v="7.4022346368715093"/>
    <n v="1.3966480446927374"/>
    <n v="18.296089385474858"/>
    <n v="8.7988826815642458"/>
    <n v="38.407821229050285"/>
    <e v="#VALUE!"/>
    <n v="6.4245810055865924"/>
    <n v="5.1675977653631282"/>
    <x v="270"/>
    <x v="270"/>
    <n v="83"/>
    <x v="233"/>
    <x v="128"/>
    <x v="275"/>
  </r>
  <r>
    <x v="1"/>
    <x v="2"/>
    <x v="127"/>
    <s v="E12000009"/>
    <n v="28324"/>
    <n v="2467"/>
    <n v="1901"/>
    <n v="230"/>
    <n v="2760"/>
    <n v="2557"/>
    <n v="6995"/>
    <n v="1299"/>
    <n v="1434"/>
    <n v="985"/>
    <x v="283"/>
    <n v="48952"/>
    <n v="42.139238437653212"/>
    <n v="57.860761562346788"/>
    <n v="11.959472561566804"/>
    <n v="9.2156292418072514"/>
    <n v="1.1149893348846229"/>
    <n v="13.379872018615474"/>
    <n v="12.395772736086872"/>
    <n v="33.910219119643202"/>
    <n v="6.2972658522396738"/>
    <n v="6.9517161140197796"/>
    <n v="4.7750630211363196"/>
    <x v="271"/>
    <x v="271"/>
    <n v="3718"/>
    <x v="234"/>
    <x v="244"/>
    <x v="276"/>
  </r>
  <r>
    <x v="1"/>
    <x v="0"/>
    <x v="128"/>
    <s v="E06000045"/>
    <n v="1135"/>
    <n v="68"/>
    <n v="65"/>
    <s v="SUPP"/>
    <n v="198"/>
    <n v="115"/>
    <n v="354"/>
    <n v="60"/>
    <n v="70"/>
    <n v="69"/>
    <x v="284"/>
    <n v="2134"/>
    <n v="46.813495782567948"/>
    <n v="53.186504217432052"/>
    <n v="6.8068068068068071"/>
    <n v="6.5065065065065069"/>
    <e v="#VALUE!"/>
    <n v="19.81981981981982"/>
    <n v="11.511511511511511"/>
    <n v="35.435435435435437"/>
    <n v="6.0060060060060056"/>
    <n v="7.0070070070070072"/>
    <n v="6.9069069069069062"/>
    <x v="215"/>
    <x v="272"/>
    <n v="199"/>
    <x v="110"/>
    <x v="84"/>
    <x v="225"/>
  </r>
  <r>
    <x v="1"/>
    <x v="0"/>
    <x v="129"/>
    <s v="E06000033"/>
    <n v="1145"/>
    <n v="73"/>
    <n v="59"/>
    <s v="SUPP"/>
    <n v="104"/>
    <n v="107"/>
    <n v="302"/>
    <n v="57"/>
    <n v="88"/>
    <n v="54"/>
    <x v="285"/>
    <n v="1989"/>
    <n v="42.433383609854197"/>
    <n v="57.566616390145796"/>
    <n v="8.6492890995260669"/>
    <n v="6.9905213270142177"/>
    <e v="#VALUE!"/>
    <n v="12.322274881516588"/>
    <n v="12.677725118483412"/>
    <n v="35.78199052132701"/>
    <n v="6.7535545023696688"/>
    <n v="10.42654028436019"/>
    <n v="6.3981042654028428"/>
    <x v="272"/>
    <x v="273"/>
    <n v="199"/>
    <x v="226"/>
    <x v="245"/>
    <x v="277"/>
  </r>
  <r>
    <x v="1"/>
    <x v="0"/>
    <x v="130"/>
    <s v="E09000028"/>
    <n v="1450"/>
    <n v="106"/>
    <n v="85"/>
    <n v="18"/>
    <n v="114"/>
    <n v="107"/>
    <n v="306"/>
    <n v="35"/>
    <n v="65"/>
    <n v="45"/>
    <x v="286"/>
    <n v="2331"/>
    <n v="37.794937794937795"/>
    <n v="62.205062205062198"/>
    <n v="12.031782065834278"/>
    <n v="9.6481271282633365"/>
    <n v="2.0431328036322363"/>
    <n v="12.939841089670828"/>
    <n v="12.145289443813848"/>
    <n v="34.733257661748013"/>
    <n v="3.9727582292849033"/>
    <n v="7.3779795686719636"/>
    <n v="5.1078320090805898"/>
    <x v="273"/>
    <x v="274"/>
    <n v="145"/>
    <x v="23"/>
    <x v="246"/>
    <x v="278"/>
  </r>
  <r>
    <x v="1"/>
    <x v="0"/>
    <x v="131"/>
    <s v="E08000013"/>
    <n v="1137"/>
    <n v="99"/>
    <n v="85"/>
    <n v="14"/>
    <n v="96"/>
    <n v="81"/>
    <n v="353"/>
    <n v="24"/>
    <n v="47"/>
    <n v="69"/>
    <x v="93"/>
    <n v="2005"/>
    <n v="43.291770573566083"/>
    <n v="56.708229426433917"/>
    <n v="11.405529953917052"/>
    <n v="9.7926267281105996"/>
    <n v="1.6129032258064515"/>
    <n v="11.059907834101383"/>
    <n v="9.3317972350230409"/>
    <n v="40.668202764976954"/>
    <n v="2.7649769585253456"/>
    <n v="5.4147465437788016"/>
    <n v="7.9493087557603692"/>
    <x v="274"/>
    <x v="275"/>
    <n v="140"/>
    <x v="83"/>
    <x v="245"/>
    <x v="279"/>
  </r>
  <r>
    <x v="1"/>
    <x v="0"/>
    <x v="132"/>
    <s v="E10000028"/>
    <n v="5301"/>
    <n v="459"/>
    <n v="371"/>
    <n v="44"/>
    <n v="428"/>
    <n v="514"/>
    <n v="1562"/>
    <n v="151"/>
    <n v="220"/>
    <n v="218"/>
    <x v="287"/>
    <n v="9268"/>
    <n v="42.803193785066895"/>
    <n v="57.196806214933105"/>
    <n v="11.57045626417948"/>
    <n v="9.3521552810688178"/>
    <n v="1.1091504915553314"/>
    <n v="10.789009326947316"/>
    <n v="12.956894378623646"/>
    <n v="39.374842450214267"/>
    <n v="3.8064028232921605"/>
    <n v="5.5457524577766568"/>
    <n v="5.4953365263423235"/>
    <x v="275"/>
    <x v="276"/>
    <n v="589"/>
    <x v="235"/>
    <x v="247"/>
    <x v="280"/>
  </r>
  <r>
    <x v="1"/>
    <x v="0"/>
    <x v="133"/>
    <s v="E08000007"/>
    <n v="1809"/>
    <n v="138"/>
    <n v="141"/>
    <n v="25"/>
    <n v="114"/>
    <n v="131"/>
    <n v="427"/>
    <n v="50"/>
    <n v="97"/>
    <n v="70"/>
    <x v="288"/>
    <n v="3002"/>
    <n v="39.74017321785476"/>
    <n v="60.259826782145232"/>
    <n v="11.5674769488684"/>
    <n v="11.818943839061189"/>
    <n v="2.0955574182732608"/>
    <n v="9.5557418273260684"/>
    <n v="10.980720871751885"/>
    <n v="35.792120704107298"/>
    <n v="4.1911148365465216"/>
    <n v="8.130762782900252"/>
    <n v="5.8675607711651301"/>
    <x v="189"/>
    <x v="277"/>
    <n v="217"/>
    <x v="236"/>
    <x v="248"/>
    <x v="172"/>
  </r>
  <r>
    <x v="1"/>
    <x v="0"/>
    <x v="134"/>
    <s v="E06000004"/>
    <n v="1182"/>
    <n v="90"/>
    <n v="104"/>
    <n v="17"/>
    <n v="92"/>
    <n v="131"/>
    <n v="350"/>
    <n v="22"/>
    <n v="43"/>
    <n v="71"/>
    <x v="289"/>
    <n v="2102"/>
    <n v="43.767840152235962"/>
    <n v="56.232159847764031"/>
    <n v="9.7826086956521738"/>
    <n v="11.304347826086957"/>
    <n v="1.8478260869565217"/>
    <n v="10"/>
    <n v="14.239130434782609"/>
    <n v="38.04347826086957"/>
    <n v="2.3913043478260869"/>
    <n v="4.6739130434782608"/>
    <n v="7.7173913043478262"/>
    <x v="244"/>
    <x v="171"/>
    <n v="136"/>
    <x v="237"/>
    <x v="249"/>
    <x v="246"/>
  </r>
  <r>
    <x v="1"/>
    <x v="0"/>
    <x v="135"/>
    <s v="E06000021"/>
    <n v="1339"/>
    <n v="116"/>
    <n v="104"/>
    <s v="SUPP"/>
    <n v="147"/>
    <n v="149"/>
    <n v="606"/>
    <n v="51"/>
    <n v="86"/>
    <n v="68"/>
    <x v="290"/>
    <n v="2666"/>
    <n v="49.774943735933988"/>
    <n v="50.225056264066012"/>
    <n v="8.7415222305953275"/>
    <n v="7.8372268274302934"/>
    <e v="#VALUE!"/>
    <n v="11.077618688771665"/>
    <n v="11.228334589299171"/>
    <n v="45.666917859834214"/>
    <n v="3.8432554634513942"/>
    <n v="6.4807837226827427"/>
    <n v="5.124340617935192"/>
    <x v="232"/>
    <x v="278"/>
    <n v="205"/>
    <x v="238"/>
    <x v="250"/>
    <x v="281"/>
  </r>
  <r>
    <x v="1"/>
    <x v="0"/>
    <x v="136"/>
    <s v="E10000029"/>
    <n v="3980"/>
    <n v="398"/>
    <n v="305"/>
    <n v="53"/>
    <n v="434"/>
    <n v="382"/>
    <n v="1133"/>
    <n v="397"/>
    <n v="288"/>
    <n v="172"/>
    <x v="291"/>
    <n v="7542"/>
    <n v="47.228851763457968"/>
    <n v="52.771148236542032"/>
    <n v="11.173498034811903"/>
    <n v="8.5626052779337449"/>
    <n v="1.4879281302638967"/>
    <n v="12.184166198764739"/>
    <n v="10.724312184166198"/>
    <n v="31.807973048848957"/>
    <n v="11.145423919146547"/>
    <n v="8.0853453116226834"/>
    <n v="4.8287478944413254"/>
    <x v="276"/>
    <x v="279"/>
    <n v="857"/>
    <x v="239"/>
    <x v="251"/>
    <x v="282"/>
  </r>
  <r>
    <x v="1"/>
    <x v="0"/>
    <x v="137"/>
    <s v="E08000024"/>
    <n v="1612"/>
    <n v="113"/>
    <n v="128"/>
    <n v="13"/>
    <n v="178"/>
    <n v="171"/>
    <n v="665"/>
    <n v="32"/>
    <n v="101"/>
    <n v="57"/>
    <x v="292"/>
    <n v="3070"/>
    <n v="47.491856677524432"/>
    <n v="52.508143322475561"/>
    <n v="7.7503429355281206"/>
    <n v="8.7791495198902592"/>
    <n v="0.89163237311385457"/>
    <n v="12.208504801097392"/>
    <n v="11.728395061728394"/>
    <n v="45.610425240054866"/>
    <n v="2.1947873799725648"/>
    <n v="6.927297668038408"/>
    <n v="3.9094650205761319"/>
    <x v="277"/>
    <x v="181"/>
    <n v="190"/>
    <x v="240"/>
    <x v="182"/>
    <x v="283"/>
  </r>
  <r>
    <x v="1"/>
    <x v="0"/>
    <x v="138"/>
    <s v="E10000030"/>
    <n v="6828"/>
    <n v="422"/>
    <n v="512"/>
    <n v="62"/>
    <n v="451"/>
    <n v="390"/>
    <n v="1085"/>
    <n v="235"/>
    <n v="222"/>
    <n v="228"/>
    <x v="293"/>
    <n v="10435"/>
    <n v="34.566363200766652"/>
    <n v="65.433636799233355"/>
    <n v="11.699473246465207"/>
    <n v="14.194621569171057"/>
    <n v="1.7188799556418075"/>
    <n v="12.503465483781536"/>
    <n v="10.812309398392015"/>
    <n v="30.080399223731636"/>
    <n v="6.5151095092874964"/>
    <n v="6.1546991960077619"/>
    <n v="6.3210424175214861"/>
    <x v="240"/>
    <x v="280"/>
    <n v="685"/>
    <x v="241"/>
    <x v="252"/>
    <x v="284"/>
  </r>
  <r>
    <x v="1"/>
    <x v="0"/>
    <x v="139"/>
    <s v="E09000029"/>
    <n v="1526"/>
    <n v="140"/>
    <n v="49"/>
    <n v="14"/>
    <n v="111"/>
    <n v="63"/>
    <n v="264"/>
    <n v="20"/>
    <n v="47"/>
    <n v="38"/>
    <x v="294"/>
    <n v="2272"/>
    <n v="32.83450704225352"/>
    <n v="67.16549295774648"/>
    <n v="18.766756032171582"/>
    <n v="6.568364611260054"/>
    <n v="1.8766756032171581"/>
    <n v="14.87935656836461"/>
    <n v="8.4450402144772116"/>
    <n v="35.388739946380696"/>
    <n v="2.6809651474530831"/>
    <n v="6.3002680965147455"/>
    <n v="5.0938337801608577"/>
    <x v="278"/>
    <x v="13"/>
    <n v="105"/>
    <x v="242"/>
    <x v="204"/>
    <x v="285"/>
  </r>
  <r>
    <x v="1"/>
    <x v="0"/>
    <x v="140"/>
    <s v="E06000030"/>
    <n v="1424"/>
    <n v="120"/>
    <n v="72"/>
    <s v="SUPP"/>
    <n v="175"/>
    <n v="130"/>
    <n v="364"/>
    <n v="74"/>
    <n v="105"/>
    <n v="48"/>
    <x v="295"/>
    <n v="2512"/>
    <n v="43.312101910828027"/>
    <n v="56.687898089171973"/>
    <n v="11.029411764705882"/>
    <n v="6.6176470588235299"/>
    <e v="#VALUE!"/>
    <n v="16.084558823529413"/>
    <n v="11.948529411764707"/>
    <n v="33.455882352941174"/>
    <n v="6.8014705882352935"/>
    <n v="9.6507352941176467"/>
    <n v="4.4117647058823533"/>
    <x v="279"/>
    <x v="281"/>
    <n v="227"/>
    <x v="151"/>
    <x v="87"/>
    <x v="161"/>
  </r>
  <r>
    <x v="1"/>
    <x v="0"/>
    <x v="141"/>
    <s v="E08000008"/>
    <n v="1446"/>
    <n v="116"/>
    <n v="88"/>
    <n v="17"/>
    <n v="166"/>
    <n v="118"/>
    <n v="467"/>
    <n v="29"/>
    <n v="63"/>
    <n v="83"/>
    <x v="296"/>
    <n v="2593"/>
    <n v="44.234477439259543"/>
    <n v="55.765522560740457"/>
    <n v="10.113339145597209"/>
    <n v="7.6721883173496082"/>
    <n v="1.4821272885789014"/>
    <n v="14.472537053182213"/>
    <n v="10.28770706190061"/>
    <n v="40.714908456843943"/>
    <n v="2.5283347863993022"/>
    <n v="5.4925893635571059"/>
    <n v="7.2362685265911066"/>
    <x v="218"/>
    <x v="282"/>
    <n v="175"/>
    <x v="0"/>
    <x v="134"/>
    <x v="286"/>
  </r>
  <r>
    <x v="1"/>
    <x v="1"/>
    <x v="142"/>
    <s v="E47000006"/>
    <n v="4163"/>
    <n v="372"/>
    <n v="285"/>
    <n v="29"/>
    <n v="547"/>
    <n v="357"/>
    <n v="1262"/>
    <n v="118"/>
    <n v="203"/>
    <n v="209"/>
    <x v="297"/>
    <n v="7545"/>
    <n v="44.824387011265735"/>
    <n v="55.175612988734258"/>
    <n v="10.999408633944412"/>
    <n v="8.4269662921348321"/>
    <n v="0.85748078060319344"/>
    <n v="16.17386162034299"/>
    <n v="10.555884092253105"/>
    <n v="37.315198107628625"/>
    <n v="3.4890597279716142"/>
    <n v="6.0023654642223532"/>
    <n v="6.179775280898876"/>
    <x v="280"/>
    <x v="283"/>
    <n v="530"/>
    <x v="243"/>
    <x v="253"/>
    <x v="287"/>
  </r>
  <r>
    <x v="1"/>
    <x v="0"/>
    <x v="143"/>
    <s v="E06000020"/>
    <n v="1015"/>
    <n v="102"/>
    <n v="62"/>
    <n v="15"/>
    <n v="128"/>
    <n v="91"/>
    <n v="478"/>
    <n v="16"/>
    <n v="65"/>
    <n v="33"/>
    <x v="0"/>
    <n v="2005"/>
    <n v="49.376558603491269"/>
    <n v="50.623441396508731"/>
    <n v="10.303030303030303"/>
    <n v="6.262626262626263"/>
    <n v="1.5151515151515151"/>
    <n v="12.929292929292929"/>
    <n v="9.191919191919192"/>
    <n v="48.282828282828284"/>
    <n v="1.6161616161616161"/>
    <n v="6.5656565656565666"/>
    <n v="3.3333333333333335"/>
    <x v="281"/>
    <x v="284"/>
    <n v="114"/>
    <x v="244"/>
    <x v="110"/>
    <x v="288"/>
  </r>
  <r>
    <x v="1"/>
    <x v="0"/>
    <x v="144"/>
    <s v="E06000034"/>
    <n v="1170"/>
    <n v="60"/>
    <n v="86"/>
    <s v="SUPP"/>
    <n v="102"/>
    <n v="123"/>
    <n v="305"/>
    <n v="24"/>
    <n v="61"/>
    <n v="40"/>
    <x v="278"/>
    <n v="1971"/>
    <n v="40.639269406392692"/>
    <n v="59.3607305936073"/>
    <n v="7.4906367041198507"/>
    <n v="10.736579275905118"/>
    <e v="#VALUE!"/>
    <n v="12.734082397003746"/>
    <n v="15.355805243445692"/>
    <n v="38.07740324594257"/>
    <n v="2.9962546816479403"/>
    <n v="7.6154806491885152"/>
    <n v="4.9937578027465666"/>
    <x v="282"/>
    <x v="275"/>
    <n v="125"/>
    <x v="245"/>
    <x v="196"/>
    <x v="91"/>
  </r>
  <r>
    <x v="1"/>
    <x v="0"/>
    <x v="145"/>
    <s v="E06000027"/>
    <n v="806"/>
    <n v="99"/>
    <n v="20"/>
    <s v="SUPP"/>
    <n v="177"/>
    <n v="59"/>
    <n v="202"/>
    <n v="23"/>
    <n v="55"/>
    <n v="22"/>
    <x v="298"/>
    <n v="1463"/>
    <n v="44.907723855092271"/>
    <n v="55.092276144907729"/>
    <n v="15.068493150684931"/>
    <n v="3.0441400304414001"/>
    <e v="#VALUE!"/>
    <n v="26.94063926940639"/>
    <n v="8.9802130898021311"/>
    <n v="30.74581430745814"/>
    <n v="3.5007610350076099"/>
    <n v="8.3713850837138502"/>
    <n v="3.3485540334855401"/>
    <x v="283"/>
    <x v="13"/>
    <n v="100"/>
    <x v="246"/>
    <x v="254"/>
    <x v="289"/>
  </r>
  <r>
    <x v="1"/>
    <x v="0"/>
    <x v="146"/>
    <s v="E09000030"/>
    <n v="1412"/>
    <n v="111"/>
    <n v="95"/>
    <n v="17"/>
    <n v="131"/>
    <n v="125"/>
    <n v="330"/>
    <n v="63"/>
    <n v="81"/>
    <n v="73"/>
    <x v="79"/>
    <n v="2438"/>
    <n v="42.083675143560292"/>
    <n v="57.916324856439708"/>
    <n v="10.818713450292398"/>
    <n v="9.2592592592592595"/>
    <n v="1.6569200779727096"/>
    <n v="12.768031189083819"/>
    <n v="12.183235867446394"/>
    <n v="32.163742690058477"/>
    <n v="6.140350877192982"/>
    <n v="7.8947368421052628"/>
    <n v="7.1150097465886937"/>
    <x v="284"/>
    <x v="285"/>
    <n v="217"/>
    <x v="247"/>
    <x v="255"/>
    <x v="290"/>
  </r>
  <r>
    <x v="1"/>
    <x v="0"/>
    <x v="147"/>
    <s v="E08000009"/>
    <n v="1787"/>
    <n v="121"/>
    <n v="77"/>
    <s v="SUPP"/>
    <n v="101"/>
    <n v="67"/>
    <n v="281"/>
    <n v="32"/>
    <n v="46"/>
    <n v="34"/>
    <x v="299"/>
    <n v="2546"/>
    <n v="29.811468970934801"/>
    <n v="70.188531029065203"/>
    <n v="15.942028985507244"/>
    <n v="10.144927536231885"/>
    <e v="#VALUE!"/>
    <n v="13.306982872200262"/>
    <n v="8.8274044795783926"/>
    <n v="37.022397891963109"/>
    <n v="4.2160737812911728"/>
    <n v="6.0606060606060606"/>
    <n v="4.4795783926218711"/>
    <x v="274"/>
    <x v="286"/>
    <n v="112"/>
    <x v="58"/>
    <x v="14"/>
    <x v="291"/>
  </r>
  <r>
    <x v="1"/>
    <x v="0"/>
    <x v="148"/>
    <s v="E08000036"/>
    <n v="2064"/>
    <n v="115"/>
    <n v="127"/>
    <n v="16"/>
    <n v="190"/>
    <n v="204"/>
    <n v="566"/>
    <n v="74"/>
    <n v="105"/>
    <n v="69"/>
    <x v="300"/>
    <n v="3530"/>
    <n v="41.52974504249292"/>
    <n v="58.47025495750708"/>
    <n v="7.8444747612551158"/>
    <n v="8.6630286493860851"/>
    <n v="1.0914051841746248"/>
    <n v="12.960436562073671"/>
    <n v="13.915416098226466"/>
    <n v="38.608458390177354"/>
    <n v="5.0477489768076405"/>
    <n v="7.1623465211459747"/>
    <n v="4.7066848567530695"/>
    <x v="285"/>
    <x v="287"/>
    <n v="248"/>
    <x v="14"/>
    <x v="144"/>
    <x v="292"/>
  </r>
  <r>
    <x v="1"/>
    <x v="0"/>
    <x v="149"/>
    <s v="E08000030"/>
    <n v="1660"/>
    <n v="155"/>
    <n v="134"/>
    <n v="16"/>
    <n v="162"/>
    <n v="167"/>
    <n v="743"/>
    <n v="42"/>
    <n v="99"/>
    <n v="82"/>
    <x v="301"/>
    <n v="3260"/>
    <n v="49.079754601226995"/>
    <n v="50.920245398772998"/>
    <n v="9.6875"/>
    <n v="8.375"/>
    <n v="1"/>
    <n v="10.125"/>
    <n v="10.4375"/>
    <n v="46.4375"/>
    <n v="2.625"/>
    <n v="6.1875"/>
    <n v="5.125"/>
    <x v="286"/>
    <x v="288"/>
    <n v="223"/>
    <x v="248"/>
    <x v="256"/>
    <x v="293"/>
  </r>
  <r>
    <x v="1"/>
    <x v="0"/>
    <x v="150"/>
    <s v="E09000031"/>
    <n v="1652"/>
    <n v="146"/>
    <n v="108"/>
    <n v="16"/>
    <n v="142"/>
    <n v="143"/>
    <n v="357"/>
    <n v="114"/>
    <n v="68"/>
    <n v="66"/>
    <x v="302"/>
    <n v="2812"/>
    <n v="41.25177809388336"/>
    <n v="58.74822190611664"/>
    <n v="12.586206896551724"/>
    <n v="9.3103448275862082"/>
    <n v="1.3793103448275863"/>
    <n v="12.241379310344827"/>
    <n v="12.327586206896552"/>
    <n v="30.775862068965516"/>
    <n v="9.8275862068965516"/>
    <n v="5.8620689655172411"/>
    <n v="5.6896551724137936"/>
    <x v="159"/>
    <x v="289"/>
    <n v="248"/>
    <x v="216"/>
    <x v="257"/>
    <x v="294"/>
  </r>
  <r>
    <x v="1"/>
    <x v="0"/>
    <x v="151"/>
    <s v="E09000032"/>
    <n v="1090"/>
    <n v="58"/>
    <n v="66"/>
    <s v="SUPP"/>
    <n v="81"/>
    <n v="78"/>
    <n v="194"/>
    <n v="34"/>
    <n v="45"/>
    <n v="65"/>
    <x v="303"/>
    <n v="1711"/>
    <n v="36.294564582115726"/>
    <n v="63.705435417884281"/>
    <n v="9.3397745571658621"/>
    <n v="10.628019323671497"/>
    <e v="#VALUE!"/>
    <n v="13.043478260869565"/>
    <n v="12.560386473429952"/>
    <n v="31.239935587761675"/>
    <n v="5.4750402576489536"/>
    <n v="7.2463768115942031"/>
    <n v="10.466988727858293"/>
    <x v="287"/>
    <x v="290"/>
    <n v="144"/>
    <x v="249"/>
    <x v="14"/>
    <x v="295"/>
  </r>
  <r>
    <x v="1"/>
    <x v="0"/>
    <x v="152"/>
    <s v="E06000007"/>
    <n v="1396"/>
    <n v="124"/>
    <n v="100"/>
    <n v="15"/>
    <n v="127"/>
    <n v="130"/>
    <n v="326"/>
    <n v="58"/>
    <n v="65"/>
    <n v="28"/>
    <x v="61"/>
    <n v="2369"/>
    <n v="41.072182355424232"/>
    <n v="58.927817644575775"/>
    <n v="12.744090441932169"/>
    <n v="10.277492291880781"/>
    <n v="1.5416238437821173"/>
    <n v="13.052415210688592"/>
    <n v="13.360739979445016"/>
    <n v="33.504624871531348"/>
    <n v="5.9609455292908526"/>
    <n v="6.6803699897225082"/>
    <n v="2.877697841726619"/>
    <x v="288"/>
    <x v="291"/>
    <n v="151"/>
    <x v="242"/>
    <x v="258"/>
    <x v="296"/>
  </r>
  <r>
    <x v="1"/>
    <x v="0"/>
    <x v="153"/>
    <s v="E10000031"/>
    <n v="3447"/>
    <n v="256"/>
    <n v="312"/>
    <n v="31"/>
    <n v="290"/>
    <n v="234"/>
    <n v="766"/>
    <n v="124"/>
    <n v="100"/>
    <n v="83"/>
    <x v="304"/>
    <n v="5643"/>
    <n v="38.915470494417868"/>
    <n v="61.08452950558214"/>
    <n v="11.657559198542804"/>
    <n v="14.207650273224044"/>
    <n v="1.411657559198543"/>
    <n v="13.205828779599271"/>
    <n v="10.655737704918032"/>
    <n v="34.881602914389795"/>
    <n v="5.6466302367941719"/>
    <n v="4.5537340619307827"/>
    <n v="3.7795992714025499"/>
    <x v="48"/>
    <x v="292"/>
    <n v="307"/>
    <x v="250"/>
    <x v="259"/>
    <x v="152"/>
  </r>
  <r>
    <x v="1"/>
    <x v="0"/>
    <x v="154"/>
    <s v="E06000037"/>
    <n v="1001"/>
    <n v="87"/>
    <n v="65"/>
    <n v="12"/>
    <n v="77"/>
    <n v="74"/>
    <n v="225"/>
    <n v="45"/>
    <n v="37"/>
    <n v="36"/>
    <x v="305"/>
    <n v="1659"/>
    <n v="39.662447257383967"/>
    <n v="60.337552742616026"/>
    <n v="13.221884498480243"/>
    <n v="9.8784194528875382"/>
    <n v="1.8237082066869299"/>
    <n v="11.702127659574469"/>
    <n v="11.246200607902736"/>
    <n v="34.194528875379937"/>
    <n v="6.8389057750759878"/>
    <n v="5.6231003039513681"/>
    <n v="5.4711246200607899"/>
    <x v="270"/>
    <x v="293"/>
    <n v="118"/>
    <x v="251"/>
    <x v="260"/>
    <x v="297"/>
  </r>
  <r>
    <x v="1"/>
    <x v="2"/>
    <x v="155"/>
    <s v="E12000005"/>
    <n v="39351"/>
    <n v="3206"/>
    <n v="2770"/>
    <n v="331"/>
    <n v="3807"/>
    <n v="3363"/>
    <n v="11974"/>
    <n v="1181"/>
    <n v="1715"/>
    <n v="1543"/>
    <x v="306"/>
    <n v="69241"/>
    <n v="43.168065163703581"/>
    <n v="56.831934836296419"/>
    <n v="10.725995316159251"/>
    <n v="9.2673134827701578"/>
    <n v="1.1073937771830042"/>
    <n v="12.736701237872197"/>
    <n v="11.251254600200737"/>
    <n v="40.060220809635325"/>
    <n v="3.9511542321846767"/>
    <n v="5.7377049180327866"/>
    <n v="5.1622616259618601"/>
    <x v="289"/>
    <x v="294"/>
    <n v="4439"/>
    <x v="252"/>
    <x v="261"/>
    <x v="298"/>
  </r>
  <r>
    <x v="1"/>
    <x v="1"/>
    <x v="156"/>
    <s v="E47000007"/>
    <n v="17946"/>
    <n v="1503"/>
    <n v="1243"/>
    <n v="135"/>
    <n v="2007"/>
    <n v="1571"/>
    <n v="5975"/>
    <n v="469"/>
    <n v="844"/>
    <n v="797"/>
    <x v="307"/>
    <n v="32490"/>
    <n v="44.764542936288088"/>
    <n v="55.235457063711912"/>
    <n v="10.334158415841584"/>
    <n v="8.5464796479647962"/>
    <n v="0.92821782178217815"/>
    <n v="13.79950495049505"/>
    <n v="10.801705170517053"/>
    <n v="41.082233223322334"/>
    <n v="3.2246974697469746"/>
    <n v="5.8030803080308031"/>
    <n v="5.4799229922992296"/>
    <x v="290"/>
    <x v="295"/>
    <n v="2110"/>
    <x v="253"/>
    <x v="262"/>
    <x v="299"/>
  </r>
  <r>
    <x v="1"/>
    <x v="1"/>
    <x v="157"/>
    <s v="E47000009"/>
    <n v="4905"/>
    <n v="398"/>
    <n v="299"/>
    <n v="41"/>
    <n v="458"/>
    <n v="460"/>
    <n v="1277"/>
    <n v="150"/>
    <n v="242"/>
    <n v="172"/>
    <x v="250"/>
    <n v="8402"/>
    <n v="41.621042608902641"/>
    <n v="58.378957391097352"/>
    <n v="11.381183871890192"/>
    <n v="8.5501858736059475"/>
    <n v="1.1724335144409495"/>
    <n v="13.096940234486704"/>
    <n v="13.154132113239919"/>
    <n v="36.517014583929083"/>
    <n v="4.2893909064912785"/>
    <n v="6.9202173291392626"/>
    <n v="4.9185015727766661"/>
    <x v="31"/>
    <x v="296"/>
    <n v="564"/>
    <x v="254"/>
    <x v="263"/>
    <x v="300"/>
  </r>
  <r>
    <x v="1"/>
    <x v="0"/>
    <x v="158"/>
    <s v="E10000032"/>
    <n v="4959"/>
    <n v="404"/>
    <n v="272"/>
    <n v="48"/>
    <n v="512"/>
    <n v="410"/>
    <n v="1134"/>
    <n v="238"/>
    <n v="251"/>
    <n v="214"/>
    <x v="308"/>
    <n v="8442"/>
    <n v="41.257995735607679"/>
    <n v="58.742004264392321"/>
    <n v="11.599196095320126"/>
    <n v="7.809359747344244"/>
    <n v="1.3781223083548666"/>
    <n v="14.699971289118578"/>
    <n v="11.771461383864484"/>
    <n v="32.558139534883722"/>
    <n v="6.8331897789262133"/>
    <n v="7.2064312374389896"/>
    <n v="6.1441286247487801"/>
    <x v="108"/>
    <x v="297"/>
    <n v="703"/>
    <x v="208"/>
    <x v="264"/>
    <x v="301"/>
  </r>
  <r>
    <x v="1"/>
    <x v="1"/>
    <x v="159"/>
    <s v="E47000003"/>
    <n v="13467"/>
    <n v="1085"/>
    <n v="1139"/>
    <n v="173"/>
    <n v="1234"/>
    <n v="1284"/>
    <n v="4805"/>
    <n v="446"/>
    <n v="747"/>
    <n v="559"/>
    <x v="309"/>
    <n v="24939"/>
    <n v="46.000240587032359"/>
    <n v="53.999759412967641"/>
    <n v="9.4578103207810322"/>
    <n v="9.9285216178521623"/>
    <n v="1.5080195258019524"/>
    <n v="10.756624825662483"/>
    <n v="11.192468619246862"/>
    <n v="41.884588563458856"/>
    <n v="3.8877266387726634"/>
    <n v="6.5115062761506275"/>
    <n v="4.8727336122733611"/>
    <x v="291"/>
    <x v="298"/>
    <n v="1752"/>
    <x v="255"/>
    <x v="265"/>
    <x v="302"/>
  </r>
  <r>
    <x v="1"/>
    <x v="0"/>
    <x v="160"/>
    <s v="E09000033"/>
    <n v="735"/>
    <n v="41"/>
    <n v="45"/>
    <s v="SUPP"/>
    <n v="54"/>
    <n v="47"/>
    <n v="136"/>
    <n v="10"/>
    <n v="22"/>
    <n v="29"/>
    <x v="310"/>
    <n v="1119"/>
    <n v="34.316353887399465"/>
    <n v="65.683646112600542"/>
    <n v="10.677083333333332"/>
    <n v="11.71875"/>
    <e v="#VALUE!"/>
    <n v="14.0625"/>
    <n v="12.239583333333332"/>
    <n v="35.416666666666671"/>
    <n v="2.604166666666667"/>
    <n v="5.7291666666666661"/>
    <n v="7.552083333333333"/>
    <x v="292"/>
    <x v="83"/>
    <n v="61"/>
    <x v="256"/>
    <x v="266"/>
    <x v="303"/>
  </r>
  <r>
    <x v="1"/>
    <x v="0"/>
    <x v="161"/>
    <s v="E08000010"/>
    <n v="2050"/>
    <n v="182"/>
    <n v="99"/>
    <n v="24"/>
    <n v="212"/>
    <n v="114"/>
    <n v="550"/>
    <n v="98"/>
    <n v="103"/>
    <n v="50"/>
    <x v="311"/>
    <n v="3482"/>
    <n v="41.12578977599081"/>
    <n v="58.874210224009197"/>
    <n v="12.70949720670391"/>
    <n v="6.9134078212290504"/>
    <n v="1.6759776536312849"/>
    <n v="14.804469273743019"/>
    <n v="7.960893854748603"/>
    <n v="38.407821229050285"/>
    <n v="6.8435754189944129"/>
    <n v="7.1927374301675977"/>
    <n v="3.4916201117318435"/>
    <x v="286"/>
    <x v="299"/>
    <n v="251"/>
    <x v="164"/>
    <x v="235"/>
    <x v="304"/>
  </r>
  <r>
    <x v="1"/>
    <x v="0"/>
    <x v="162"/>
    <s v="E06000054"/>
    <n v="2976"/>
    <n v="277"/>
    <n v="230"/>
    <n v="30"/>
    <n v="195"/>
    <n v="284"/>
    <n v="700"/>
    <n v="185"/>
    <n v="169"/>
    <n v="112"/>
    <x v="312"/>
    <n v="5158"/>
    <n v="42.303218301667314"/>
    <n v="57.696781698332686"/>
    <n v="12.694775435380384"/>
    <n v="10.540788267644363"/>
    <n v="1.3748854262144821"/>
    <n v="8.9367552703941335"/>
    <n v="13.01558203483043"/>
    <n v="32.080659945004584"/>
    <n v="8.4784601283226397"/>
    <n v="7.7451879010082489"/>
    <n v="5.1329055912007338"/>
    <x v="293"/>
    <x v="300"/>
    <n v="466"/>
    <x v="257"/>
    <x v="267"/>
    <x v="305"/>
  </r>
  <r>
    <x v="1"/>
    <x v="0"/>
    <x v="163"/>
    <s v="E06000040"/>
    <n v="943"/>
    <n v="36"/>
    <n v="54"/>
    <s v="SUPP"/>
    <n v="58"/>
    <n v="46"/>
    <n v="151"/>
    <n v="16"/>
    <n v="24"/>
    <n v="29"/>
    <x v="313"/>
    <n v="1357"/>
    <n v="30.508474576271187"/>
    <n v="69.491525423728817"/>
    <n v="8.695652173913043"/>
    <n v="13.043478260869565"/>
    <e v="#VALUE!"/>
    <n v="14.009661835748794"/>
    <n v="11.111111111111111"/>
    <n v="36.473429951690825"/>
    <n v="3.8647342995169081"/>
    <n v="5.7971014492753623"/>
    <n v="7.004830917874397"/>
    <x v="294"/>
    <x v="5"/>
    <n v="69"/>
    <x v="258"/>
    <x v="268"/>
    <x v="306"/>
  </r>
  <r>
    <x v="1"/>
    <x v="0"/>
    <x v="164"/>
    <s v="E08000015"/>
    <n v="2177"/>
    <n v="191"/>
    <n v="146"/>
    <n v="11"/>
    <n v="161"/>
    <n v="179"/>
    <n v="540"/>
    <n v="50"/>
    <n v="97"/>
    <n v="52"/>
    <x v="314"/>
    <n v="3604"/>
    <n v="39.594894561598224"/>
    <n v="60.405105438401776"/>
    <n v="13.384723195515067"/>
    <n v="10.2312543798178"/>
    <n v="0.77084793272599861"/>
    <n v="11.282410651716889"/>
    <n v="12.543798177995797"/>
    <n v="37.841625788367203"/>
    <n v="3.5038542396636299"/>
    <n v="6.7974772249474418"/>
    <n v="3.6440084092501754"/>
    <x v="156"/>
    <x v="301"/>
    <n v="199"/>
    <x v="259"/>
    <x v="269"/>
    <x v="307"/>
  </r>
  <r>
    <x v="1"/>
    <x v="0"/>
    <x v="165"/>
    <s v="E06000041"/>
    <n v="1214"/>
    <n v="91"/>
    <n v="59"/>
    <s v="SUPP"/>
    <n v="55"/>
    <n v="56"/>
    <n v="153"/>
    <n v="19"/>
    <n v="27"/>
    <n v="27"/>
    <x v="315"/>
    <n v="1701"/>
    <n v="28.630217519106409"/>
    <n v="71.369782480893591"/>
    <n v="18.68583162217659"/>
    <n v="12.114989733059549"/>
    <e v="#VALUE!"/>
    <n v="11.293634496919918"/>
    <n v="11.498973305954825"/>
    <n v="31.416837782340863"/>
    <n v="3.9014373716632447"/>
    <n v="5.5441478439425058"/>
    <n v="5.5441478439425058"/>
    <x v="295"/>
    <x v="123"/>
    <n v="73"/>
    <x v="260"/>
    <x v="270"/>
    <x v="308"/>
  </r>
  <r>
    <x v="1"/>
    <x v="0"/>
    <x v="166"/>
    <s v="E08000031"/>
    <n v="1512"/>
    <n v="109"/>
    <n v="190"/>
    <n v="14"/>
    <n v="161"/>
    <n v="187"/>
    <n v="580"/>
    <n v="20"/>
    <n v="83"/>
    <n v="102"/>
    <x v="316"/>
    <n v="2958"/>
    <n v="48.884381338742394"/>
    <n v="51.115618661257614"/>
    <n v="7.5380359612724757"/>
    <n v="13.139695712309821"/>
    <n v="0.9681881051175657"/>
    <n v="11.134163208852007"/>
    <n v="12.932226832641772"/>
    <n v="40.110650069156293"/>
    <n v="1.3831258644536653"/>
    <n v="5.739972337482711"/>
    <n v="7.0539419087136928"/>
    <x v="296"/>
    <x v="196"/>
    <n v="205"/>
    <x v="261"/>
    <x v="271"/>
    <x v="309"/>
  </r>
  <r>
    <x v="1"/>
    <x v="0"/>
    <x v="167"/>
    <s v="E10000034"/>
    <n v="3599"/>
    <n v="248"/>
    <n v="273"/>
    <n v="36"/>
    <n v="255"/>
    <n v="258"/>
    <n v="904"/>
    <n v="109"/>
    <n v="162"/>
    <n v="107"/>
    <x v="317"/>
    <n v="5951"/>
    <n v="39.522769282473533"/>
    <n v="60.477230717526467"/>
    <n v="10.544217687074831"/>
    <n v="11.607142857142858"/>
    <n v="1.5306122448979591"/>
    <n v="10.841836734693878"/>
    <n v="10.969387755102041"/>
    <n v="38.435374149659864"/>
    <n v="4.6343537414965992"/>
    <n v="6.8877551020408152"/>
    <n v="4.5493197278911568"/>
    <x v="297"/>
    <x v="302"/>
    <n v="378"/>
    <x v="262"/>
    <x v="272"/>
    <x v="310"/>
  </r>
  <r>
    <x v="1"/>
    <x v="0"/>
    <x v="168"/>
    <s v="E06000014"/>
    <n v="1064"/>
    <n v="109"/>
    <n v="76"/>
    <s v="SUPP"/>
    <n v="61"/>
    <n v="66"/>
    <n v="263"/>
    <n v="46"/>
    <n v="44"/>
    <n v="35"/>
    <x v="318"/>
    <n v="1764"/>
    <n v="39.682539682539684"/>
    <n v="60.317460317460316"/>
    <n v="15.571428571428573"/>
    <n v="10.857142857142858"/>
    <e v="#VALUE!"/>
    <n v="8.7142857142857153"/>
    <n v="9.4285714285714288"/>
    <n v="37.571428571428569"/>
    <n v="6.5714285714285712"/>
    <n v="6.2857142857142865"/>
    <n v="5"/>
    <x v="298"/>
    <x v="303"/>
    <n v="125"/>
    <x v="127"/>
    <x v="273"/>
    <x v="311"/>
  </r>
  <r>
    <x v="1"/>
    <x v="2"/>
    <x v="169"/>
    <s v="E12000003"/>
    <n v="32163"/>
    <n v="2333"/>
    <n v="2460"/>
    <n v="284"/>
    <n v="2951"/>
    <n v="3032"/>
    <n v="10562"/>
    <n v="1077"/>
    <n v="1752"/>
    <n v="1317"/>
    <x v="319"/>
    <n v="57931"/>
    <n v="44.480502666965869"/>
    <n v="55.519497333034131"/>
    <n v="9.053865259236261"/>
    <n v="9.546724619683328"/>
    <n v="1.1021421918658802"/>
    <n v="11.452188761254268"/>
    <n v="11.766532132877987"/>
    <n v="40.98882334678671"/>
    <n v="4.1796026078857498"/>
    <n v="6.7991307047500786"/>
    <n v="5.1109903756597328"/>
    <x v="299"/>
    <x v="304"/>
    <n v="4146"/>
    <x v="263"/>
    <x v="274"/>
    <x v="312"/>
  </r>
  <r>
    <x v="2"/>
    <x v="0"/>
    <x v="0"/>
    <s v="E09000002"/>
    <n v="1347"/>
    <n v="186"/>
    <n v="91"/>
    <n v="14"/>
    <n v="177"/>
    <n v="113"/>
    <n v="332"/>
    <n v="94"/>
    <n v="98"/>
    <n v="88"/>
    <x v="288"/>
    <n v="2540"/>
    <n v="46.968503937007874"/>
    <n v="53.031496062992126"/>
    <n v="15.590947191953058"/>
    <n v="7.6278290025146687"/>
    <n v="1.173512154233026"/>
    <n v="14.836546521374686"/>
    <n v="9.4719195305951374"/>
    <n v="27.829002514668904"/>
    <n v="7.8792958927074608"/>
    <n v="8.2145850796311812"/>
    <n v="7.3763621123218766"/>
    <x v="300"/>
    <x v="305"/>
    <n v="280"/>
    <x v="108"/>
    <x v="275"/>
    <x v="313"/>
  </r>
  <r>
    <x v="2"/>
    <x v="0"/>
    <x v="1"/>
    <s v="E09000003"/>
    <n v="2360"/>
    <n v="138"/>
    <n v="147"/>
    <n v="21"/>
    <n v="126"/>
    <n v="142"/>
    <n v="297"/>
    <n v="85"/>
    <n v="57"/>
    <n v="77"/>
    <x v="320"/>
    <n v="3450"/>
    <n v="31.594202898550726"/>
    <n v="68.405797101449267"/>
    <n v="12.660550458715598"/>
    <n v="13.486238532110093"/>
    <n v="1.926605504587156"/>
    <n v="11.559633027522937"/>
    <n v="13.027522935779817"/>
    <n v="27.247706422018346"/>
    <n v="7.7981651376146797"/>
    <n v="5.2293577981651378"/>
    <n v="7.0642201834862393"/>
    <x v="301"/>
    <x v="306"/>
    <n v="219"/>
    <x v="146"/>
    <x v="100"/>
    <x v="314"/>
  </r>
  <r>
    <x v="2"/>
    <x v="0"/>
    <x v="2"/>
    <s v="E08000016"/>
    <n v="1329"/>
    <n v="143"/>
    <n v="53"/>
    <n v="16"/>
    <n v="181"/>
    <n v="130"/>
    <n v="420"/>
    <n v="133"/>
    <n v="83"/>
    <n v="52"/>
    <x v="321"/>
    <n v="2540"/>
    <n v="47.677165354330711"/>
    <n v="52.322834645669289"/>
    <n v="11.80842279108175"/>
    <n v="4.3765483071841453"/>
    <n v="1.3212221304706853"/>
    <n v="14.94632535094963"/>
    <n v="10.734929810074318"/>
    <n v="34.682080924855491"/>
    <n v="10.982658959537572"/>
    <n v="6.8538398018166804"/>
    <n v="4.2939719240297274"/>
    <x v="302"/>
    <x v="307"/>
    <n v="268"/>
    <x v="264"/>
    <x v="165"/>
    <x v="315"/>
  </r>
  <r>
    <x v="2"/>
    <x v="0"/>
    <x v="3"/>
    <s v="E06000022"/>
    <n v="1057"/>
    <n v="65"/>
    <n v="58"/>
    <s v="SUPP"/>
    <n v="74"/>
    <n v="88"/>
    <n v="148"/>
    <n v="52"/>
    <n v="42"/>
    <n v="42"/>
    <x v="322"/>
    <n v="1626"/>
    <n v="34.99384993849938"/>
    <n v="65.006150061500605"/>
    <n v="11.423550087873462"/>
    <n v="10.193321616871705"/>
    <e v="#VALUE!"/>
    <n v="13.005272407732866"/>
    <n v="15.465729349736378"/>
    <n v="26.010544815465732"/>
    <n v="9.1388400702987695"/>
    <n v="7.381370826010544"/>
    <n v="7.381370826010544"/>
    <x v="242"/>
    <x v="308"/>
    <n v="136"/>
    <x v="249"/>
    <x v="156"/>
    <x v="316"/>
  </r>
  <r>
    <x v="2"/>
    <x v="0"/>
    <x v="4"/>
    <s v="E06000055"/>
    <n v="951"/>
    <n v="117"/>
    <n v="96"/>
    <n v="12"/>
    <n v="99"/>
    <n v="81"/>
    <n v="234"/>
    <n v="118"/>
    <n v="53"/>
    <n v="24"/>
    <x v="323"/>
    <n v="1785"/>
    <n v="46.72268907563025"/>
    <n v="53.27731092436975"/>
    <n v="14.028776978417264"/>
    <n v="11.510791366906476"/>
    <n v="1.4388489208633095"/>
    <n v="11.870503597122301"/>
    <n v="9.7122302158273381"/>
    <n v="28.057553956834528"/>
    <n v="14.148681055155876"/>
    <n v="6.3549160671462825"/>
    <n v="2.877697841726619"/>
    <x v="303"/>
    <x v="309"/>
    <n v="195"/>
    <x v="265"/>
    <x v="0"/>
    <x v="317"/>
  </r>
  <r>
    <x v="2"/>
    <x v="0"/>
    <x v="5"/>
    <s v="E09000004"/>
    <n v="1669"/>
    <n v="116"/>
    <n v="254"/>
    <n v="21"/>
    <n v="160"/>
    <n v="106"/>
    <n v="332"/>
    <n v="90"/>
    <n v="107"/>
    <n v="54"/>
    <x v="324"/>
    <n v="2909"/>
    <n v="42.626332072877275"/>
    <n v="57.373667927122717"/>
    <n v="9.3548387096774199"/>
    <n v="20.483870967741936"/>
    <n v="1.6935483870967745"/>
    <n v="12.903225806451612"/>
    <n v="8.5483870967741939"/>
    <n v="26.7741935483871"/>
    <n v="7.2580645161290329"/>
    <n v="8.629032258064516"/>
    <n v="4.354838709677419"/>
    <x v="304"/>
    <x v="310"/>
    <n v="251"/>
    <x v="246"/>
    <x v="276"/>
    <x v="318"/>
  </r>
  <r>
    <x v="2"/>
    <x v="0"/>
    <x v="6"/>
    <s v="E08000025"/>
    <n v="7037"/>
    <n v="737"/>
    <n v="535"/>
    <n v="94"/>
    <n v="819"/>
    <n v="568"/>
    <n v="1970"/>
    <n v="639"/>
    <n v="376"/>
    <n v="360"/>
    <x v="325"/>
    <n v="13135"/>
    <n v="46.425580510087549"/>
    <n v="53.574419489912451"/>
    <n v="12.085929813053459"/>
    <n v="8.7733683174811414"/>
    <n v="1.541489012791079"/>
    <n v="13.430632994424402"/>
    <n v="9.3145293538865204"/>
    <n v="32.305673991472617"/>
    <n v="10.478845523122335"/>
    <n v="6.1659560511643159"/>
    <n v="5.9035749426041324"/>
    <x v="305"/>
    <x v="311"/>
    <n v="1375"/>
    <x v="266"/>
    <x v="277"/>
    <x v="319"/>
  </r>
  <r>
    <x v="2"/>
    <x v="0"/>
    <x v="7"/>
    <s v="E06000008"/>
    <n v="1052"/>
    <n v="81"/>
    <n v="71"/>
    <n v="11"/>
    <n v="98"/>
    <n v="105"/>
    <n v="266"/>
    <n v="76"/>
    <n v="92"/>
    <n v="72"/>
    <x v="326"/>
    <n v="1924"/>
    <n v="45.322245322245323"/>
    <n v="54.677754677754677"/>
    <n v="9.2889908256880727"/>
    <n v="8.1422018348623855"/>
    <n v="1.261467889908257"/>
    <n v="11.238532110091743"/>
    <n v="12.041284403669724"/>
    <n v="30.504587155963304"/>
    <n v="8.7155963302752291"/>
    <n v="10.550458715596331"/>
    <n v="8.2568807339449553"/>
    <x v="306"/>
    <x v="270"/>
    <n v="240"/>
    <x v="60"/>
    <x v="278"/>
    <x v="79"/>
  </r>
  <r>
    <x v="2"/>
    <x v="0"/>
    <x v="8"/>
    <s v="E06000009"/>
    <n v="709"/>
    <n v="66"/>
    <n v="67"/>
    <s v="SUPP"/>
    <n v="128"/>
    <n v="91"/>
    <n v="272"/>
    <n v="108"/>
    <n v="73"/>
    <n v="79"/>
    <x v="49"/>
    <n v="1593"/>
    <n v="55.49278091650973"/>
    <n v="44.50721908349027"/>
    <n v="7.4660633484162897"/>
    <n v="7.5791855203619907"/>
    <e v="#VALUE!"/>
    <n v="14.479638009049776"/>
    <n v="10.294117647058822"/>
    <n v="30.76923076923077"/>
    <n v="12.217194570135746"/>
    <n v="8.2579185520361982"/>
    <n v="8.9366515837104075"/>
    <x v="215"/>
    <x v="312"/>
    <n v="260"/>
    <x v="123"/>
    <x v="279"/>
    <x v="320"/>
  </r>
  <r>
    <x v="2"/>
    <x v="0"/>
    <x v="9"/>
    <s v="E08000001"/>
    <n v="1844"/>
    <n v="148"/>
    <n v="155"/>
    <n v="21"/>
    <n v="125"/>
    <n v="180"/>
    <n v="478"/>
    <n v="128"/>
    <n v="138"/>
    <n v="83"/>
    <x v="327"/>
    <n v="3300"/>
    <n v="44.121212121212125"/>
    <n v="55.878787878787882"/>
    <n v="10.164835164835164"/>
    <n v="10.645604395604396"/>
    <n v="1.4423076923076923"/>
    <n v="8.5851648351648358"/>
    <n v="12.362637362637363"/>
    <n v="32.829670329670328"/>
    <n v="8.791208791208792"/>
    <n v="9.4780219780219781"/>
    <n v="5.7005494505494507"/>
    <x v="307"/>
    <x v="261"/>
    <n v="349"/>
    <x v="24"/>
    <x v="185"/>
    <x v="321"/>
  </r>
  <r>
    <x v="2"/>
    <x v="0"/>
    <x v="10"/>
    <s v="E06000028"/>
    <n v="922"/>
    <n v="63"/>
    <n v="61"/>
    <s v="SUPP"/>
    <n v="108"/>
    <n v="64"/>
    <n v="172"/>
    <n v="73"/>
    <n v="44"/>
    <n v="30"/>
    <x v="328"/>
    <n v="1537"/>
    <n v="40.013012361743655"/>
    <n v="59.986987638256338"/>
    <n v="10.24390243902439"/>
    <n v="9.9186991869918693"/>
    <e v="#VALUE!"/>
    <n v="17.560975609756095"/>
    <n v="10.40650406504065"/>
    <n v="27.967479674796746"/>
    <n v="11.869918699186991"/>
    <n v="7.1544715447154479"/>
    <n v="4.8780487804878048"/>
    <x v="287"/>
    <x v="313"/>
    <n v="147"/>
    <x v="91"/>
    <x v="21"/>
    <x v="322"/>
  </r>
  <r>
    <x v="2"/>
    <x v="0"/>
    <x v="11"/>
    <s v="E06000036"/>
    <n v="715"/>
    <n v="71"/>
    <n v="47"/>
    <s v="SUPP"/>
    <n v="64"/>
    <n v="66"/>
    <n v="123"/>
    <n v="40"/>
    <n v="17"/>
    <n v="35"/>
    <x v="329"/>
    <n v="1178"/>
    <n v="39.303904923599319"/>
    <n v="60.696095076400681"/>
    <n v="15.334773218142548"/>
    <n v="10.151187904967603"/>
    <e v="#VALUE!"/>
    <n v="13.822894168466524"/>
    <n v="14.254859611231103"/>
    <n v="26.565874730021598"/>
    <n v="8.639308855291576"/>
    <n v="3.6717062634989204"/>
    <n v="7.5593952483801292"/>
    <x v="308"/>
    <x v="314"/>
    <n v="92"/>
    <x v="126"/>
    <x v="280"/>
    <x v="323"/>
  </r>
  <r>
    <x v="2"/>
    <x v="0"/>
    <x v="12"/>
    <s v="E08000032"/>
    <n v="3203"/>
    <n v="281"/>
    <n v="275"/>
    <n v="31"/>
    <n v="370"/>
    <n v="341"/>
    <n v="1019"/>
    <n v="496"/>
    <n v="342"/>
    <n v="258"/>
    <x v="330"/>
    <n v="6616"/>
    <n v="51.58706166868199"/>
    <n v="48.412938331318017"/>
    <n v="8.2332259009668913"/>
    <n v="8.0574274831526509"/>
    <n v="0.90829182537357167"/>
    <n v="10.840902431878114"/>
    <n v="9.9912100791092868"/>
    <n v="29.856431292118369"/>
    <n v="14.532669205977147"/>
    <n v="10.020509815411662"/>
    <n v="7.5593319660123059"/>
    <x v="309"/>
    <x v="315"/>
    <n v="1096"/>
    <x v="267"/>
    <x v="281"/>
    <x v="324"/>
  </r>
  <r>
    <x v="2"/>
    <x v="0"/>
    <x v="13"/>
    <s v="E09000005"/>
    <n v="1905"/>
    <n v="138"/>
    <n v="153"/>
    <n v="18"/>
    <n v="161"/>
    <n v="160"/>
    <n v="399"/>
    <n v="122"/>
    <n v="97"/>
    <n v="136"/>
    <x v="331"/>
    <n v="3289"/>
    <n v="42.079659470963819"/>
    <n v="57.920340529036181"/>
    <n v="9.9710982658959537"/>
    <n v="11.054913294797688"/>
    <n v="1.300578034682081"/>
    <n v="11.632947976878613"/>
    <n v="11.560693641618498"/>
    <n v="28.829479768786126"/>
    <n v="8.8150289017341041"/>
    <n v="7.0086705202312141"/>
    <n v="9.8265895953757223"/>
    <x v="310"/>
    <x v="316"/>
    <n v="355"/>
    <x v="268"/>
    <x v="282"/>
    <x v="27"/>
  </r>
  <r>
    <x v="2"/>
    <x v="0"/>
    <x v="14"/>
    <s v="E06000043"/>
    <n v="1356"/>
    <n v="86"/>
    <n v="50"/>
    <s v="SUPP"/>
    <n v="156"/>
    <n v="92"/>
    <n v="240"/>
    <n v="69"/>
    <n v="69"/>
    <n v="51"/>
    <x v="332"/>
    <n v="2169"/>
    <n v="37.482710926694331"/>
    <n v="62.517289073305669"/>
    <n v="10.578105781057809"/>
    <n v="6.1500615006150063"/>
    <e v="#VALUE!"/>
    <n v="19.188191881918819"/>
    <n v="11.316113161131611"/>
    <n v="29.520295202952028"/>
    <n v="8.4870848708487081"/>
    <n v="8.4870848708487081"/>
    <n v="6.2730627306273057"/>
    <x v="256"/>
    <x v="317"/>
    <n v="189"/>
    <x v="247"/>
    <x v="273"/>
    <x v="325"/>
  </r>
  <r>
    <x v="2"/>
    <x v="0"/>
    <x v="15"/>
    <s v="E06000023"/>
    <n v="1937"/>
    <n v="180"/>
    <n v="159"/>
    <n v="20"/>
    <n v="177"/>
    <n v="192"/>
    <n v="514"/>
    <n v="190"/>
    <n v="178"/>
    <n v="101"/>
    <x v="333"/>
    <n v="3648"/>
    <n v="46.902412280701753"/>
    <n v="53.097587719298247"/>
    <n v="10.520163646990065"/>
    <n v="9.2928112215078897"/>
    <n v="1.168907071887785"/>
    <n v="10.344827586206897"/>
    <n v="11.221507890122735"/>
    <n v="30.040911747516073"/>
    <n v="11.104617182933957"/>
    <n v="10.403272939801287"/>
    <n v="5.9029807130333136"/>
    <x v="7"/>
    <x v="318"/>
    <n v="469"/>
    <x v="269"/>
    <x v="283"/>
    <x v="326"/>
  </r>
  <r>
    <x v="2"/>
    <x v="0"/>
    <x v="16"/>
    <s v="E09000006"/>
    <n v="2209"/>
    <n v="96"/>
    <n v="109"/>
    <n v="10"/>
    <n v="135"/>
    <n v="105"/>
    <n v="310"/>
    <n v="52"/>
    <n v="79"/>
    <n v="50"/>
    <x v="334"/>
    <n v="3155"/>
    <n v="29.984152139461173"/>
    <n v="70.015847860538827"/>
    <n v="10.14799154334038"/>
    <n v="11.522198731501057"/>
    <n v="1.0570824524312896"/>
    <n v="14.270613107822411"/>
    <n v="11.099365750528541"/>
    <n v="32.76955602536998"/>
    <n v="5.4968287526427062"/>
    <n v="8.3509513742071881"/>
    <n v="5.2854122621564485"/>
    <x v="213"/>
    <x v="319"/>
    <n v="181"/>
    <x v="270"/>
    <x v="48"/>
    <x v="277"/>
  </r>
  <r>
    <x v="2"/>
    <x v="0"/>
    <x v="17"/>
    <s v="E10000002"/>
    <n v="3972"/>
    <n v="190"/>
    <n v="183"/>
    <n v="23"/>
    <n v="230"/>
    <n v="248"/>
    <n v="406"/>
    <n v="265"/>
    <n v="193"/>
    <n v="90"/>
    <x v="335"/>
    <n v="5800"/>
    <n v="31.517241379310345"/>
    <n v="68.482758620689651"/>
    <n v="10.393873085339168"/>
    <n v="10.0109409190372"/>
    <n v="1.2582056892778994"/>
    <n v="12.582056892778992"/>
    <n v="13.566739606126916"/>
    <n v="22.210065645514224"/>
    <n v="14.496717724288841"/>
    <n v="10.557986870897155"/>
    <n v="4.9234135667396064"/>
    <x v="130"/>
    <x v="230"/>
    <n v="548"/>
    <x v="271"/>
    <x v="284"/>
    <x v="327"/>
  </r>
  <r>
    <x v="2"/>
    <x v="0"/>
    <x v="18"/>
    <s v="E08000002"/>
    <n v="1219"/>
    <n v="123"/>
    <n v="109"/>
    <n v="26"/>
    <n v="80"/>
    <n v="80"/>
    <n v="284"/>
    <n v="108"/>
    <n v="61"/>
    <n v="33"/>
    <x v="54"/>
    <n v="2123"/>
    <n v="42.581252943947248"/>
    <n v="57.418747056052752"/>
    <n v="13.606194690265486"/>
    <n v="12.057522123893804"/>
    <n v="2.8761061946902653"/>
    <n v="8.8495575221238933"/>
    <n v="8.8495575221238933"/>
    <n v="31.415929203539822"/>
    <n v="11.946902654867257"/>
    <n v="6.7477876106194685"/>
    <n v="3.6504424778761062"/>
    <x v="285"/>
    <x v="320"/>
    <n v="202"/>
    <x v="65"/>
    <x v="220"/>
    <x v="328"/>
  </r>
  <r>
    <x v="2"/>
    <x v="0"/>
    <x v="19"/>
    <s v="E08000033"/>
    <n v="1453"/>
    <n v="147"/>
    <n v="53"/>
    <n v="15"/>
    <n v="161"/>
    <n v="63"/>
    <n v="307"/>
    <n v="71"/>
    <n v="80"/>
    <n v="45"/>
    <x v="336"/>
    <n v="2395"/>
    <n v="39.331941544885183"/>
    <n v="60.668058455114824"/>
    <n v="15.605095541401273"/>
    <n v="5.6263269639065818"/>
    <n v="1.5923566878980893"/>
    <n v="17.091295116772823"/>
    <n v="6.6878980891719744"/>
    <n v="32.590233545647557"/>
    <n v="7.5371549893842884"/>
    <n v="8.4925690021231421"/>
    <n v="4.7770700636942678"/>
    <x v="213"/>
    <x v="321"/>
    <n v="196"/>
    <x v="272"/>
    <x v="128"/>
    <x v="329"/>
  </r>
  <r>
    <x v="2"/>
    <x v="0"/>
    <x v="20"/>
    <s v="E10000003"/>
    <n v="3647"/>
    <n v="206"/>
    <n v="220"/>
    <n v="28"/>
    <n v="320"/>
    <n v="351"/>
    <n v="561"/>
    <n v="326"/>
    <n v="216"/>
    <n v="128"/>
    <x v="205"/>
    <n v="6003"/>
    <n v="39.247043145094118"/>
    <n v="60.752956854905882"/>
    <n v="8.7436332767402387"/>
    <n v="9.3378607809847214"/>
    <n v="1.1884550084889642"/>
    <n v="13.582342954159593"/>
    <n v="14.898132427843802"/>
    <n v="23.811544991511035"/>
    <n v="13.837011884550085"/>
    <n v="9.1680814940577253"/>
    <n v="5.4329371816638368"/>
    <x v="311"/>
    <x v="322"/>
    <n v="670"/>
    <x v="273"/>
    <x v="285"/>
    <x v="330"/>
  </r>
  <r>
    <x v="2"/>
    <x v="1"/>
    <x v="21"/>
    <s v="E47000008"/>
    <n v="4786"/>
    <n v="289"/>
    <n v="287"/>
    <n v="39"/>
    <n v="482"/>
    <n v="465"/>
    <n v="899"/>
    <n v="483"/>
    <n v="347"/>
    <n v="215"/>
    <x v="337"/>
    <n v="8292"/>
    <n v="42.281717317896764"/>
    <n v="57.718282682103229"/>
    <n v="8.2430119794637768"/>
    <n v="8.185966913861952"/>
    <n v="1.1123787792355961"/>
    <n v="13.74786081003993"/>
    <n v="13.262977752424415"/>
    <n v="25.641756988020536"/>
    <n v="13.776383342840845"/>
    <n v="9.8973188819167142"/>
    <n v="6.1323445521962352"/>
    <x v="19"/>
    <x v="323"/>
    <n v="1045"/>
    <x v="274"/>
    <x v="286"/>
    <x v="331"/>
  </r>
  <r>
    <x v="2"/>
    <x v="0"/>
    <x v="22"/>
    <s v="E09000007"/>
    <n v="748"/>
    <n v="77"/>
    <n v="46"/>
    <n v="12"/>
    <n v="72"/>
    <n v="54"/>
    <n v="152"/>
    <n v="72"/>
    <n v="33"/>
    <n v="48"/>
    <x v="338"/>
    <n v="1314"/>
    <n v="43.074581430745809"/>
    <n v="56.925418569254184"/>
    <n v="13.604240282685511"/>
    <n v="8.1272084805653702"/>
    <n v="2.1201413427561837"/>
    <n v="12.7208480565371"/>
    <n v="9.5406360424028271"/>
    <n v="26.855123674911663"/>
    <n v="12.7208480565371"/>
    <n v="5.830388692579505"/>
    <n v="8.4805653710247348"/>
    <x v="169"/>
    <x v="324"/>
    <n v="153"/>
    <x v="275"/>
    <x v="268"/>
    <x v="332"/>
  </r>
  <r>
    <x v="2"/>
    <x v="0"/>
    <x v="23"/>
    <s v="E06000056"/>
    <n v="1749"/>
    <n v="121"/>
    <n v="98"/>
    <n v="10"/>
    <n v="194"/>
    <n v="117"/>
    <n v="288"/>
    <n v="138"/>
    <n v="71"/>
    <n v="85"/>
    <x v="339"/>
    <n v="2871"/>
    <n v="39.080459770114942"/>
    <n v="60.919540229885058"/>
    <n v="10.784313725490197"/>
    <n v="8.7344028520499108"/>
    <n v="0.89126559714795017"/>
    <n v="17.290552584670234"/>
    <n v="10.427807486631016"/>
    <n v="25.668449197860966"/>
    <n v="12.299465240641712"/>
    <n v="6.3279857397504458"/>
    <n v="7.5757575757575761"/>
    <x v="259"/>
    <x v="85"/>
    <n v="294"/>
    <x v="276"/>
    <x v="127"/>
    <x v="333"/>
  </r>
  <r>
    <x v="2"/>
    <x v="0"/>
    <x v="24"/>
    <s v="E06000049"/>
    <n v="2486"/>
    <n v="151"/>
    <n v="157"/>
    <n v="18"/>
    <n v="163"/>
    <n v="138"/>
    <n v="406"/>
    <n v="163"/>
    <n v="107"/>
    <n v="41"/>
    <x v="340"/>
    <n v="3830"/>
    <n v="35.091383812010449"/>
    <n v="64.908616187989551"/>
    <n v="11.235119047619047"/>
    <n v="11.681547619047619"/>
    <n v="1.3392857142857142"/>
    <n v="12.12797619047619"/>
    <n v="10.267857142857142"/>
    <n v="30.208333333333332"/>
    <n v="12.12797619047619"/>
    <n v="7.9613095238095237"/>
    <n v="3.0505952380952381"/>
    <x v="312"/>
    <x v="325"/>
    <n v="311"/>
    <x v="277"/>
    <x v="287"/>
    <x v="334"/>
  </r>
  <r>
    <x v="2"/>
    <x v="0"/>
    <x v="25"/>
    <s v="E06000050"/>
    <n v="2079"/>
    <n v="203"/>
    <n v="146"/>
    <n v="30"/>
    <n v="175"/>
    <n v="130"/>
    <n v="405"/>
    <n v="104"/>
    <n v="99"/>
    <n v="55"/>
    <x v="341"/>
    <n v="3426"/>
    <n v="39.316987740805601"/>
    <n v="60.683012259194392"/>
    <n v="15.070527097253155"/>
    <n v="10.838901262063844"/>
    <n v="2.2271714922048997"/>
    <n v="12.991833704528583"/>
    <n v="9.6510764662212321"/>
    <n v="30.066815144766146"/>
    <n v="7.7208611729769849"/>
    <n v="7.3496659242761693"/>
    <n v="4.0831477357089829"/>
    <x v="313"/>
    <x v="326"/>
    <n v="258"/>
    <x v="278"/>
    <x v="129"/>
    <x v="335"/>
  </r>
  <r>
    <x v="2"/>
    <x v="0"/>
    <x v="26"/>
    <s v="E06000052"/>
    <n v="3331"/>
    <n v="224"/>
    <n v="209"/>
    <n v="24"/>
    <n v="361"/>
    <n v="314"/>
    <n v="649"/>
    <n v="258"/>
    <n v="125"/>
    <n v="89"/>
    <x v="342"/>
    <n v="5584"/>
    <n v="40.347421203438394"/>
    <n v="59.652578796561606"/>
    <n v="9.9422991566799812"/>
    <n v="9.2765201952951628"/>
    <n v="1.0652463382157125"/>
    <n v="16.023080337328008"/>
    <n v="13.936972924988902"/>
    <n v="28.806036395916557"/>
    <n v="11.451398135818907"/>
    <n v="5.5481580115401687"/>
    <n v="3.9502885042166"/>
    <x v="314"/>
    <x v="327"/>
    <n v="472"/>
    <x v="279"/>
    <x v="108"/>
    <x v="336"/>
  </r>
  <r>
    <x v="2"/>
    <x v="1"/>
    <x v="26"/>
    <s v="E06000052"/>
    <n v="3331"/>
    <n v="224"/>
    <n v="209"/>
    <n v="24"/>
    <n v="361"/>
    <n v="314"/>
    <n v="649"/>
    <n v="258"/>
    <n v="125"/>
    <n v="89"/>
    <x v="342"/>
    <n v="5584"/>
    <n v="40.347421203438394"/>
    <n v="59.652578796561606"/>
    <n v="9.9422991566799812"/>
    <n v="9.2765201952951628"/>
    <n v="1.0652463382157125"/>
    <n v="16.023080337328008"/>
    <n v="13.936972924988902"/>
    <n v="28.806036395916557"/>
    <n v="11.451398135818907"/>
    <n v="5.5481580115401687"/>
    <n v="3.9502885042166"/>
    <x v="314"/>
    <x v="327"/>
    <n v="472"/>
    <x v="279"/>
    <x v="108"/>
    <x v="336"/>
  </r>
  <r>
    <x v="2"/>
    <x v="0"/>
    <x v="27"/>
    <s v="E08000026"/>
    <n v="1885"/>
    <n v="155"/>
    <n v="192"/>
    <n v="12"/>
    <n v="299"/>
    <n v="168"/>
    <n v="412"/>
    <n v="181"/>
    <n v="122"/>
    <n v="57"/>
    <x v="343"/>
    <n v="3483"/>
    <n v="45.879988515647426"/>
    <n v="54.120011484352574"/>
    <n v="9.6996245306633302"/>
    <n v="12.015018773466833"/>
    <n v="0.75093867334167708"/>
    <n v="18.710888610763455"/>
    <n v="10.513141426783479"/>
    <n v="25.782227784730914"/>
    <n v="11.326658322903629"/>
    <n v="7.6345431789737166"/>
    <n v="3.5669586983729662"/>
    <x v="7"/>
    <x v="328"/>
    <n v="360"/>
    <x v="280"/>
    <x v="276"/>
    <x v="337"/>
  </r>
  <r>
    <x v="2"/>
    <x v="0"/>
    <x v="28"/>
    <s v="E09000008"/>
    <n v="2468"/>
    <n v="203"/>
    <n v="163"/>
    <n v="31"/>
    <n v="242"/>
    <n v="162"/>
    <n v="547"/>
    <n v="92"/>
    <n v="124"/>
    <n v="152"/>
    <x v="344"/>
    <n v="4184"/>
    <n v="41.013384321223711"/>
    <n v="58.986615678776289"/>
    <n v="11.829836829836831"/>
    <n v="9.4988344988344995"/>
    <n v="1.8065268065268065"/>
    <n v="14.102564102564102"/>
    <n v="9.44055944055944"/>
    <n v="31.876456876456878"/>
    <n v="5.3613053613053614"/>
    <n v="7.2261072261072261"/>
    <n v="8.8578088578088572"/>
    <x v="315"/>
    <x v="329"/>
    <n v="368"/>
    <x v="281"/>
    <x v="269"/>
    <x v="338"/>
  </r>
  <r>
    <x v="2"/>
    <x v="0"/>
    <x v="29"/>
    <s v="E10000006"/>
    <n v="3013"/>
    <n v="218"/>
    <n v="226"/>
    <n v="27"/>
    <n v="252"/>
    <n v="287"/>
    <n v="571"/>
    <n v="341"/>
    <n v="125"/>
    <n v="102"/>
    <x v="345"/>
    <n v="5162"/>
    <n v="41.631150716776446"/>
    <n v="58.368849283223554"/>
    <n v="10.144253140995813"/>
    <n v="10.516519311307585"/>
    <n v="1.2563983248022337"/>
    <n v="11.726384364820847"/>
    <n v="13.355048859934854"/>
    <n v="26.570497906002792"/>
    <n v="15.867845509539322"/>
    <n v="5.8166589111214524"/>
    <n v="4.7463936714751052"/>
    <x v="316"/>
    <x v="330"/>
    <n v="568"/>
    <x v="282"/>
    <x v="288"/>
    <x v="339"/>
  </r>
  <r>
    <x v="2"/>
    <x v="0"/>
    <x v="30"/>
    <s v="E06000005"/>
    <n v="650"/>
    <n v="74"/>
    <n v="26"/>
    <n v="18"/>
    <n v="77"/>
    <n v="47"/>
    <n v="167"/>
    <n v="56"/>
    <n v="47"/>
    <n v="20"/>
    <x v="346"/>
    <n v="1182"/>
    <n v="45.008460236886634"/>
    <n v="54.991539763113359"/>
    <n v="13.909774436090224"/>
    <n v="4.8872180451127818"/>
    <n v="3.3834586466165413"/>
    <n v="14.473684210526317"/>
    <n v="8.8345864661654137"/>
    <n v="31.390977443609025"/>
    <n v="10.526315789473683"/>
    <n v="8.8345864661654137"/>
    <n v="3.7593984962406015"/>
    <x v="308"/>
    <x v="331"/>
    <n v="123"/>
    <x v="283"/>
    <x v="289"/>
    <x v="340"/>
  </r>
  <r>
    <x v="2"/>
    <x v="0"/>
    <x v="31"/>
    <s v="E06000015"/>
    <n v="1411"/>
    <n v="95"/>
    <n v="115"/>
    <n v="17"/>
    <n v="175"/>
    <n v="211"/>
    <n v="398"/>
    <n v="204"/>
    <n v="154"/>
    <n v="98"/>
    <x v="347"/>
    <n v="2878"/>
    <n v="50.972897845726195"/>
    <n v="49.027102154273798"/>
    <n v="6.4758009543285615"/>
    <n v="7.8391274710293111"/>
    <n v="1.1588275391956373"/>
    <n v="11.929107021131562"/>
    <n v="14.38309475119291"/>
    <n v="27.130197682344921"/>
    <n v="13.905930470347649"/>
    <n v="10.497614178595773"/>
    <n v="6.6802999318336749"/>
    <x v="317"/>
    <x v="332"/>
    <n v="456"/>
    <x v="261"/>
    <x v="290"/>
    <x v="341"/>
  </r>
  <r>
    <x v="2"/>
    <x v="0"/>
    <x v="32"/>
    <s v="E10000007"/>
    <n v="4851"/>
    <n v="278"/>
    <n v="400"/>
    <n v="48"/>
    <n v="332"/>
    <n v="621"/>
    <n v="957"/>
    <n v="472"/>
    <n v="260"/>
    <n v="164"/>
    <x v="348"/>
    <n v="8383"/>
    <n v="42.132887987593939"/>
    <n v="57.867112012406061"/>
    <n v="7.8708946772366932"/>
    <n v="11.325028312570781"/>
    <n v="1.3590033975084939"/>
    <n v="9.3997734994337492"/>
    <n v="17.582106455266139"/>
    <n v="27.095130237825593"/>
    <n v="13.363533408833522"/>
    <n v="7.3612684031710076"/>
    <n v="4.6432616081540203"/>
    <x v="318"/>
    <x v="333"/>
    <n v="896"/>
    <x v="284"/>
    <x v="291"/>
    <x v="342"/>
  </r>
  <r>
    <x v="2"/>
    <x v="0"/>
    <x v="33"/>
    <s v="E10000008"/>
    <n v="4705"/>
    <n v="275"/>
    <n v="300"/>
    <n v="34"/>
    <n v="429"/>
    <n v="448"/>
    <n v="742"/>
    <n v="390"/>
    <n v="227"/>
    <n v="108"/>
    <x v="349"/>
    <n v="7658"/>
    <n v="38.560981979629148"/>
    <n v="61.439018020370852"/>
    <n v="9.3125634947510996"/>
    <n v="10.15916017609211"/>
    <n v="1.1513714866237725"/>
    <n v="14.527599051811718"/>
    <n v="15.171012529630884"/>
    <n v="25.126989502201152"/>
    <n v="13.206908228919742"/>
    <n v="7.6870978665763632"/>
    <n v="3.6572976633931593"/>
    <x v="319"/>
    <x v="334"/>
    <n v="725"/>
    <x v="285"/>
    <x v="292"/>
    <x v="343"/>
  </r>
  <r>
    <x v="2"/>
    <x v="0"/>
    <x v="34"/>
    <s v="E08000017"/>
    <n v="1732"/>
    <n v="135"/>
    <n v="150"/>
    <n v="18"/>
    <n v="215"/>
    <n v="183"/>
    <n v="468"/>
    <n v="195"/>
    <n v="96"/>
    <n v="109"/>
    <x v="350"/>
    <n v="3301"/>
    <n v="47.531051196607088"/>
    <n v="52.468948803392912"/>
    <n v="8.6042065009560229"/>
    <n v="9.5602294455066925"/>
    <n v="1.1472275334608031"/>
    <n v="13.702995538559593"/>
    <n v="11.663479923518166"/>
    <n v="29.827915869980881"/>
    <n v="12.4282982791587"/>
    <n v="6.1185468451242828"/>
    <n v="6.9471000637348626"/>
    <x v="320"/>
    <x v="335"/>
    <n v="400"/>
    <x v="286"/>
    <x v="293"/>
    <x v="344"/>
  </r>
  <r>
    <x v="2"/>
    <x v="0"/>
    <x v="35"/>
    <s v="E10000009"/>
    <n v="2531"/>
    <n v="223"/>
    <n v="173"/>
    <n v="27"/>
    <n v="228"/>
    <n v="213"/>
    <n v="385"/>
    <n v="218"/>
    <n v="136"/>
    <n v="88"/>
    <x v="351"/>
    <n v="4222"/>
    <n v="40.052108005684509"/>
    <n v="59.947891994315498"/>
    <n v="13.187463039621525"/>
    <n v="10.23063276167948"/>
    <n v="1.5966883500887048"/>
    <n v="13.48314606741573"/>
    <n v="12.596096984033117"/>
    <n v="22.767593140153757"/>
    <n v="12.891780011827322"/>
    <n v="8.042578356002366"/>
    <n v="5.2040212891780016"/>
    <x v="321"/>
    <x v="336"/>
    <n v="442"/>
    <x v="287"/>
    <x v="178"/>
    <x v="345"/>
  </r>
  <r>
    <x v="2"/>
    <x v="0"/>
    <x v="36"/>
    <s v="E08000027"/>
    <n v="1969"/>
    <n v="176"/>
    <n v="104"/>
    <n v="19"/>
    <n v="235"/>
    <n v="178"/>
    <n v="390"/>
    <n v="263"/>
    <n v="104"/>
    <n v="37"/>
    <x v="352"/>
    <n v="3475"/>
    <n v="43.338129496402878"/>
    <n v="56.661870503597122"/>
    <n v="11.686586985391765"/>
    <n v="6.9057104913678611"/>
    <n v="1.2616201859229748"/>
    <n v="15.604249667994688"/>
    <n v="11.819389110225764"/>
    <n v="25.89641434262948"/>
    <n v="17.463479415670651"/>
    <n v="6.9057104913678611"/>
    <n v="2.4568393094289509"/>
    <x v="322"/>
    <x v="337"/>
    <n v="404"/>
    <x v="19"/>
    <x v="294"/>
    <x v="346"/>
  </r>
  <r>
    <x v="2"/>
    <x v="0"/>
    <x v="37"/>
    <s v="E06000047"/>
    <n v="3081"/>
    <n v="297"/>
    <n v="199"/>
    <n v="29"/>
    <n v="287"/>
    <n v="292"/>
    <n v="712"/>
    <n v="171"/>
    <n v="188"/>
    <n v="101"/>
    <x v="353"/>
    <n v="5357"/>
    <n v="42.486466305768154"/>
    <n v="57.513533694231846"/>
    <n v="13.049209138840071"/>
    <n v="8.743409490333919"/>
    <n v="1.2741652021089631"/>
    <n v="12.609841827768015"/>
    <n v="12.829525483304041"/>
    <n v="31.282952548330407"/>
    <n v="7.513181019332162"/>
    <n v="8.2601054481546576"/>
    <n v="4.4376098418277676"/>
    <x v="323"/>
    <x v="338"/>
    <n v="460"/>
    <x v="288"/>
    <x v="295"/>
    <x v="347"/>
  </r>
  <r>
    <x v="2"/>
    <x v="0"/>
    <x v="38"/>
    <s v="E09000009"/>
    <n v="2092"/>
    <n v="139"/>
    <n v="117"/>
    <n v="11"/>
    <n v="167"/>
    <n v="135"/>
    <n v="296"/>
    <n v="137"/>
    <n v="83"/>
    <n v="69"/>
    <x v="354"/>
    <n v="3246"/>
    <n v="35.551447935921132"/>
    <n v="64.448552064078868"/>
    <n v="12.045060658578857"/>
    <n v="10.138648180242635"/>
    <n v="0.95320623916811087"/>
    <n v="14.471403812824956"/>
    <n v="11.69844020797227"/>
    <n v="25.649913344887349"/>
    <n v="11.871750433275563"/>
    <n v="7.1923743500866557"/>
    <n v="5.979202772963605"/>
    <x v="324"/>
    <x v="310"/>
    <n v="289"/>
    <x v="219"/>
    <x v="105"/>
    <x v="348"/>
  </r>
  <r>
    <x v="2"/>
    <x v="2"/>
    <x v="39"/>
    <s v="E12000004"/>
    <n v="27784"/>
    <n v="1802"/>
    <n v="2284"/>
    <n v="233"/>
    <n v="2474"/>
    <n v="3137"/>
    <n v="6151"/>
    <n v="2996"/>
    <n v="1696"/>
    <n v="1181"/>
    <x v="355"/>
    <n v="49738"/>
    <n v="44.139289878965783"/>
    <n v="55.860710121034217"/>
    <n v="8.2080714220643163"/>
    <n v="10.403571103215816"/>
    <n v="1.0613100118429444"/>
    <n v="11.269017035619932"/>
    <n v="14.288967841851145"/>
    <n v="28.017673316935408"/>
    <n v="13.646715860435457"/>
    <n v="7.7252436913546507"/>
    <n v="5.379429716680332"/>
    <x v="325"/>
    <x v="339"/>
    <n v="5873"/>
    <x v="289"/>
    <x v="296"/>
    <x v="349"/>
  </r>
  <r>
    <x v="2"/>
    <x v="2"/>
    <x v="40"/>
    <s v="E12000006"/>
    <n v="37599"/>
    <n v="2598"/>
    <n v="2449"/>
    <n v="286"/>
    <n v="3367"/>
    <n v="3274"/>
    <n v="6756"/>
    <n v="3502"/>
    <n v="2047"/>
    <n v="1445"/>
    <x v="356"/>
    <n v="63323"/>
    <n v="40.623470145128941"/>
    <n v="59.376529854871066"/>
    <n v="10.099517959881823"/>
    <n v="9.5202923340071539"/>
    <n v="1.1118022080547347"/>
    <n v="13.088944176644379"/>
    <n v="12.727414088011196"/>
    <n v="26.263411600062199"/>
    <n v="13.613745918208679"/>
    <n v="7.9575493702379099"/>
    <n v="5.6173223448919298"/>
    <x v="326"/>
    <x v="340"/>
    <n v="6994"/>
    <x v="290"/>
    <x v="297"/>
    <x v="350"/>
  </r>
  <r>
    <x v="2"/>
    <x v="0"/>
    <x v="41"/>
    <s v="E06000011"/>
    <n v="2087"/>
    <n v="137"/>
    <n v="191"/>
    <n v="18"/>
    <n v="136"/>
    <n v="229"/>
    <n v="382"/>
    <n v="182"/>
    <n v="74"/>
    <n v="55"/>
    <x v="357"/>
    <n v="3491"/>
    <n v="40.21770266399313"/>
    <n v="59.78229733600687"/>
    <n v="9.7578347578347575"/>
    <n v="13.603988603988604"/>
    <n v="1.2820512820512819"/>
    <n v="9.6866096866096854"/>
    <n v="16.310541310541311"/>
    <n v="27.207977207977208"/>
    <n v="12.962962962962962"/>
    <n v="5.2706552706552712"/>
    <n v="3.9173789173789171"/>
    <x v="327"/>
    <x v="341"/>
    <n v="311"/>
    <x v="24"/>
    <x v="298"/>
    <x v="351"/>
  </r>
  <r>
    <x v="2"/>
    <x v="0"/>
    <x v="42"/>
    <s v="E10000011"/>
    <n v="3131"/>
    <n v="250"/>
    <n v="178"/>
    <n v="34"/>
    <n v="319"/>
    <n v="221"/>
    <n v="570"/>
    <n v="303"/>
    <n v="202"/>
    <n v="112"/>
    <x v="358"/>
    <n v="5320"/>
    <n v="41.146616541353382"/>
    <n v="58.853383458646611"/>
    <n v="11.420740063956144"/>
    <n v="8.1315669255367755"/>
    <n v="1.5532206486980358"/>
    <n v="14.572864321608039"/>
    <n v="10.095934216537232"/>
    <n v="26.039287345820011"/>
    <n v="13.841936957514847"/>
    <n v="9.227957971676565"/>
    <n v="5.1164915486523528"/>
    <x v="328"/>
    <x v="330"/>
    <n v="617"/>
    <x v="291"/>
    <x v="299"/>
    <x v="352"/>
  </r>
  <r>
    <x v="2"/>
    <x v="0"/>
    <x v="43"/>
    <s v="E09000010"/>
    <n v="2182"/>
    <n v="193"/>
    <n v="184"/>
    <n v="28"/>
    <n v="191"/>
    <n v="159"/>
    <n v="564"/>
    <n v="175"/>
    <n v="85"/>
    <n v="115"/>
    <x v="359"/>
    <n v="3876"/>
    <n v="43.70485036119711"/>
    <n v="56.29514963880289"/>
    <n v="11.393152302243212"/>
    <n v="10.861865407319952"/>
    <n v="1.6528925619834711"/>
    <n v="11.27508854781582"/>
    <n v="9.3860684769775666"/>
    <n v="33.293978748524204"/>
    <n v="10.330578512396695"/>
    <n v="5.0177095631641082"/>
    <n v="6.7886658795749701"/>
    <x v="329"/>
    <x v="342"/>
    <n v="375"/>
    <x v="292"/>
    <x v="300"/>
    <x v="353"/>
  </r>
  <r>
    <x v="2"/>
    <x v="3"/>
    <x v="44"/>
    <s v="XF-XFE-921"/>
    <n v="328299"/>
    <n v="24615"/>
    <n v="23127"/>
    <n v="3129"/>
    <n v="30473"/>
    <n v="28812"/>
    <n v="68543"/>
    <n v="26932"/>
    <n v="22388"/>
    <n v="20005"/>
    <x v="360"/>
    <n v="576323"/>
    <n v="43.035589417739708"/>
    <n v="56.964410582260292"/>
    <n v="9.9244427958584645"/>
    <n v="9.3245008547559927"/>
    <n v="1.2615714608263717"/>
    <n v="12.286311002161082"/>
    <n v="11.616617746669677"/>
    <n v="27.635632035609458"/>
    <n v="10.858626584524078"/>
    <n v="9.02654581814663"/>
    <n v="8.0657517014482476"/>
    <x v="330"/>
    <x v="343"/>
    <n v="69325"/>
    <x v="293"/>
    <x v="301"/>
    <x v="354"/>
  </r>
  <r>
    <x v="2"/>
    <x v="0"/>
    <x v="45"/>
    <s v="E10000012"/>
    <n v="9543"/>
    <n v="696"/>
    <n v="529"/>
    <n v="84"/>
    <n v="907"/>
    <n v="686"/>
    <n v="1647"/>
    <n v="724"/>
    <n v="506"/>
    <n v="325"/>
    <x v="361"/>
    <n v="15647"/>
    <n v="39.010672972454785"/>
    <n v="60.989327027545215"/>
    <n v="11.402359108781127"/>
    <n v="8.6664482306684132"/>
    <n v="1.3761467889908259"/>
    <n v="14.859108781127132"/>
    <n v="11.238532110091743"/>
    <n v="26.982306684141545"/>
    <n v="11.861074705111402"/>
    <n v="8.2896461336828313"/>
    <n v="5.3243774574049798"/>
    <x v="331"/>
    <x v="344"/>
    <n v="1555"/>
    <x v="294"/>
    <x v="302"/>
    <x v="355"/>
  </r>
  <r>
    <x v="2"/>
    <x v="0"/>
    <x v="46"/>
    <s v="E08000020"/>
    <n v="1135"/>
    <n v="105"/>
    <n v="73"/>
    <n v="10"/>
    <n v="139"/>
    <n v="74"/>
    <n v="258"/>
    <n v="21"/>
    <n v="65"/>
    <n v="64"/>
    <x v="141"/>
    <n v="1944"/>
    <n v="41.615226337448554"/>
    <n v="58.384773662551439"/>
    <n v="12.978986402966624"/>
    <n v="9.0234857849196537"/>
    <n v="1.2360939431396787"/>
    <n v="17.181705809641532"/>
    <n v="9.1470951792336219"/>
    <n v="31.891223733003709"/>
    <n v="2.5957972805933252"/>
    <n v="8.0346106304079115"/>
    <n v="7.9110012360939423"/>
    <x v="221"/>
    <x v="345"/>
    <n v="150"/>
    <x v="295"/>
    <x v="303"/>
    <x v="356"/>
  </r>
  <r>
    <x v="2"/>
    <x v="0"/>
    <x v="47"/>
    <s v="E10000013"/>
    <n v="3915"/>
    <n v="327"/>
    <n v="247"/>
    <n v="18"/>
    <n v="320"/>
    <n v="243"/>
    <n v="720"/>
    <n v="278"/>
    <n v="179"/>
    <n v="136"/>
    <x v="362"/>
    <n v="6383"/>
    <n v="38.665204449318502"/>
    <n v="61.334795550681498"/>
    <n v="13.249594813614262"/>
    <n v="10.008103727714749"/>
    <n v="0.72933549432739064"/>
    <n v="12.965964343598054"/>
    <n v="9.8460291734197742"/>
    <n v="29.17341977309562"/>
    <n v="11.26418152350081"/>
    <n v="7.2528363047001623"/>
    <n v="5.5105348460291737"/>
    <x v="332"/>
    <x v="346"/>
    <n v="593"/>
    <x v="296"/>
    <x v="191"/>
    <x v="357"/>
  </r>
  <r>
    <x v="2"/>
    <x v="1"/>
    <x v="48"/>
    <s v="E47000001"/>
    <n v="16462"/>
    <n v="1448"/>
    <n v="1518"/>
    <n v="275"/>
    <n v="1599"/>
    <n v="1279"/>
    <n v="4058"/>
    <n v="1363"/>
    <n v="1168"/>
    <n v="731"/>
    <x v="363"/>
    <n v="29901"/>
    <n v="44.944985117554594"/>
    <n v="55.055014882445406"/>
    <n v="10.774611206190936"/>
    <n v="11.295483294888012"/>
    <n v="2.0462832055956546"/>
    <n v="11.898206711808914"/>
    <n v="9.517077163479426"/>
    <n v="30.195699084753329"/>
    <n v="10.142123669915916"/>
    <n v="8.6911228514026337"/>
    <n v="5.4393928119651758"/>
    <x v="333"/>
    <x v="347"/>
    <n v="3262"/>
    <x v="297"/>
    <x v="304"/>
    <x v="358"/>
  </r>
  <r>
    <x v="2"/>
    <x v="0"/>
    <x v="49"/>
    <s v="E09000011"/>
    <n v="1532"/>
    <n v="139"/>
    <n v="170"/>
    <n v="25"/>
    <n v="119"/>
    <n v="105"/>
    <n v="367"/>
    <n v="92"/>
    <n v="87"/>
    <n v="45"/>
    <x v="364"/>
    <n v="2681"/>
    <n v="42.857142857142854"/>
    <n v="57.142857142857139"/>
    <n v="12.097476066144473"/>
    <n v="14.795474325500436"/>
    <n v="2.1758050478677111"/>
    <n v="10.356832027850304"/>
    <n v="9.1383812010443854"/>
    <n v="31.940818102698"/>
    <n v="8.0069625761531782"/>
    <n v="7.5718015665796345"/>
    <n v="3.9164490861618799"/>
    <x v="334"/>
    <x v="348"/>
    <n v="224"/>
    <x v="298"/>
    <x v="305"/>
    <x v="359"/>
  </r>
  <r>
    <x v="2"/>
    <x v="0"/>
    <x v="50"/>
    <s v="E09000012"/>
    <n v="1348"/>
    <n v="111"/>
    <n v="71"/>
    <n v="12"/>
    <n v="96"/>
    <n v="107"/>
    <n v="298"/>
    <n v="65"/>
    <n v="60"/>
    <n v="71"/>
    <x v="365"/>
    <n v="2239"/>
    <n v="39.794551138901298"/>
    <n v="60.205448861098709"/>
    <n v="12.457912457912458"/>
    <n v="7.9685746352413016"/>
    <n v="1.3468013468013467"/>
    <n v="10.774410774410773"/>
    <n v="12.008978675645341"/>
    <n v="33.445566778900108"/>
    <n v="7.2951739618406286"/>
    <n v="6.7340067340067336"/>
    <n v="7.9685746352413016"/>
    <x v="335"/>
    <x v="349"/>
    <n v="196"/>
    <x v="299"/>
    <x v="3"/>
    <x v="360"/>
  </r>
  <r>
    <x v="2"/>
    <x v="0"/>
    <x v="51"/>
    <s v="E06000006"/>
    <n v="852"/>
    <n v="103"/>
    <n v="45"/>
    <n v="17"/>
    <n v="87"/>
    <n v="56"/>
    <n v="184"/>
    <n v="48"/>
    <n v="47"/>
    <n v="43"/>
    <x v="366"/>
    <n v="1482"/>
    <n v="42.51012145748988"/>
    <n v="57.48987854251012"/>
    <n v="16.349206349206348"/>
    <n v="7.1428571428571423"/>
    <n v="2.6984126984126986"/>
    <n v="13.80952380952381"/>
    <n v="8.8888888888888893"/>
    <n v="29.206349206349209"/>
    <n v="7.6190476190476195"/>
    <n v="7.4603174603174605"/>
    <n v="6.8253968253968251"/>
    <x v="162"/>
    <x v="231"/>
    <n v="138"/>
    <x v="2"/>
    <x v="306"/>
    <x v="137"/>
  </r>
  <r>
    <x v="2"/>
    <x v="0"/>
    <x v="52"/>
    <s v="E09000013"/>
    <n v="594"/>
    <n v="69"/>
    <n v="38"/>
    <s v="SUPP"/>
    <n v="53"/>
    <n v="40"/>
    <n v="131"/>
    <n v="41"/>
    <n v="41"/>
    <n v="32"/>
    <x v="186"/>
    <n v="1039"/>
    <n v="42.829643888354184"/>
    <n v="57.170356111645816"/>
    <n v="15.505617977528091"/>
    <n v="8.5393258426966288"/>
    <e v="#VALUE!"/>
    <n v="11.910112359550562"/>
    <n v="8.9887640449438209"/>
    <n v="29.438202247191008"/>
    <n v="9.213483146067416"/>
    <n v="9.213483146067416"/>
    <n v="7.1910112359550569"/>
    <x v="336"/>
    <x v="138"/>
    <n v="114"/>
    <x v="52"/>
    <x v="307"/>
    <x v="361"/>
  </r>
  <r>
    <x v="2"/>
    <x v="0"/>
    <x v="53"/>
    <s v="E10000014"/>
    <n v="8625"/>
    <n v="485"/>
    <n v="584"/>
    <n v="54"/>
    <n v="629"/>
    <n v="696"/>
    <n v="1429"/>
    <n v="748"/>
    <n v="447"/>
    <n v="262"/>
    <x v="367"/>
    <n v="13959"/>
    <n v="38.211906297012682"/>
    <n v="61.788093702987325"/>
    <n v="9.092613423322085"/>
    <n v="10.948631421072367"/>
    <n v="1.0123734533183353"/>
    <n v="11.792275965504311"/>
    <n v="13.048368953880765"/>
    <n v="26.790401199850017"/>
    <n v="14.023247094113236"/>
    <n v="8.3802024746906643"/>
    <n v="4.9118860142482195"/>
    <x v="337"/>
    <x v="350"/>
    <n v="1457"/>
    <x v="300"/>
    <x v="308"/>
    <x v="362"/>
  </r>
  <r>
    <x v="2"/>
    <x v="0"/>
    <x v="54"/>
    <s v="E09000014"/>
    <n v="1332"/>
    <n v="109"/>
    <n v="135"/>
    <n v="21"/>
    <n v="120"/>
    <n v="106"/>
    <n v="370"/>
    <n v="59"/>
    <n v="68"/>
    <n v="97"/>
    <x v="368"/>
    <n v="2417"/>
    <n v="44.89035995035168"/>
    <n v="55.10964004964832"/>
    <n v="10.046082949308756"/>
    <n v="12.442396313364055"/>
    <n v="1.935483870967742"/>
    <n v="11.059907834101383"/>
    <n v="9.7695852534562206"/>
    <n v="34.101382488479267"/>
    <n v="5.4377880184331797"/>
    <n v="6.2672811059907838"/>
    <n v="8.9400921658986174"/>
    <x v="338"/>
    <x v="351"/>
    <n v="224"/>
    <x v="101"/>
    <x v="17"/>
    <x v="363"/>
  </r>
  <r>
    <x v="2"/>
    <x v="0"/>
    <x v="55"/>
    <s v="E09000015"/>
    <n v="1620"/>
    <n v="108"/>
    <n v="144"/>
    <n v="30"/>
    <n v="98"/>
    <n v="89"/>
    <n v="250"/>
    <n v="88"/>
    <n v="50"/>
    <n v="59"/>
    <x v="369"/>
    <n v="2536"/>
    <n v="36.119873817034701"/>
    <n v="63.880126182965299"/>
    <n v="11.790393013100436"/>
    <n v="15.72052401746725"/>
    <n v="3.2751091703056767"/>
    <n v="10.698689956331878"/>
    <n v="9.7161572052401759"/>
    <n v="27.292576419213976"/>
    <n v="9.606986899563319"/>
    <n v="5.4585152838427948"/>
    <n v="6.4410480349344974"/>
    <x v="339"/>
    <x v="352"/>
    <n v="197"/>
    <x v="301"/>
    <x v="309"/>
    <x v="364"/>
  </r>
  <r>
    <x v="2"/>
    <x v="0"/>
    <x v="56"/>
    <s v="E06000001"/>
    <n v="608"/>
    <n v="50"/>
    <n v="60"/>
    <s v="SUPP"/>
    <n v="81"/>
    <n v="52"/>
    <n v="180"/>
    <n v="15"/>
    <n v="27"/>
    <n v="24"/>
    <x v="370"/>
    <n v="1097"/>
    <n v="44.576116681859617"/>
    <n v="55.42388331814039"/>
    <n v="10.224948875255624"/>
    <n v="12.269938650306749"/>
    <e v="#VALUE!"/>
    <n v="16.564417177914109"/>
    <n v="10.633946830265849"/>
    <n v="36.809815950920246"/>
    <n v="3.0674846625766872"/>
    <n v="5.5214723926380369"/>
    <n v="4.9079754601226995"/>
    <x v="185"/>
    <x v="353"/>
    <n v="66"/>
    <x v="302"/>
    <x v="204"/>
    <x v="365"/>
  </r>
  <r>
    <x v="2"/>
    <x v="0"/>
    <x v="57"/>
    <s v="E09000016"/>
    <n v="1749"/>
    <n v="119"/>
    <n v="111"/>
    <n v="18"/>
    <n v="164"/>
    <n v="149"/>
    <n v="329"/>
    <n v="146"/>
    <n v="77"/>
    <n v="58"/>
    <x v="371"/>
    <n v="2920"/>
    <n v="40.102739726027394"/>
    <n v="59.897260273972606"/>
    <n v="10.162254483347565"/>
    <n v="9.4790777113578137"/>
    <n v="1.5371477369769428"/>
    <n v="14.005123825789923"/>
    <n v="12.724167378309136"/>
    <n v="28.095644748078563"/>
    <n v="12.46797608881298"/>
    <n v="6.5755764304013669"/>
    <n v="4.9530315969257046"/>
    <x v="55"/>
    <x v="289"/>
    <n v="281"/>
    <x v="303"/>
    <x v="47"/>
    <x v="366"/>
  </r>
  <r>
    <x v="2"/>
    <x v="0"/>
    <x v="58"/>
    <s v="E06000019"/>
    <n v="1110"/>
    <n v="60"/>
    <n v="73"/>
    <s v="SUPP"/>
    <n v="120"/>
    <n v="119"/>
    <n v="164"/>
    <n v="114"/>
    <n v="65"/>
    <n v="41"/>
    <x v="372"/>
    <n v="1866"/>
    <n v="40.514469453376208"/>
    <n v="59.485530546623799"/>
    <n v="7.9365079365079358"/>
    <n v="9.6560846560846549"/>
    <e v="#VALUE!"/>
    <n v="15.873015873015872"/>
    <n v="15.74074074074074"/>
    <n v="21.693121693121693"/>
    <n v="15.079365079365079"/>
    <n v="8.5978835978835981"/>
    <n v="5.4232804232804233"/>
    <x v="215"/>
    <x v="354"/>
    <n v="220"/>
    <x v="100"/>
    <x v="246"/>
    <x v="367"/>
  </r>
  <r>
    <x v="2"/>
    <x v="0"/>
    <x v="59"/>
    <s v="E10000015"/>
    <n v="8015"/>
    <n v="488"/>
    <n v="488"/>
    <n v="35"/>
    <n v="580"/>
    <n v="515"/>
    <n v="1104"/>
    <n v="504"/>
    <n v="306"/>
    <n v="232"/>
    <x v="373"/>
    <n v="12267"/>
    <n v="34.662101573326815"/>
    <n v="65.337898426673192"/>
    <n v="11.47695202257761"/>
    <n v="11.47695202257761"/>
    <n v="0.82314205079962366"/>
    <n v="13.640639698965193"/>
    <n v="12.111947318908749"/>
    <n v="25.964252116650989"/>
    <n v="11.853245531514581"/>
    <n v="7.196613358419568"/>
    <n v="5.4562558795860774"/>
    <x v="340"/>
    <x v="355"/>
    <n v="1042"/>
    <x v="304"/>
    <x v="310"/>
    <x v="368"/>
  </r>
  <r>
    <x v="2"/>
    <x v="0"/>
    <x v="60"/>
    <s v="E09000017"/>
    <n v="1877"/>
    <n v="149"/>
    <n v="140"/>
    <n v="20"/>
    <n v="166"/>
    <n v="161"/>
    <n v="318"/>
    <n v="131"/>
    <n v="77"/>
    <n v="76"/>
    <x v="374"/>
    <n v="3115"/>
    <n v="39.743178170144461"/>
    <n v="60.256821829855532"/>
    <n v="12.035541195476576"/>
    <n v="11.308562197092083"/>
    <n v="1.615508885298869"/>
    <n v="13.408723747980615"/>
    <n v="13.004846526655896"/>
    <n v="25.68659127625202"/>
    <n v="10.581583198707593"/>
    <n v="6.219709208400646"/>
    <n v="6.1389337641357029"/>
    <x v="310"/>
    <x v="174"/>
    <n v="284"/>
    <x v="276"/>
    <x v="256"/>
    <x v="369"/>
  </r>
  <r>
    <x v="2"/>
    <x v="0"/>
    <x v="61"/>
    <s v="E09000018"/>
    <n v="1639"/>
    <n v="114"/>
    <n v="134"/>
    <n v="18"/>
    <n v="111"/>
    <n v="115"/>
    <n v="283"/>
    <n v="86"/>
    <n v="72"/>
    <n v="49"/>
    <x v="57"/>
    <n v="2621"/>
    <n v="37.466615795497901"/>
    <n v="62.533384204502099"/>
    <n v="11.608961303462321"/>
    <n v="13.645621181262729"/>
    <n v="1.8329938900203666"/>
    <n v="11.303462321792262"/>
    <n v="11.710794297352342"/>
    <n v="28.818737270875765"/>
    <n v="8.7576374745417525"/>
    <n v="7.3319755600814664"/>
    <n v="4.9898167006109979"/>
    <x v="341"/>
    <x v="356"/>
    <n v="207"/>
    <x v="305"/>
    <x v="2"/>
    <x v="175"/>
  </r>
  <r>
    <x v="2"/>
    <x v="0"/>
    <x v="62"/>
    <s v="E06000046"/>
    <n v="700"/>
    <n v="57"/>
    <n v="46"/>
    <s v="SUPP"/>
    <n v="103"/>
    <n v="83"/>
    <n v="157"/>
    <n v="124"/>
    <n v="71"/>
    <n v="30"/>
    <x v="375"/>
    <n v="1371"/>
    <n v="48.942377826404083"/>
    <n v="51.057622173595917"/>
    <n v="8.49478390461997"/>
    <n v="6.855439642324888"/>
    <e v="#VALUE!"/>
    <n v="15.350223546944857"/>
    <n v="12.369597615499254"/>
    <n v="23.397913561847989"/>
    <n v="18.479880774962744"/>
    <n v="10.581222056631892"/>
    <n v="4.4709388971684056"/>
    <x v="342"/>
    <x v="166"/>
    <n v="225"/>
    <x v="306"/>
    <x v="62"/>
    <x v="370"/>
  </r>
  <r>
    <x v="2"/>
    <x v="0"/>
    <x v="63"/>
    <s v="E09000019"/>
    <n v="828"/>
    <n v="88"/>
    <n v="49"/>
    <s v="SUPP"/>
    <n v="87"/>
    <n v="48"/>
    <n v="166"/>
    <n v="58"/>
    <n v="27"/>
    <n v="46"/>
    <x v="322"/>
    <n v="1397"/>
    <n v="40.730136005726557"/>
    <n v="59.269863994273443"/>
    <n v="15.465729349736378"/>
    <n v="8.6115992970123028"/>
    <e v="#VALUE!"/>
    <n v="15.289982425307558"/>
    <n v="8.4358523725834793"/>
    <n v="29.173989455184536"/>
    <n v="10.193321616871705"/>
    <n v="4.7451669595782073"/>
    <n v="8.0843585237258342"/>
    <x v="343"/>
    <x v="357"/>
    <n v="131"/>
    <x v="224"/>
    <x v="311"/>
    <x v="371"/>
  </r>
  <r>
    <x v="2"/>
    <x v="0"/>
    <x v="64"/>
    <s v="E09000020"/>
    <n v="353"/>
    <n v="35"/>
    <n v="14"/>
    <s v="SUPP"/>
    <s v="SECSUPP"/>
    <n v="11"/>
    <n v="66"/>
    <n v="12"/>
    <n v="21"/>
    <s v="SECSUPP"/>
    <x v="376"/>
    <n v="512"/>
    <n v="31.0546875"/>
    <n v="68.9453125"/>
    <n v="22.012578616352201"/>
    <n v="8.8050314465408803"/>
    <e v="#VALUE!"/>
    <e v="#VALUE!"/>
    <n v="6.9182389937106921"/>
    <n v="41.509433962264154"/>
    <n v="7.5471698113207548"/>
    <n v="13.20754716981132"/>
    <e v="#VALUE!"/>
    <x v="344"/>
    <x v="358"/>
    <n v="33"/>
    <x v="307"/>
    <x v="312"/>
    <x v="372"/>
  </r>
  <r>
    <x v="2"/>
    <x v="0"/>
    <x v="65"/>
    <s v="E10000016"/>
    <n v="9511"/>
    <n v="631"/>
    <n v="482"/>
    <n v="70"/>
    <n v="1097"/>
    <n v="643"/>
    <n v="1961"/>
    <n v="780"/>
    <n v="636"/>
    <n v="383"/>
    <x v="377"/>
    <n v="16194"/>
    <n v="41.26837100160553"/>
    <n v="58.73162899839447"/>
    <n v="9.4418674248092174"/>
    <n v="7.2123297920095766"/>
    <n v="1.0474337872213078"/>
    <n v="16.41478377973964"/>
    <n v="9.6214275026185838"/>
    <n v="29.343109382014067"/>
    <n v="11.671405057608858"/>
    <n v="9.5166841238964537"/>
    <n v="5.7309591500822981"/>
    <x v="345"/>
    <x v="359"/>
    <n v="1799"/>
    <x v="308"/>
    <x v="313"/>
    <x v="373"/>
  </r>
  <r>
    <x v="2"/>
    <x v="0"/>
    <x v="66"/>
    <s v="E06000010"/>
    <n v="1235"/>
    <n v="91"/>
    <n v="113"/>
    <n v="24"/>
    <n v="161"/>
    <n v="176"/>
    <n v="495"/>
    <n v="115"/>
    <n v="130"/>
    <n v="81"/>
    <x v="378"/>
    <n v="2621"/>
    <n v="52.880579931323922"/>
    <n v="47.119420068676078"/>
    <n v="6.5656565656565666"/>
    <n v="8.1529581529581527"/>
    <n v="1.7316017316017316"/>
    <n v="11.616161616161616"/>
    <n v="12.698412698412698"/>
    <n v="35.714285714285715"/>
    <n v="8.2972582972582973"/>
    <n v="9.3795093795093791"/>
    <n v="5.8441558441558437"/>
    <x v="172"/>
    <x v="360"/>
    <n v="326"/>
    <x v="236"/>
    <x v="100"/>
    <x v="374"/>
  </r>
  <r>
    <x v="2"/>
    <x v="0"/>
    <x v="67"/>
    <s v="E09000021"/>
    <n v="1061"/>
    <n v="61"/>
    <n v="51"/>
    <s v="SUPP"/>
    <n v="65"/>
    <n v="50"/>
    <n v="97"/>
    <n v="24"/>
    <n v="21"/>
    <n v="23"/>
    <x v="379"/>
    <n v="1453"/>
    <n v="26.978664831383341"/>
    <n v="73.021335168616659"/>
    <n v="15.561224489795919"/>
    <n v="13.010204081632654"/>
    <e v="#VALUE!"/>
    <n v="16.581632653061224"/>
    <n v="12.755102040816327"/>
    <n v="24.744897959183675"/>
    <n v="6.1224489795918364"/>
    <n v="5.3571428571428568"/>
    <n v="5.8673469387755102"/>
    <x v="266"/>
    <x v="361"/>
    <n v="68"/>
    <x v="46"/>
    <x v="306"/>
    <x v="375"/>
  </r>
  <r>
    <x v="2"/>
    <x v="0"/>
    <x v="68"/>
    <s v="E08000034"/>
    <n v="2896"/>
    <n v="192"/>
    <n v="202"/>
    <n v="21"/>
    <n v="263"/>
    <n v="290"/>
    <n v="533"/>
    <n v="270"/>
    <n v="118"/>
    <n v="98"/>
    <x v="380"/>
    <n v="4883"/>
    <n v="40.692197419619085"/>
    <n v="59.307802580380908"/>
    <n v="9.6628082536487163"/>
    <n v="10.166079516859588"/>
    <n v="1.0568696527428285"/>
    <n v="13.236034222445896"/>
    <n v="14.594866633115251"/>
    <n v="26.824358329139407"/>
    <n v="13.588324106693509"/>
    <n v="5.9386009058882738"/>
    <n v="4.9320583794665325"/>
    <x v="141"/>
    <x v="362"/>
    <n v="486"/>
    <x v="309"/>
    <x v="314"/>
    <x v="376"/>
  </r>
  <r>
    <x v="2"/>
    <x v="0"/>
    <x v="69"/>
    <s v="E08000011"/>
    <n v="882"/>
    <n v="105"/>
    <n v="62"/>
    <s v="SUPP"/>
    <n v="145"/>
    <n v="105"/>
    <n v="297"/>
    <n v="82"/>
    <n v="94"/>
    <n v="88"/>
    <x v="381"/>
    <n v="1860"/>
    <n v="52.58064516129032"/>
    <n v="47.41935483870968"/>
    <n v="10.736196319018406"/>
    <n v="6.3394683026584868"/>
    <e v="#VALUE!"/>
    <n v="14.826175869120656"/>
    <n v="10.736196319018406"/>
    <n v="30.368098159509206"/>
    <n v="8.3844580777096116"/>
    <n v="9.6114519427402865"/>
    <n v="8.997955010224949"/>
    <x v="346"/>
    <x v="142"/>
    <n v="264"/>
    <x v="310"/>
    <x v="315"/>
    <x v="377"/>
  </r>
  <r>
    <x v="2"/>
    <x v="0"/>
    <x v="70"/>
    <s v="E09000022"/>
    <n v="1378"/>
    <n v="145"/>
    <n v="98"/>
    <n v="24"/>
    <n v="144"/>
    <n v="104"/>
    <n v="351"/>
    <n v="50"/>
    <n v="64"/>
    <n v="54"/>
    <x v="382"/>
    <n v="2412"/>
    <n v="42.868988391376448"/>
    <n v="57.131011608623552"/>
    <n v="14.023210831721469"/>
    <n v="9.4777562862669242"/>
    <n v="2.3210831721470022"/>
    <n v="13.926499032882012"/>
    <n v="10.058027079303674"/>
    <n v="33.945841392649903"/>
    <n v="4.8355899419729207"/>
    <n v="6.1895551257253389"/>
    <n v="5.2224371373307541"/>
    <x v="324"/>
    <x v="85"/>
    <n v="168"/>
    <x v="311"/>
    <x v="87"/>
    <x v="378"/>
  </r>
  <r>
    <x v="2"/>
    <x v="0"/>
    <x v="71"/>
    <s v="E10000017"/>
    <n v="7716"/>
    <n v="558"/>
    <n v="446"/>
    <n v="68"/>
    <n v="601"/>
    <n v="650"/>
    <n v="1436"/>
    <n v="574"/>
    <n v="434"/>
    <n v="327"/>
    <x v="383"/>
    <n v="12810"/>
    <n v="39.765807962529273"/>
    <n v="60.234192037470727"/>
    <n v="10.954063604240282"/>
    <n v="8.7553985080486854"/>
    <n v="1.3349038084020417"/>
    <n v="11.798193953670985"/>
    <n v="12.76010993325481"/>
    <n v="28.190027483313703"/>
    <n v="11.268158617981939"/>
    <n v="8.5198272477424428"/>
    <n v="6.4193168433451113"/>
    <x v="347"/>
    <x v="363"/>
    <n v="1335"/>
    <x v="312"/>
    <x v="154"/>
    <x v="379"/>
  </r>
  <r>
    <x v="2"/>
    <x v="0"/>
    <x v="72"/>
    <s v="E08000035"/>
    <n v="4474"/>
    <n v="272"/>
    <n v="268"/>
    <n v="32"/>
    <n v="389"/>
    <n v="354"/>
    <n v="1021"/>
    <n v="355"/>
    <n v="339"/>
    <n v="182"/>
    <x v="384"/>
    <n v="7686"/>
    <n v="41.790268019776214"/>
    <n v="58.209731980223786"/>
    <n v="8.4682440846824409"/>
    <n v="8.3437110834371104"/>
    <n v="0.99626400996264008"/>
    <n v="12.110834371108343"/>
    <n v="11.021170610211705"/>
    <n v="31.787048567870485"/>
    <n v="11.052303860523038"/>
    <n v="10.554171855541719"/>
    <n v="5.6662515566625151"/>
    <x v="348"/>
    <x v="364"/>
    <n v="876"/>
    <x v="313"/>
    <x v="316"/>
    <x v="380"/>
  </r>
  <r>
    <x v="2"/>
    <x v="0"/>
    <x v="73"/>
    <s v="E06000016"/>
    <n v="1943"/>
    <n v="153"/>
    <n v="179"/>
    <n v="12"/>
    <n v="200"/>
    <n v="265"/>
    <n v="456"/>
    <n v="373"/>
    <n v="180"/>
    <n v="152"/>
    <x v="385"/>
    <n v="3913"/>
    <n v="50.345003833375927"/>
    <n v="49.654996166624073"/>
    <n v="7.7664974619289335"/>
    <n v="9.0862944162436552"/>
    <n v="0.60913705583756339"/>
    <n v="10.152284263959391"/>
    <n v="13.451776649746192"/>
    <n v="23.147208121827411"/>
    <n v="18.934010152284266"/>
    <n v="9.1370558375634516"/>
    <n v="7.715736040609138"/>
    <x v="349"/>
    <x v="365"/>
    <n v="705"/>
    <x v="314"/>
    <x v="317"/>
    <x v="381"/>
  </r>
  <r>
    <x v="2"/>
    <x v="0"/>
    <x v="74"/>
    <s v="E10000018"/>
    <n v="4206"/>
    <n v="241"/>
    <n v="409"/>
    <n v="50"/>
    <n v="287"/>
    <n v="433"/>
    <n v="724"/>
    <n v="335"/>
    <n v="185"/>
    <n v="109"/>
    <x v="386"/>
    <n v="6979"/>
    <n v="39.733486172804128"/>
    <n v="60.26651382719588"/>
    <n v="8.6909484313018392"/>
    <n v="14.749368914532996"/>
    <n v="1.8031013342949875"/>
    <n v="10.349801658853227"/>
    <n v="15.614857554994591"/>
    <n v="26.108907320591417"/>
    <n v="12.080778939776415"/>
    <n v="6.6714749368914532"/>
    <n v="3.9307609087630722"/>
    <x v="350"/>
    <x v="366"/>
    <n v="629"/>
    <x v="315"/>
    <x v="318"/>
    <x v="382"/>
  </r>
  <r>
    <x v="2"/>
    <x v="0"/>
    <x v="75"/>
    <s v="E09000023"/>
    <n v="1462"/>
    <n v="147"/>
    <n v="117"/>
    <n v="19"/>
    <n v="164"/>
    <n v="116"/>
    <n v="309"/>
    <n v="99"/>
    <n v="89"/>
    <n v="84"/>
    <x v="387"/>
    <n v="2606"/>
    <n v="43.898695318495776"/>
    <n v="56.101304681504217"/>
    <n v="12.849650349650348"/>
    <n v="10.227272727272728"/>
    <n v="1.6608391608391608"/>
    <n v="14.335664335664337"/>
    <n v="10.13986013986014"/>
    <n v="27.01048951048951"/>
    <n v="8.6538461538461533"/>
    <n v="7.77972027972028"/>
    <n v="7.3426573426573425"/>
    <x v="351"/>
    <x v="367"/>
    <n v="272"/>
    <x v="316"/>
    <x v="309"/>
    <x v="383"/>
  </r>
  <r>
    <x v="2"/>
    <x v="0"/>
    <x v="76"/>
    <s v="E10000019"/>
    <n v="4526"/>
    <n v="325"/>
    <n v="356"/>
    <n v="31"/>
    <n v="410"/>
    <n v="464"/>
    <n v="1008"/>
    <n v="487"/>
    <n v="254"/>
    <n v="218"/>
    <x v="388"/>
    <n v="8079"/>
    <n v="43.978215125634364"/>
    <n v="56.021784874365643"/>
    <n v="9.1471995496763299"/>
    <n v="10.019701660568533"/>
    <n v="0.87250211089220375"/>
    <n v="11.539544047283986"/>
    <n v="13.059386433999437"/>
    <n v="28.370391218688436"/>
    <n v="13.706726709822686"/>
    <n v="7.1488882634393471"/>
    <n v="6.1356600056290453"/>
    <x v="352"/>
    <x v="368"/>
    <n v="959"/>
    <x v="317"/>
    <x v="319"/>
    <x v="384"/>
  </r>
  <r>
    <x v="2"/>
    <x v="0"/>
    <x v="77"/>
    <s v="E08000012"/>
    <n v="2244"/>
    <n v="300"/>
    <n v="136"/>
    <n v="13"/>
    <n v="401"/>
    <n v="202"/>
    <n v="692"/>
    <n v="209"/>
    <n v="215"/>
    <n v="107"/>
    <x v="389"/>
    <n v="4519"/>
    <n v="50.342996238105776"/>
    <n v="49.657003761894224"/>
    <n v="13.186813186813188"/>
    <n v="5.9780219780219781"/>
    <n v="0.5714285714285714"/>
    <n v="17.626373626373628"/>
    <n v="8.8791208791208796"/>
    <n v="30.417582417582416"/>
    <n v="9.1868131868131861"/>
    <n v="9.4505494505494507"/>
    <n v="4.7032967032967035"/>
    <x v="353"/>
    <x v="369"/>
    <n v="531"/>
    <x v="318"/>
    <x v="320"/>
    <x v="385"/>
  </r>
  <r>
    <x v="2"/>
    <x v="1"/>
    <x v="78"/>
    <s v="E47000004"/>
    <n v="8943"/>
    <n v="1014"/>
    <n v="613"/>
    <n v="119"/>
    <n v="1050"/>
    <n v="658"/>
    <n v="2285"/>
    <n v="593"/>
    <n v="671"/>
    <n v="465"/>
    <x v="390"/>
    <n v="16411"/>
    <n v="45.506063006520016"/>
    <n v="54.493936993479984"/>
    <n v="13.577932512051419"/>
    <n v="8.2083556507766477"/>
    <n v="1.5934654525977505"/>
    <n v="14.059989287627209"/>
    <n v="8.8109266202463843"/>
    <n v="30.597214783074449"/>
    <n v="7.9405463310123183"/>
    <n v="8.9850026780931973"/>
    <n v="6.2265666845206216"/>
    <x v="354"/>
    <x v="370"/>
    <n v="1729"/>
    <x v="319"/>
    <x v="321"/>
    <x v="386"/>
  </r>
  <r>
    <x v="2"/>
    <x v="2"/>
    <x v="79"/>
    <s v="E12000007"/>
    <n v="47910"/>
    <n v="3851"/>
    <n v="3513"/>
    <n v="544"/>
    <n v="3921"/>
    <n v="3221"/>
    <n v="8978"/>
    <n v="2596"/>
    <n v="2134"/>
    <n v="2010"/>
    <x v="391"/>
    <n v="78678"/>
    <n v="39.1062304583238"/>
    <n v="60.8937695416762"/>
    <n v="12.516250650026"/>
    <n v="11.417706708268332"/>
    <n v="1.7680707228289132"/>
    <n v="12.743759750390016"/>
    <n v="10.46866874674987"/>
    <n v="29.179667186687468"/>
    <n v="8.43733749349974"/>
    <n v="6.935777431097244"/>
    <n v="6.5327613104524191"/>
    <x v="355"/>
    <x v="371"/>
    <n v="6740"/>
    <x v="320"/>
    <x v="322"/>
    <x v="387"/>
  </r>
  <r>
    <x v="2"/>
    <x v="1"/>
    <x v="79"/>
    <s v="E12000007"/>
    <n v="47910"/>
    <n v="3851"/>
    <n v="3513"/>
    <n v="544"/>
    <n v="3921"/>
    <n v="3221"/>
    <n v="8978"/>
    <n v="2596"/>
    <n v="2134"/>
    <n v="2010"/>
    <x v="391"/>
    <n v="78678"/>
    <n v="39.1062304583238"/>
    <n v="60.8937695416762"/>
    <n v="12.516250650026"/>
    <n v="11.417706708268332"/>
    <n v="1.7680707228289132"/>
    <n v="12.743759750390016"/>
    <n v="10.46866874674987"/>
    <n v="29.179667186687468"/>
    <n v="8.43733749349974"/>
    <n v="6.935777431097244"/>
    <n v="6.5327613104524191"/>
    <x v="355"/>
    <x v="371"/>
    <n v="6740"/>
    <x v="320"/>
    <x v="322"/>
    <x v="387"/>
  </r>
  <r>
    <x v="2"/>
    <x v="0"/>
    <x v="80"/>
    <s v="E06000032"/>
    <n v="1399"/>
    <n v="87"/>
    <n v="98"/>
    <n v="10"/>
    <n v="155"/>
    <n v="179"/>
    <n v="370"/>
    <n v="138"/>
    <n v="81"/>
    <n v="56"/>
    <x v="392"/>
    <n v="2573"/>
    <n v="45.627671978235526"/>
    <n v="54.372328021764481"/>
    <n v="7.4105621805792161"/>
    <n v="8.3475298126064725"/>
    <n v="0.85178875638841567"/>
    <n v="13.202725724020443"/>
    <n v="15.247018739352642"/>
    <n v="31.516183986371381"/>
    <n v="11.754684838160136"/>
    <n v="6.8994889267461668"/>
    <n v="4.7700170357751279"/>
    <x v="22"/>
    <x v="372"/>
    <n v="275"/>
    <x v="247"/>
    <x v="153"/>
    <x v="256"/>
  </r>
  <r>
    <x v="2"/>
    <x v="0"/>
    <x v="81"/>
    <s v="E08000003"/>
    <n v="2417"/>
    <n v="291"/>
    <n v="291"/>
    <n v="50"/>
    <n v="324"/>
    <n v="246"/>
    <n v="787"/>
    <n v="314"/>
    <n v="275"/>
    <n v="180"/>
    <x v="393"/>
    <n v="5175"/>
    <n v="53.294685990338166"/>
    <n v="46.705314009661834"/>
    <n v="10.551124002900652"/>
    <n v="10.551124002900652"/>
    <n v="1.8129079042784626"/>
    <n v="11.747643219724438"/>
    <n v="8.9195068890500355"/>
    <n v="28.535170413343003"/>
    <n v="11.385061638868747"/>
    <n v="9.9709934735315446"/>
    <n v="6.5264684554024646"/>
    <x v="356"/>
    <x v="373"/>
    <n v="769"/>
    <x v="321"/>
    <x v="323"/>
    <x v="388"/>
  </r>
  <r>
    <x v="2"/>
    <x v="0"/>
    <x v="82"/>
    <s v="E06000035"/>
    <n v="1833"/>
    <n v="146"/>
    <n v="121"/>
    <n v="23"/>
    <n v="194"/>
    <n v="114"/>
    <n v="442"/>
    <n v="141"/>
    <n v="130"/>
    <n v="77"/>
    <x v="66"/>
    <n v="3221"/>
    <n v="43.092207389009623"/>
    <n v="56.90779261099037"/>
    <n v="10.518731988472622"/>
    <n v="8.7175792507204619"/>
    <n v="1.6570605187319885"/>
    <n v="13.976945244956774"/>
    <n v="8.2132564841498557"/>
    <n v="31.84438040345821"/>
    <n v="10.158501440922191"/>
    <n v="9.3659942363112396"/>
    <n v="5.5475504322766573"/>
    <x v="357"/>
    <x v="374"/>
    <n v="348"/>
    <x v="322"/>
    <x v="249"/>
    <x v="346"/>
  </r>
  <r>
    <x v="2"/>
    <x v="0"/>
    <x v="83"/>
    <s v="E09000024"/>
    <n v="1131"/>
    <n v="70"/>
    <n v="82"/>
    <n v="14"/>
    <n v="83"/>
    <n v="72"/>
    <n v="166"/>
    <n v="35"/>
    <n v="44"/>
    <n v="51"/>
    <x v="394"/>
    <n v="1748"/>
    <n v="35.297482837528605"/>
    <n v="64.702517162471395"/>
    <n v="11.345218800648297"/>
    <n v="13.290113452188008"/>
    <n v="2.2690437601296596"/>
    <n v="13.452188006482983"/>
    <n v="11.66936790923825"/>
    <n v="26.904376012965965"/>
    <n v="5.6726094003241485"/>
    <n v="7.1312803889789302"/>
    <n v="8.2658022690437605"/>
    <x v="358"/>
    <x v="375"/>
    <n v="130"/>
    <x v="93"/>
    <x v="147"/>
    <x v="163"/>
  </r>
  <r>
    <x v="2"/>
    <x v="0"/>
    <x v="84"/>
    <s v="E06000002"/>
    <n v="760"/>
    <n v="77"/>
    <n v="108"/>
    <n v="20"/>
    <n v="98"/>
    <n v="58"/>
    <n v="275"/>
    <n v="42"/>
    <n v="49"/>
    <n v="47"/>
    <x v="91"/>
    <n v="1534"/>
    <n v="50.456323337679265"/>
    <n v="49.543676662320728"/>
    <n v="9.9483204134366918"/>
    <n v="13.953488372093023"/>
    <n v="2.5839793281653747"/>
    <n v="12.661498708010335"/>
    <n v="7.4935400516795871"/>
    <n v="35.529715762273902"/>
    <n v="5.4263565891472867"/>
    <n v="6.3307493540051674"/>
    <n v="6.0723514211886309"/>
    <x v="227"/>
    <x v="376"/>
    <n v="138"/>
    <x v="224"/>
    <x v="245"/>
    <x v="244"/>
  </r>
  <r>
    <x v="2"/>
    <x v="0"/>
    <x v="85"/>
    <s v="E06000042"/>
    <n v="1731"/>
    <n v="157"/>
    <n v="113"/>
    <n v="15"/>
    <n v="188"/>
    <n v="186"/>
    <n v="392"/>
    <n v="158"/>
    <n v="112"/>
    <n v="71"/>
    <x v="395"/>
    <n v="3123"/>
    <n v="44.572526416906818"/>
    <n v="55.427473583093182"/>
    <n v="11.278735632183908"/>
    <n v="8.1178160919540243"/>
    <n v="1.0775862068965518"/>
    <n v="13.505747126436782"/>
    <n v="13.36206896551724"/>
    <n v="28.160919540229884"/>
    <n v="11.350574712643677"/>
    <n v="8.0459770114942533"/>
    <n v="5.1005747126436782"/>
    <x v="359"/>
    <x v="377"/>
    <n v="341"/>
    <x v="323"/>
    <x v="182"/>
    <x v="389"/>
  </r>
  <r>
    <x v="2"/>
    <x v="0"/>
    <x v="86"/>
    <s v="E08000021"/>
    <n v="1399"/>
    <n v="46"/>
    <n v="126"/>
    <s v="SUPP"/>
    <n v="125"/>
    <n v="171"/>
    <n v="300"/>
    <n v="70"/>
    <n v="86"/>
    <n v="104"/>
    <x v="396"/>
    <n v="2427"/>
    <n v="42.356819118252986"/>
    <n v="57.643180881747014"/>
    <n v="4.4747081712062258"/>
    <n v="12.2568093385214"/>
    <e v="#VALUE!"/>
    <n v="12.159533073929961"/>
    <n v="16.634241245136185"/>
    <n v="29.18287937743191"/>
    <n v="6.809338521400778"/>
    <n v="8.3657587548638119"/>
    <n v="10.116731517509727"/>
    <x v="267"/>
    <x v="351"/>
    <n v="260"/>
    <x v="91"/>
    <x v="57"/>
    <x v="160"/>
  </r>
  <r>
    <x v="2"/>
    <x v="0"/>
    <x v="87"/>
    <s v="E09000025"/>
    <n v="2171"/>
    <n v="229"/>
    <n v="168"/>
    <n v="28"/>
    <n v="171"/>
    <n v="161"/>
    <n v="476"/>
    <n v="143"/>
    <n v="111"/>
    <n v="95"/>
    <x v="397"/>
    <n v="3753"/>
    <n v="42.152944311217695"/>
    <n v="57.847055688782312"/>
    <n v="14.475347661188371"/>
    <n v="10.619469026548673"/>
    <n v="1.7699115044247788"/>
    <n v="10.809102402022756"/>
    <n v="10.176991150442479"/>
    <n v="30.088495575221241"/>
    <n v="9.0391908975979778"/>
    <n v="7.0164348925410875"/>
    <n v="6.005056890012642"/>
    <x v="360"/>
    <x v="378"/>
    <n v="349"/>
    <x v="324"/>
    <x v="30"/>
    <x v="390"/>
  </r>
  <r>
    <x v="2"/>
    <x v="0"/>
    <x v="88"/>
    <s v="E10000020"/>
    <n v="4705"/>
    <n v="318"/>
    <n v="397"/>
    <n v="47"/>
    <n v="367"/>
    <n v="561"/>
    <n v="943"/>
    <n v="590"/>
    <n v="240"/>
    <n v="234"/>
    <x v="130"/>
    <n v="8402"/>
    <n v="44.001428231373488"/>
    <n v="55.998571768626512"/>
    <n v="8.6015688395996754"/>
    <n v="10.738436570192048"/>
    <n v="1.2713010549093859"/>
    <n v="9.9269678117392477"/>
    <n v="15.174465783067351"/>
    <n v="25.507167974033003"/>
    <n v="15.958885582905058"/>
    <n v="6.4917500676223971"/>
    <n v="6.3294563159318358"/>
    <x v="361"/>
    <x v="379"/>
    <n v="1064"/>
    <x v="325"/>
    <x v="324"/>
    <x v="391"/>
  </r>
  <r>
    <x v="2"/>
    <x v="2"/>
    <x v="89"/>
    <s v="E12000001"/>
    <n v="15675"/>
    <n v="1204"/>
    <n v="1207"/>
    <n v="153"/>
    <n v="1467"/>
    <n v="1470"/>
    <n v="3657"/>
    <n v="970"/>
    <n v="827"/>
    <n v="693"/>
    <x v="398"/>
    <n v="27323"/>
    <n v="42.630750649635843"/>
    <n v="57.369249350364157"/>
    <n v="10.336538461538462"/>
    <n v="10.362293956043956"/>
    <n v="1.3135302197802199"/>
    <n v="12.594436813186812"/>
    <n v="12.620192307692307"/>
    <n v="31.395947802197803"/>
    <n v="8.3276098901098905"/>
    <n v="7.0999313186813184"/>
    <n v="5.9495192307692308"/>
    <x v="362"/>
    <x v="380"/>
    <n v="2490"/>
    <x v="326"/>
    <x v="325"/>
    <x v="392"/>
  </r>
  <r>
    <x v="2"/>
    <x v="1"/>
    <x v="90"/>
    <s v="E47000010"/>
    <n v="6723"/>
    <n v="593"/>
    <n v="465"/>
    <n v="62"/>
    <n v="652"/>
    <n v="628"/>
    <n v="1625"/>
    <n v="457"/>
    <n v="399"/>
    <n v="257"/>
    <x v="399"/>
    <n v="11861"/>
    <n v="43.318438580220892"/>
    <n v="56.681561419779101"/>
    <n v="11.541455819384975"/>
    <n v="9.0502140910860263"/>
    <n v="1.2066952121448034"/>
    <n v="12.689762553522771"/>
    <n v="12.222654729466718"/>
    <n v="31.627092253795254"/>
    <n v="8.8945114830673404"/>
    <n v="7.7656675749318795"/>
    <n v="5.0019462826002332"/>
    <x v="363"/>
    <x v="381"/>
    <n v="1113"/>
    <x v="327"/>
    <x v="326"/>
    <x v="393"/>
  </r>
  <r>
    <x v="2"/>
    <x v="0"/>
    <x v="91"/>
    <s v="E06000012"/>
    <n v="989"/>
    <n v="93"/>
    <n v="69"/>
    <s v="SUPP"/>
    <n v="119"/>
    <n v="116"/>
    <n v="270"/>
    <n v="92"/>
    <n v="62"/>
    <n v="46"/>
    <x v="173"/>
    <n v="1856"/>
    <n v="46.713362068965516"/>
    <n v="53.286637931034484"/>
    <n v="10.726643598615917"/>
    <n v="7.9584775086505193"/>
    <e v="#VALUE!"/>
    <n v="13.725490196078432"/>
    <n v="13.379469434832755"/>
    <n v="31.141868512110726"/>
    <n v="10.611303344867359"/>
    <n v="7.1510957324106119"/>
    <n v="5.3056516724336795"/>
    <x v="364"/>
    <x v="114"/>
    <n v="200"/>
    <x v="106"/>
    <x v="222"/>
    <x v="394"/>
  </r>
  <r>
    <x v="2"/>
    <x v="0"/>
    <x v="92"/>
    <s v="E06000013"/>
    <n v="1104"/>
    <n v="51"/>
    <n v="38"/>
    <s v="SUPP"/>
    <n v="116"/>
    <n v="81"/>
    <n v="261"/>
    <n v="52"/>
    <n v="46"/>
    <n v="34"/>
    <x v="400"/>
    <n v="1783"/>
    <n v="38.081884464385865"/>
    <n v="61.918115535614135"/>
    <n v="7.5110456553755522"/>
    <n v="5.5964653902798238"/>
    <e v="#VALUE!"/>
    <n v="17.083946980854197"/>
    <n v="11.929307805596466"/>
    <n v="38.43888070692195"/>
    <n v="7.6583210603829164"/>
    <n v="6.7746686303387333"/>
    <n v="5.0073637702503682"/>
    <x v="365"/>
    <x v="382"/>
    <n v="132"/>
    <x v="206"/>
    <x v="327"/>
    <x v="291"/>
  </r>
  <r>
    <x v="2"/>
    <x v="1"/>
    <x v="93"/>
    <s v="E47000011"/>
    <n v="4742"/>
    <n v="256"/>
    <n v="370"/>
    <n v="28"/>
    <n v="379"/>
    <n v="500"/>
    <n v="939"/>
    <n v="266"/>
    <n v="199"/>
    <n v="237"/>
    <x v="401"/>
    <n v="7916"/>
    <n v="40.096008084891359"/>
    <n v="59.903991915108648"/>
    <n v="8.0655324511657209"/>
    <n v="11.657214870825456"/>
    <n v="0.88216761184625081"/>
    <n v="11.940768746061751"/>
    <n v="15.752993068683049"/>
    <n v="29.584120982986768"/>
    <n v="8.3805923125393829"/>
    <n v="6.2696912413358534"/>
    <n v="7.4669187145557663"/>
    <x v="366"/>
    <x v="383"/>
    <n v="702"/>
    <x v="328"/>
    <x v="328"/>
    <x v="395"/>
  </r>
  <r>
    <x v="2"/>
    <x v="0"/>
    <x v="94"/>
    <s v="E06000024"/>
    <n v="1358"/>
    <n v="100"/>
    <n v="94"/>
    <n v="10"/>
    <n v="107"/>
    <n v="106"/>
    <n v="225"/>
    <n v="102"/>
    <n v="78"/>
    <n v="42"/>
    <x v="217"/>
    <n v="2222"/>
    <n v="38.883888388838884"/>
    <n v="61.116111611161116"/>
    <n v="11.574074074074074"/>
    <n v="10.87962962962963"/>
    <n v="1.1574074074074074"/>
    <n v="12.38425925925926"/>
    <n v="12.268518518518519"/>
    <n v="26.041666666666668"/>
    <n v="11.805555555555555"/>
    <n v="9.0277777777777768"/>
    <n v="4.8611111111111116"/>
    <x v="367"/>
    <x v="13"/>
    <n v="222"/>
    <x v="299"/>
    <x v="329"/>
    <x v="396"/>
  </r>
  <r>
    <x v="2"/>
    <x v="0"/>
    <x v="95"/>
    <s v="E08000022"/>
    <n v="1344"/>
    <n v="113"/>
    <n v="84"/>
    <n v="18"/>
    <n v="93"/>
    <n v="110"/>
    <n v="247"/>
    <n v="39"/>
    <n v="20"/>
    <n v="46"/>
    <x v="402"/>
    <n v="2114"/>
    <n v="36.423841059602644"/>
    <n v="63.576158940397356"/>
    <n v="14.675324675324674"/>
    <n v="10.909090909090908"/>
    <n v="2.3376623376623376"/>
    <n v="12.077922077922079"/>
    <n v="14.285714285714285"/>
    <n v="32.077922077922075"/>
    <n v="5.0649350649350655"/>
    <n v="2.5974025974025974"/>
    <n v="5.9740259740259738"/>
    <x v="213"/>
    <x v="384"/>
    <n v="105"/>
    <x v="301"/>
    <x v="88"/>
    <x v="397"/>
  </r>
  <r>
    <x v="2"/>
    <x v="2"/>
    <x v="96"/>
    <s v="E12000002"/>
    <n v="43947"/>
    <n v="3844"/>
    <n v="3315"/>
    <n v="548"/>
    <n v="4222"/>
    <n v="3475"/>
    <n v="9935"/>
    <n v="3442"/>
    <n v="2823"/>
    <n v="1904"/>
    <x v="403"/>
    <n v="77455"/>
    <n v="43.261248466851718"/>
    <n v="56.738751533148282"/>
    <n v="11.471887310493017"/>
    <n v="9.893159842425689"/>
    <n v="1.6354303449922405"/>
    <n v="12.599976125104453"/>
    <n v="10.370657753372329"/>
    <n v="29.649635907842903"/>
    <n v="10.272173809239584"/>
    <n v="8.4248537662647731"/>
    <n v="5.682225140265011"/>
    <x v="368"/>
    <x v="385"/>
    <n v="8169"/>
    <x v="329"/>
    <x v="330"/>
    <x v="398"/>
  </r>
  <r>
    <x v="2"/>
    <x v="0"/>
    <x v="97"/>
    <s v="E10000023"/>
    <n v="3854"/>
    <n v="247"/>
    <n v="246"/>
    <n v="17"/>
    <n v="254"/>
    <n v="349"/>
    <n v="530"/>
    <n v="287"/>
    <n v="178"/>
    <n v="117"/>
    <x v="404"/>
    <n v="6079"/>
    <n v="36.601414706366178"/>
    <n v="63.398585293633822"/>
    <n v="11.101123595505619"/>
    <n v="11.056179775280899"/>
    <n v="0.76404494382022481"/>
    <n v="11.415730337078651"/>
    <n v="15.685393258426966"/>
    <n v="23.820224719101123"/>
    <n v="12.898876404494382"/>
    <n v="8"/>
    <n v="5.2584269662921344"/>
    <x v="369"/>
    <x v="386"/>
    <n v="582"/>
    <x v="11"/>
    <x v="331"/>
    <x v="399"/>
  </r>
  <r>
    <x v="2"/>
    <x v="0"/>
    <x v="98"/>
    <s v="E10000021"/>
    <n v="4348"/>
    <n v="325"/>
    <n v="325"/>
    <n v="37"/>
    <n v="478"/>
    <n v="444"/>
    <n v="1064"/>
    <n v="509"/>
    <n v="288"/>
    <n v="192"/>
    <x v="405"/>
    <n v="8010"/>
    <n v="45.717852684144816"/>
    <n v="54.282147315855177"/>
    <n v="8.8749317312943745"/>
    <n v="8.8749317312943745"/>
    <n v="1.0103768432550519"/>
    <n v="13.052976515565264"/>
    <n v="12.124522119060623"/>
    <n v="29.055161114145278"/>
    <n v="13.899508465319499"/>
    <n v="7.864554888039323"/>
    <n v="5.2430365920262147"/>
    <x v="243"/>
    <x v="387"/>
    <n v="989"/>
    <x v="330"/>
    <x v="332"/>
    <x v="400"/>
  </r>
  <r>
    <x v="2"/>
    <x v="0"/>
    <x v="99"/>
    <s v="E06000048"/>
    <n v="1999"/>
    <n v="97"/>
    <n v="160"/>
    <n v="10"/>
    <n v="161"/>
    <n v="219"/>
    <n v="392"/>
    <n v="157"/>
    <n v="93"/>
    <n v="87"/>
    <x v="406"/>
    <n v="3375"/>
    <n v="40.770370370370365"/>
    <n v="59.229629629629635"/>
    <n v="7.0494186046511631"/>
    <n v="11.627906976744185"/>
    <n v="0.72674418604651159"/>
    <n v="11.700581395348838"/>
    <n v="15.915697674418606"/>
    <n v="28.488372093023255"/>
    <n v="11.409883720930232"/>
    <n v="6.7587209302325579"/>
    <n v="6.3226744186046515"/>
    <x v="324"/>
    <x v="388"/>
    <n v="337"/>
    <x v="298"/>
    <x v="333"/>
    <x v="42"/>
  </r>
  <r>
    <x v="2"/>
    <x v="0"/>
    <x v="100"/>
    <s v="E06000018"/>
    <n v="1288"/>
    <n v="117"/>
    <n v="86"/>
    <n v="14"/>
    <n v="194"/>
    <n v="191"/>
    <n v="543"/>
    <n v="226"/>
    <n v="186"/>
    <n v="107"/>
    <x v="407"/>
    <n v="2952"/>
    <n v="56.36856368563685"/>
    <n v="43.631436314363143"/>
    <n v="7.03125"/>
    <n v="5.1682692307692308"/>
    <n v="0.84134615384615385"/>
    <n v="11.658653846153847"/>
    <n v="11.478365384615383"/>
    <n v="32.632211538461533"/>
    <n v="13.581730769230768"/>
    <n v="11.177884615384617"/>
    <n v="6.4302884615384608"/>
    <x v="370"/>
    <x v="196"/>
    <n v="519"/>
    <x v="316"/>
    <x v="153"/>
    <x v="401"/>
  </r>
  <r>
    <x v="2"/>
    <x v="0"/>
    <x v="101"/>
    <s v="E10000024"/>
    <n v="5021"/>
    <n v="258"/>
    <n v="394"/>
    <n v="24"/>
    <n v="398"/>
    <n v="492"/>
    <n v="977"/>
    <n v="377"/>
    <n v="189"/>
    <n v="141"/>
    <x v="408"/>
    <n v="8271"/>
    <n v="39.293918510458226"/>
    <n v="60.706081489541774"/>
    <n v="7.9384615384615387"/>
    <n v="12.123076923076923"/>
    <n v="0.73846153846153839"/>
    <n v="12.246153846153845"/>
    <n v="15.13846153846154"/>
    <n v="30.061538461538461"/>
    <n v="11.600000000000001"/>
    <n v="5.8153846153846152"/>
    <n v="4.3384615384615381"/>
    <x v="371"/>
    <x v="389"/>
    <n v="707"/>
    <x v="172"/>
    <x v="137"/>
    <x v="402"/>
  </r>
  <r>
    <x v="2"/>
    <x v="0"/>
    <x v="102"/>
    <s v="E08000004"/>
    <n v="1474"/>
    <n v="122"/>
    <n v="140"/>
    <n v="27"/>
    <n v="177"/>
    <n v="146"/>
    <n v="484"/>
    <n v="125"/>
    <n v="116"/>
    <n v="67"/>
    <x v="357"/>
    <n v="2878"/>
    <n v="48.783877692842253"/>
    <n v="51.216122307157754"/>
    <n v="8.6894586894586894"/>
    <n v="9.9715099715099722"/>
    <n v="1.9230769230769231"/>
    <n v="12.606837606837606"/>
    <n v="10.3988603988604"/>
    <n v="34.472934472934476"/>
    <n v="8.9031339031339023"/>
    <n v="8.2621082621082618"/>
    <n v="4.7720797720797723"/>
    <x v="372"/>
    <x v="390"/>
    <n v="308"/>
    <x v="268"/>
    <x v="162"/>
    <x v="403"/>
  </r>
  <r>
    <x v="2"/>
    <x v="0"/>
    <x v="103"/>
    <s v="E10000025"/>
    <n v="3806"/>
    <n v="227"/>
    <n v="220"/>
    <n v="19"/>
    <n v="324"/>
    <n v="358"/>
    <n v="529"/>
    <n v="335"/>
    <n v="203"/>
    <n v="99"/>
    <x v="409"/>
    <n v="6120"/>
    <n v="37.810457516339866"/>
    <n v="62.189542483660134"/>
    <n v="9.8098530682800344"/>
    <n v="9.5073465859982722"/>
    <n v="0.82108902333621436"/>
    <n v="14.001728608470183"/>
    <n v="15.471045808124458"/>
    <n v="22.860847018150388"/>
    <n v="14.477095937770097"/>
    <n v="8.7726879861711318"/>
    <n v="4.2783059636992222"/>
    <x v="373"/>
    <x v="391"/>
    <n v="637"/>
    <x v="331"/>
    <x v="334"/>
    <x v="15"/>
  </r>
  <r>
    <x v="2"/>
    <x v="0"/>
    <x v="104"/>
    <s v="E06000031"/>
    <n v="1139"/>
    <n v="83"/>
    <n v="67"/>
    <n v="11"/>
    <n v="162"/>
    <n v="114"/>
    <n v="338"/>
    <n v="157"/>
    <n v="131"/>
    <n v="87"/>
    <x v="410"/>
    <n v="2289"/>
    <n v="50.240279598077763"/>
    <n v="49.759720401922237"/>
    <n v="7.2173913043478253"/>
    <n v="5.8260869565217392"/>
    <n v="0.9565217391304347"/>
    <n v="14.086956521739131"/>
    <n v="9.9130434782608692"/>
    <n v="29.391304347826086"/>
    <n v="13.652173913043478"/>
    <n v="11.391304347826086"/>
    <n v="7.5652173913043477"/>
    <x v="374"/>
    <x v="392"/>
    <n v="375"/>
    <x v="332"/>
    <x v="335"/>
    <x v="404"/>
  </r>
  <r>
    <x v="2"/>
    <x v="0"/>
    <x v="105"/>
    <s v="E06000026"/>
    <n v="1330"/>
    <n v="87"/>
    <n v="136"/>
    <n v="17"/>
    <n v="173"/>
    <n v="202"/>
    <n v="358"/>
    <n v="146"/>
    <n v="119"/>
    <n v="77"/>
    <x v="411"/>
    <n v="2645"/>
    <n v="49.716446124763699"/>
    <n v="50.283553875236301"/>
    <n v="6.6159695817490496"/>
    <n v="10.342205323193916"/>
    <n v="1.2927756653992395"/>
    <n v="13.155893536121674"/>
    <n v="15.361216730038022"/>
    <n v="27.224334600760457"/>
    <n v="11.102661596958175"/>
    <n v="9.0494296577946756"/>
    <n v="5.8555133079847907"/>
    <x v="209"/>
    <x v="393"/>
    <n v="342"/>
    <x v="333"/>
    <x v="320"/>
    <x v="405"/>
  </r>
  <r>
    <x v="2"/>
    <x v="0"/>
    <x v="106"/>
    <s v="E06000029"/>
    <n v="896"/>
    <n v="46"/>
    <n v="65"/>
    <s v="SUPP"/>
    <n v="74"/>
    <n v="85"/>
    <n v="139"/>
    <n v="71"/>
    <n v="32"/>
    <n v="48"/>
    <x v="412"/>
    <n v="1456"/>
    <n v="38.461538461538467"/>
    <n v="61.53846153846154"/>
    <n v="8.2142857142857135"/>
    <n v="11.607142857142858"/>
    <e v="#VALUE!"/>
    <n v="13.214285714285715"/>
    <n v="15.178571428571427"/>
    <n v="24.821428571428573"/>
    <n v="12.678571428571427"/>
    <n v="5.7142857142857144"/>
    <n v="8.5714285714285712"/>
    <x v="204"/>
    <x v="7"/>
    <n v="151"/>
    <x v="76"/>
    <x v="336"/>
    <x v="406"/>
  </r>
  <r>
    <x v="2"/>
    <x v="0"/>
    <x v="107"/>
    <s v="E06000044"/>
    <n v="958"/>
    <n v="74"/>
    <n v="67"/>
    <s v="SUPP"/>
    <n v="85"/>
    <n v="136"/>
    <n v="233"/>
    <n v="117"/>
    <n v="108"/>
    <n v="41"/>
    <x v="413"/>
    <n v="1819"/>
    <n v="47.333699835074214"/>
    <n v="52.666300164925786"/>
    <n v="8.5946573751451805"/>
    <n v="7.7816492450638792"/>
    <e v="#VALUE!"/>
    <n v="9.8722415795586524"/>
    <n v="15.795586527293844"/>
    <n v="27.061556329849012"/>
    <n v="13.588850174216027"/>
    <n v="12.543554006968641"/>
    <n v="4.7619047619047619"/>
    <x v="219"/>
    <x v="394"/>
    <n v="266"/>
    <x v="334"/>
    <x v="8"/>
    <x v="407"/>
  </r>
  <r>
    <x v="2"/>
    <x v="0"/>
    <x v="108"/>
    <s v="E06000038"/>
    <n v="803"/>
    <n v="77"/>
    <n v="56"/>
    <n v="11"/>
    <n v="90"/>
    <n v="85"/>
    <n v="230"/>
    <n v="82"/>
    <n v="57"/>
    <n v="27"/>
    <x v="414"/>
    <n v="1518"/>
    <n v="47.10144927536232"/>
    <n v="52.89855072463768"/>
    <n v="10.76923076923077"/>
    <n v="7.8321678321678325"/>
    <n v="1.5384615384615385"/>
    <n v="12.587412587412588"/>
    <n v="11.888111888111888"/>
    <n v="32.167832167832167"/>
    <n v="11.468531468531468"/>
    <n v="7.9720279720279716"/>
    <n v="3.7762237762237763"/>
    <x v="375"/>
    <x v="395"/>
    <n v="166"/>
    <x v="206"/>
    <x v="98"/>
    <x v="16"/>
  </r>
  <r>
    <x v="2"/>
    <x v="0"/>
    <x v="109"/>
    <s v="E09000026"/>
    <n v="2164"/>
    <n v="166"/>
    <n v="198"/>
    <n v="41"/>
    <n v="133"/>
    <n v="150"/>
    <n v="339"/>
    <n v="106"/>
    <n v="76"/>
    <n v="69"/>
    <x v="415"/>
    <n v="3442"/>
    <n v="37.129575828006971"/>
    <n v="62.870424171993022"/>
    <n v="12.989045383411579"/>
    <n v="15.492957746478872"/>
    <n v="3.2081377151799684"/>
    <n v="10.406885758998435"/>
    <n v="11.737089201877934"/>
    <n v="26.525821596244132"/>
    <n v="8.2942097026604067"/>
    <n v="5.9467918622848197"/>
    <n v="5.39906103286385"/>
    <x v="329"/>
    <x v="305"/>
    <n v="251"/>
    <x v="268"/>
    <x v="337"/>
    <x v="59"/>
  </r>
  <r>
    <x v="2"/>
    <x v="0"/>
    <x v="110"/>
    <s v="E06000003"/>
    <n v="866"/>
    <n v="65"/>
    <n v="59"/>
    <s v="SUPP"/>
    <n v="93"/>
    <n v="83"/>
    <n v="202"/>
    <n v="77"/>
    <n v="52"/>
    <n v="48"/>
    <x v="400"/>
    <n v="1545"/>
    <n v="43.948220064724921"/>
    <n v="56.051779935275079"/>
    <n v="9.5729013254786466"/>
    <n v="8.6892488954344618"/>
    <e v="#VALUE!"/>
    <n v="13.696612665684832"/>
    <n v="12.223858615611192"/>
    <n v="29.749631811487482"/>
    <n v="11.340206185567011"/>
    <n v="7.6583210603829164"/>
    <n v="7.0692194403534607"/>
    <x v="287"/>
    <x v="92"/>
    <n v="177"/>
    <x v="335"/>
    <x v="273"/>
    <x v="408"/>
  </r>
  <r>
    <x v="2"/>
    <x v="0"/>
    <x v="111"/>
    <s v="E09000027"/>
    <n v="884"/>
    <n v="54"/>
    <n v="28"/>
    <n v="14"/>
    <n v="52"/>
    <n v="32"/>
    <n v="93"/>
    <n v="37"/>
    <n v="31"/>
    <n v="17"/>
    <x v="416"/>
    <n v="1242"/>
    <n v="28.824476650563607"/>
    <n v="71.175523349436403"/>
    <n v="15.083798882681565"/>
    <n v="7.8212290502793298"/>
    <n v="3.9106145251396649"/>
    <n v="14.52513966480447"/>
    <n v="8.938547486033519"/>
    <n v="25.977653631284912"/>
    <n v="10.335195530726256"/>
    <n v="8.6592178770949726"/>
    <n v="4.7486033519553068"/>
    <x v="376"/>
    <x v="396"/>
    <n v="85"/>
    <x v="7"/>
    <x v="338"/>
    <x v="409"/>
  </r>
  <r>
    <x v="2"/>
    <x v="0"/>
    <x v="112"/>
    <s v="E08000005"/>
    <n v="1305"/>
    <n v="85"/>
    <n v="192"/>
    <n v="29"/>
    <n v="182"/>
    <n v="115"/>
    <n v="309"/>
    <n v="151"/>
    <n v="106"/>
    <n v="71"/>
    <x v="324"/>
    <n v="2545"/>
    <n v="48.722986247544206"/>
    <n v="51.277013752455794"/>
    <n v="6.854838709677419"/>
    <n v="15.483870967741936"/>
    <n v="2.338709677419355"/>
    <n v="14.677419354838708"/>
    <n v="9.2741935483870961"/>
    <n v="24.91935483870968"/>
    <n v="12.17741935483871"/>
    <n v="8.5483870967741939"/>
    <n v="5.725806451612903"/>
    <x v="301"/>
    <x v="72"/>
    <n v="328"/>
    <x v="33"/>
    <x v="41"/>
    <x v="410"/>
  </r>
  <r>
    <x v="2"/>
    <x v="0"/>
    <x v="113"/>
    <s v="E08000018"/>
    <n v="1780"/>
    <n v="171"/>
    <n v="100"/>
    <s v="SUPP"/>
    <n v="250"/>
    <n v="120"/>
    <n v="376"/>
    <n v="100"/>
    <n v="120"/>
    <n v="71"/>
    <x v="417"/>
    <n v="3088"/>
    <n v="42.357512953367873"/>
    <n v="57.642487046632127"/>
    <n v="13.073394495412844"/>
    <n v="7.6452599388379197"/>
    <e v="#VALUE!"/>
    <n v="19.113149847094803"/>
    <n v="9.1743119266055047"/>
    <n v="28.74617737003058"/>
    <n v="7.6452599388379197"/>
    <n v="9.1743119266055047"/>
    <n v="5.4281345565749231"/>
    <x v="193"/>
    <x v="397"/>
    <n v="291"/>
    <x v="336"/>
    <x v="255"/>
    <x v="411"/>
  </r>
  <r>
    <x v="2"/>
    <x v="0"/>
    <x v="114"/>
    <s v="E06000017"/>
    <n v="190"/>
    <n v="10"/>
    <n v="20"/>
    <s v="SUPP"/>
    <s v="SUPP"/>
    <n v="16"/>
    <n v="24"/>
    <n v="13"/>
    <s v="SUPP"/>
    <s v="SUPP"/>
    <x v="112"/>
    <n v="273"/>
    <n v="30.402930402930401"/>
    <n v="69.597069597069591"/>
    <n v="12.048192771084338"/>
    <n v="24.096385542168676"/>
    <e v="#VALUE!"/>
    <e v="#VALUE!"/>
    <n v="19.277108433734941"/>
    <n v="28.915662650602407"/>
    <n v="15.66265060240964"/>
    <e v="#VALUE!"/>
    <e v="#VALUE!"/>
    <x v="377"/>
    <x v="398"/>
    <n v="13"/>
    <x v="337"/>
    <x v="339"/>
    <x v="412"/>
  </r>
  <r>
    <x v="2"/>
    <x v="0"/>
    <x v="115"/>
    <s v="E08000006"/>
    <n v="1156"/>
    <n v="94"/>
    <n v="150"/>
    <n v="29"/>
    <n v="126"/>
    <n v="130"/>
    <n v="412"/>
    <n v="78"/>
    <n v="107"/>
    <n v="50"/>
    <x v="23"/>
    <n v="2332"/>
    <n v="50.42881646655232"/>
    <n v="49.57118353344768"/>
    <n v="7.9931972789115653"/>
    <n v="12.755102040816327"/>
    <n v="2.4659863945578229"/>
    <n v="10.714285714285714"/>
    <n v="11.054421768707483"/>
    <n v="35.034013605442176"/>
    <n v="6.6326530612244898"/>
    <n v="9.0986394557823136"/>
    <n v="4.2517006802721085"/>
    <x v="378"/>
    <x v="399"/>
    <n v="235"/>
    <x v="23"/>
    <x v="141"/>
    <x v="117"/>
  </r>
  <r>
    <x v="2"/>
    <x v="0"/>
    <x v="116"/>
    <s v="E08000028"/>
    <n v="1950"/>
    <n v="203"/>
    <n v="123"/>
    <n v="25"/>
    <n v="344"/>
    <n v="186"/>
    <n v="572"/>
    <n v="217"/>
    <n v="138"/>
    <n v="98"/>
    <x v="418"/>
    <n v="3856"/>
    <n v="49.429460580912867"/>
    <n v="50.570539419087133"/>
    <n v="10.650577124868835"/>
    <n v="6.4533053515215117"/>
    <n v="1.3116474291710387"/>
    <n v="18.048268625393494"/>
    <n v="9.7586568730325283"/>
    <n v="30.010493179433368"/>
    <n v="11.385099685204617"/>
    <n v="7.2402938090241342"/>
    <n v="5.1416579223504719"/>
    <x v="379"/>
    <x v="400"/>
    <n v="453"/>
    <x v="195"/>
    <x v="340"/>
    <x v="413"/>
  </r>
  <r>
    <x v="2"/>
    <x v="0"/>
    <x v="117"/>
    <s v="E08000014"/>
    <n v="1633"/>
    <n v="193"/>
    <n v="160"/>
    <n v="38"/>
    <n v="148"/>
    <n v="110"/>
    <n v="357"/>
    <n v="102"/>
    <n v="85"/>
    <n v="63"/>
    <x v="419"/>
    <n v="2889"/>
    <n v="43.475250951886466"/>
    <n v="56.524749048113534"/>
    <n v="15.36624203821656"/>
    <n v="12.738853503184714"/>
    <n v="3.0254777070063694"/>
    <n v="11.783439490445859"/>
    <n v="8.7579617834394892"/>
    <n v="28.423566878980893"/>
    <n v="8.1210191082802545"/>
    <n v="6.7675159235668785"/>
    <n v="5.015923566878981"/>
    <x v="304"/>
    <x v="401"/>
    <n v="250"/>
    <x v="145"/>
    <x v="123"/>
    <x v="414"/>
  </r>
  <r>
    <x v="2"/>
    <x v="0"/>
    <x v="118"/>
    <s v="E08000019"/>
    <n v="3017"/>
    <n v="208"/>
    <n v="286"/>
    <n v="37"/>
    <n v="258"/>
    <n v="296"/>
    <n v="722"/>
    <n v="282"/>
    <n v="234"/>
    <n v="159"/>
    <x v="420"/>
    <n v="5499"/>
    <n v="45.135479178032369"/>
    <n v="54.864520821967631"/>
    <n v="8.3803384367445606"/>
    <n v="11.522965350523771"/>
    <n v="1.4907332796132151"/>
    <n v="10.394842868654312"/>
    <n v="11.925866236905721"/>
    <n v="29.089443996776794"/>
    <n v="11.36180499597099"/>
    <n v="9.4278807413376313"/>
    <n v="6.4061240934730064"/>
    <x v="0"/>
    <x v="402"/>
    <n v="675"/>
    <x v="214"/>
    <x v="341"/>
    <x v="415"/>
  </r>
  <r>
    <x v="2"/>
    <x v="1"/>
    <x v="119"/>
    <s v="E47000002"/>
    <n v="7858"/>
    <n v="657"/>
    <n v="589"/>
    <n v="71"/>
    <n v="904"/>
    <n v="729"/>
    <n v="1986"/>
    <n v="710"/>
    <n v="533"/>
    <n v="391"/>
    <x v="421"/>
    <n v="14428"/>
    <n v="45.536456889381761"/>
    <n v="54.463543110618239"/>
    <n v="10"/>
    <n v="8.9649923896499235"/>
    <n v="1.0806697108066972"/>
    <n v="13.759512937595128"/>
    <n v="11.095890410958905"/>
    <n v="30.228310502283108"/>
    <n v="10.80669710806697"/>
    <n v="8.1126331811263324"/>
    <n v="5.9512937595129376"/>
    <x v="380"/>
    <x v="403"/>
    <n v="1634"/>
    <x v="338"/>
    <x v="342"/>
    <x v="416"/>
  </r>
  <r>
    <x v="2"/>
    <x v="0"/>
    <x v="120"/>
    <s v="E06000051"/>
    <n v="1709"/>
    <n v="128"/>
    <n v="135"/>
    <n v="23"/>
    <n v="147"/>
    <n v="155"/>
    <n v="328"/>
    <n v="203"/>
    <n v="84"/>
    <n v="45"/>
    <x v="422"/>
    <n v="2957"/>
    <n v="42.204937436591138"/>
    <n v="57.795062563408862"/>
    <n v="10.256410256410255"/>
    <n v="10.817307692307693"/>
    <n v="1.8429487179487181"/>
    <n v="11.778846153846153"/>
    <n v="12.419871794871796"/>
    <n v="26.282051282051285"/>
    <n v="16.266025641025642"/>
    <n v="6.7307692307692308"/>
    <n v="3.6057692307692304"/>
    <x v="381"/>
    <x v="404"/>
    <n v="332"/>
    <x v="31"/>
    <x v="343"/>
    <x v="417"/>
  </r>
  <r>
    <x v="2"/>
    <x v="0"/>
    <x v="121"/>
    <s v="E06000039"/>
    <n v="1026"/>
    <n v="58"/>
    <n v="65"/>
    <s v="SUPP"/>
    <n v="118"/>
    <n v="64"/>
    <n v="160"/>
    <n v="117"/>
    <n v="64"/>
    <n v="34"/>
    <x v="423"/>
    <n v="1706"/>
    <n v="39.859320046893316"/>
    <n v="60.140679953106677"/>
    <n v="8.5294117647058822"/>
    <n v="9.5588235294117645"/>
    <e v="#VALUE!"/>
    <n v="17.352941176470587"/>
    <n v="9.4117647058823533"/>
    <n v="23.52941176470588"/>
    <n v="17.205882352941178"/>
    <n v="9.4117647058823533"/>
    <n v="5"/>
    <x v="242"/>
    <x v="160"/>
    <n v="215"/>
    <x v="149"/>
    <x v="62"/>
    <x v="418"/>
  </r>
  <r>
    <x v="2"/>
    <x v="0"/>
    <x v="122"/>
    <s v="E08000029"/>
    <n v="1591"/>
    <n v="101"/>
    <n v="101"/>
    <n v="11"/>
    <n v="95"/>
    <n v="108"/>
    <n v="216"/>
    <n v="71"/>
    <n v="26"/>
    <n v="45"/>
    <x v="91"/>
    <n v="2365"/>
    <n v="32.727272727272727"/>
    <n v="67.272727272727266"/>
    <n v="13.049095607235142"/>
    <n v="13.049095607235142"/>
    <n v="1.421188630490956"/>
    <n v="12.27390180878553"/>
    <n v="13.953488372093023"/>
    <n v="27.906976744186046"/>
    <n v="9.1731266149870798"/>
    <n v="3.3591731266149871"/>
    <n v="5.8139534883720927"/>
    <x v="51"/>
    <x v="405"/>
    <n v="142"/>
    <x v="339"/>
    <x v="196"/>
    <x v="419"/>
  </r>
  <r>
    <x v="2"/>
    <x v="0"/>
    <x v="123"/>
    <s v="E10000027"/>
    <n v="3387"/>
    <n v="244"/>
    <n v="239"/>
    <n v="30"/>
    <n v="256"/>
    <n v="300"/>
    <n v="614"/>
    <n v="292"/>
    <n v="135"/>
    <n v="72"/>
    <x v="312"/>
    <n v="5569"/>
    <n v="39.181181540671574"/>
    <n v="60.818818459328426"/>
    <n v="11.182401466544455"/>
    <n v="10.953253895508707"/>
    <n v="1.3748854262144821"/>
    <n v="11.732355637030247"/>
    <n v="13.748854262144821"/>
    <n v="28.139321723189738"/>
    <n v="13.382218148487626"/>
    <n v="6.1869844179651698"/>
    <n v="3.2997250229147568"/>
    <x v="382"/>
    <x v="406"/>
    <n v="499"/>
    <x v="340"/>
    <x v="344"/>
    <x v="420"/>
  </r>
  <r>
    <x v="2"/>
    <x v="2"/>
    <x v="124"/>
    <s v="E12000008"/>
    <n v="54473"/>
    <n v="3636"/>
    <n v="3082"/>
    <n v="366"/>
    <n v="4960"/>
    <n v="3959"/>
    <n v="9258"/>
    <n v="4393"/>
    <n v="2915"/>
    <n v="1898"/>
    <x v="424"/>
    <n v="88940"/>
    <n v="38.753091972116032"/>
    <n v="61.246908027883961"/>
    <n v="10.549220993994256"/>
    <n v="8.9418864421040407"/>
    <n v="1.0618852815736792"/>
    <n v="14.390576493457511"/>
    <n v="11.486349261612556"/>
    <n v="26.860475237183394"/>
    <n v="12.745524704790089"/>
    <n v="8.4573650158122273"/>
    <n v="5.5067165694722489"/>
    <x v="383"/>
    <x v="407"/>
    <n v="9206"/>
    <x v="341"/>
    <x v="345"/>
    <x v="421"/>
  </r>
  <r>
    <x v="2"/>
    <x v="0"/>
    <x v="125"/>
    <s v="E06000025"/>
    <n v="1739"/>
    <n v="115"/>
    <n v="130"/>
    <n v="14"/>
    <n v="174"/>
    <n v="164"/>
    <n v="297"/>
    <n v="144"/>
    <n v="88"/>
    <n v="45"/>
    <x v="371"/>
    <n v="2910"/>
    <n v="40.240549828178693"/>
    <n v="59.759450171821307"/>
    <n v="9.8206660973526905"/>
    <n v="11.101622544833475"/>
    <n v="1.1955593509820666"/>
    <n v="14.859094790777114"/>
    <n v="14.005123825789923"/>
    <n v="25.362937660119556"/>
    <n v="12.297181895815543"/>
    <n v="7.5149444918872748"/>
    <n v="3.8428693424423574"/>
    <x v="384"/>
    <x v="219"/>
    <n v="277"/>
    <x v="311"/>
    <x v="170"/>
    <x v="422"/>
  </r>
  <r>
    <x v="2"/>
    <x v="0"/>
    <x v="126"/>
    <s v="E08000023"/>
    <n v="945"/>
    <n v="75"/>
    <n v="53"/>
    <s v="SUPP"/>
    <n v="73"/>
    <n v="102"/>
    <n v="214"/>
    <n v="55"/>
    <n v="34"/>
    <n v="22"/>
    <x v="425"/>
    <n v="1573"/>
    <n v="39.923712650985379"/>
    <n v="60.076287349014621"/>
    <n v="11.942675159235669"/>
    <n v="8.4394904458598727"/>
    <e v="#VALUE!"/>
    <n v="11.624203821656051"/>
    <n v="16.242038216560509"/>
    <n v="34.076433121019107"/>
    <n v="8.7579617834394892"/>
    <n v="5.4140127388535033"/>
    <n v="3.5031847133757963"/>
    <x v="385"/>
    <x v="408"/>
    <n v="111"/>
    <x v="5"/>
    <x v="149"/>
    <x v="423"/>
  </r>
  <r>
    <x v="2"/>
    <x v="2"/>
    <x v="127"/>
    <s v="E12000009"/>
    <n v="28496"/>
    <n v="1990"/>
    <n v="2009"/>
    <n v="211"/>
    <n v="2660"/>
    <n v="2630"/>
    <n v="5100"/>
    <n v="2490"/>
    <n v="1495"/>
    <n v="948"/>
    <x v="426"/>
    <n v="48029"/>
    <n v="40.66917903766474"/>
    <n v="59.330820962335252"/>
    <n v="10.187887165309988"/>
    <n v="10.285158449802898"/>
    <n v="1.0802232120002049"/>
    <n v="13.617979829007322"/>
    <n v="13.464393590334305"/>
    <n v="26.109660574412537"/>
    <n v="12.747657809860236"/>
    <n v="7.6537142272052421"/>
    <n v="4.8533251420672707"/>
    <x v="386"/>
    <x v="409"/>
    <n v="4933"/>
    <x v="342"/>
    <x v="346"/>
    <x v="424"/>
  </r>
  <r>
    <x v="2"/>
    <x v="0"/>
    <x v="128"/>
    <s v="E06000045"/>
    <n v="1073"/>
    <n v="98"/>
    <n v="102"/>
    <n v="13"/>
    <n v="119"/>
    <n v="105"/>
    <n v="331"/>
    <n v="106"/>
    <n v="96"/>
    <n v="69"/>
    <x v="427"/>
    <n v="2112"/>
    <n v="49.195075757575758"/>
    <n v="50.804924242424242"/>
    <n v="9.4321462945139558"/>
    <n v="9.8171318575553421"/>
    <n v="1.2512030798845042"/>
    <n v="11.453320500481231"/>
    <n v="10.105871029836381"/>
    <n v="31.857555341674686"/>
    <n v="10.202117420596728"/>
    <n v="9.2396535129932627"/>
    <n v="6.6410009624639086"/>
    <x v="51"/>
    <x v="410"/>
    <n v="271"/>
    <x v="187"/>
    <x v="347"/>
    <x v="363"/>
  </r>
  <r>
    <x v="2"/>
    <x v="0"/>
    <x v="129"/>
    <s v="E06000033"/>
    <n v="1166"/>
    <n v="52"/>
    <n v="73"/>
    <s v="SUPP"/>
    <n v="101"/>
    <n v="94"/>
    <n v="227"/>
    <n v="116"/>
    <n v="86"/>
    <n v="53"/>
    <x v="83"/>
    <n v="1968"/>
    <n v="40.752032520325201"/>
    <n v="59.247967479674799"/>
    <n v="6.4837905236907734"/>
    <n v="9.1022443890274314"/>
    <e v="#VALUE!"/>
    <n v="12.593516209476311"/>
    <n v="11.720698254364089"/>
    <n v="28.304239401496261"/>
    <n v="14.463840399002494"/>
    <n v="10.723192019950124"/>
    <n v="6.6084788029925194"/>
    <x v="258"/>
    <x v="411"/>
    <n v="255"/>
    <x v="93"/>
    <x v="315"/>
    <x v="425"/>
  </r>
  <r>
    <x v="2"/>
    <x v="0"/>
    <x v="130"/>
    <s v="E09000028"/>
    <n v="1487"/>
    <n v="108"/>
    <n v="89"/>
    <n v="15"/>
    <n v="153"/>
    <n v="102"/>
    <n v="263"/>
    <n v="51"/>
    <n v="58"/>
    <n v="57"/>
    <x v="129"/>
    <n v="2383"/>
    <n v="37.599664288711708"/>
    <n v="62.400335711288292"/>
    <n v="12.053571428571429"/>
    <n v="9.9330357142857135"/>
    <n v="1.6741071428571428"/>
    <n v="17.075892857142858"/>
    <n v="11.383928571428571"/>
    <n v="29.352678571428569"/>
    <n v="5.6919642857142856"/>
    <n v="6.4732142857142865"/>
    <n v="6.3616071428571423"/>
    <x v="302"/>
    <x v="412"/>
    <n v="166"/>
    <x v="201"/>
    <x v="126"/>
    <x v="57"/>
  </r>
  <r>
    <x v="2"/>
    <x v="0"/>
    <x v="131"/>
    <s v="E08000013"/>
    <n v="1124"/>
    <n v="92"/>
    <n v="86"/>
    <n v="17"/>
    <n v="96"/>
    <n v="78"/>
    <n v="321"/>
    <n v="63"/>
    <n v="85"/>
    <n v="97"/>
    <x v="428"/>
    <n v="2059"/>
    <n v="45.410393394851873"/>
    <n v="54.589606605148134"/>
    <n v="9.8395721925133692"/>
    <n v="9.1978609625668444"/>
    <n v="1.8181818181818181"/>
    <n v="10.267379679144385"/>
    <n v="8.3422459893048124"/>
    <n v="34.331550802139041"/>
    <n v="6.737967914438503"/>
    <n v="9.0909090909090917"/>
    <n v="10.37433155080214"/>
    <x v="22"/>
    <x v="43"/>
    <n v="245"/>
    <x v="22"/>
    <x v="348"/>
    <x v="84"/>
  </r>
  <r>
    <x v="2"/>
    <x v="0"/>
    <x v="132"/>
    <s v="E10000028"/>
    <n v="5139"/>
    <n v="390"/>
    <n v="369"/>
    <n v="52"/>
    <n v="427"/>
    <n v="461"/>
    <n v="1104"/>
    <n v="404"/>
    <n v="237"/>
    <n v="195"/>
    <x v="429"/>
    <n v="8778"/>
    <n v="41.455912508544088"/>
    <n v="58.544087491455912"/>
    <n v="10.717230008244023"/>
    <n v="10.140148392415499"/>
    <n v="1.4289640010992031"/>
    <n v="11.733992855179995"/>
    <n v="12.66831547128332"/>
    <n v="30.33800494641385"/>
    <n v="11.101951085463039"/>
    <n v="6.5127782357790593"/>
    <n v="5.3586150041220115"/>
    <x v="387"/>
    <x v="413"/>
    <n v="836"/>
    <x v="343"/>
    <x v="349"/>
    <x v="426"/>
  </r>
  <r>
    <x v="2"/>
    <x v="0"/>
    <x v="133"/>
    <s v="E08000007"/>
    <n v="1733"/>
    <n v="135"/>
    <n v="182"/>
    <n v="27"/>
    <n v="88"/>
    <n v="108"/>
    <n v="294"/>
    <n v="126"/>
    <n v="74"/>
    <n v="65"/>
    <x v="110"/>
    <n v="2832"/>
    <n v="38.806497175141239"/>
    <n v="61.193502824858761"/>
    <n v="12.283894449499545"/>
    <n v="16.560509554140125"/>
    <n v="2.4567788898999092"/>
    <n v="8.0072793448589632"/>
    <n v="9.8271155595996369"/>
    <n v="26.751592356687897"/>
    <n v="11.464968152866243"/>
    <n v="6.7333939945404913"/>
    <n v="5.9144676979071882"/>
    <x v="349"/>
    <x v="414"/>
    <n v="265"/>
    <x v="142"/>
    <x v="343"/>
    <x v="427"/>
  </r>
  <r>
    <x v="2"/>
    <x v="0"/>
    <x v="134"/>
    <s v="E06000004"/>
    <n v="1326"/>
    <n v="89"/>
    <n v="119"/>
    <n v="25"/>
    <n v="87"/>
    <n v="102"/>
    <n v="269"/>
    <n v="57"/>
    <n v="54"/>
    <n v="60"/>
    <x v="430"/>
    <n v="2188"/>
    <n v="39.396709323583181"/>
    <n v="60.603290676416819"/>
    <n v="10.324825986078887"/>
    <n v="13.805104408352667"/>
    <n v="2.9002320185614847"/>
    <n v="10.092807424593968"/>
    <n v="11.832946635730858"/>
    <n v="31.206496519721576"/>
    <n v="6.6125290023201861"/>
    <n v="6.2645011600928076"/>
    <n v="6.9605568445475638"/>
    <x v="253"/>
    <x v="382"/>
    <n v="171"/>
    <x v="149"/>
    <x v="237"/>
    <x v="428"/>
  </r>
  <r>
    <x v="2"/>
    <x v="0"/>
    <x v="135"/>
    <s v="E06000021"/>
    <n v="1358"/>
    <n v="138"/>
    <n v="75"/>
    <n v="14"/>
    <n v="201"/>
    <n v="165"/>
    <n v="395"/>
    <n v="153"/>
    <n v="111"/>
    <n v="75"/>
    <x v="290"/>
    <n v="2685"/>
    <n v="49.422718808193665"/>
    <n v="50.577281191806335"/>
    <n v="10.399397136397889"/>
    <n v="5.651846269781462"/>
    <n v="1.0550113036925395"/>
    <n v="15.146948003014318"/>
    <n v="12.434061793519216"/>
    <n v="29.766390354182366"/>
    <n v="11.529766390354181"/>
    <n v="8.3647324792765634"/>
    <n v="5.651846269781462"/>
    <x v="317"/>
    <x v="415"/>
    <n v="339"/>
    <x v="221"/>
    <x v="116"/>
    <x v="389"/>
  </r>
  <r>
    <x v="2"/>
    <x v="0"/>
    <x v="136"/>
    <s v="E10000029"/>
    <n v="4203"/>
    <n v="331"/>
    <n v="281"/>
    <n v="30"/>
    <n v="379"/>
    <n v="453"/>
    <n v="776"/>
    <n v="602"/>
    <n v="279"/>
    <n v="173"/>
    <x v="431"/>
    <n v="7507"/>
    <n v="44.012255228453448"/>
    <n v="55.987744771546552"/>
    <n v="10.018159806295399"/>
    <n v="8.504842615012107"/>
    <n v="0.90799031476997571"/>
    <n v="11.470944309927361"/>
    <n v="13.710653753026634"/>
    <n v="23.486682808716708"/>
    <n v="18.220338983050848"/>
    <n v="8.4443099273607736"/>
    <n v="5.2360774818401934"/>
    <x v="388"/>
    <x v="416"/>
    <n v="1054"/>
    <x v="344"/>
    <x v="350"/>
    <x v="429"/>
  </r>
  <r>
    <x v="2"/>
    <x v="0"/>
    <x v="137"/>
    <s v="E08000024"/>
    <n v="1562"/>
    <n v="116"/>
    <n v="140"/>
    <n v="23"/>
    <n v="153"/>
    <n v="160"/>
    <n v="441"/>
    <n v="210"/>
    <n v="112"/>
    <n v="70"/>
    <x v="432"/>
    <n v="2987"/>
    <n v="47.706729159691996"/>
    <n v="52.293270840308004"/>
    <n v="8.1403508771929829"/>
    <n v="9.8245614035087723"/>
    <n v="1.6140350877192984"/>
    <n v="10.736842105263159"/>
    <n v="11.228070175438596"/>
    <n v="30.94736842105263"/>
    <n v="14.736842105263156"/>
    <n v="7.859649122807018"/>
    <n v="4.9122807017543861"/>
    <x v="389"/>
    <x v="211"/>
    <n v="392"/>
    <x v="345"/>
    <x v="351"/>
    <x v="430"/>
  </r>
  <r>
    <x v="2"/>
    <x v="0"/>
    <x v="138"/>
    <s v="E10000030"/>
    <n v="6989"/>
    <n v="439"/>
    <n v="330"/>
    <n v="57"/>
    <n v="546"/>
    <n v="389"/>
    <n v="843"/>
    <n v="429"/>
    <n v="228"/>
    <n v="205"/>
    <x v="433"/>
    <n v="10455"/>
    <n v="33.151602104256341"/>
    <n v="66.848397895743659"/>
    <n v="12.665897287939989"/>
    <n v="9.5210617426428161"/>
    <n v="1.6445470282746681"/>
    <n v="15.753029428736296"/>
    <n v="11.22331217541835"/>
    <n v="24.321984997114829"/>
    <n v="12.377380265435661"/>
    <n v="6.5781881130986726"/>
    <n v="5.9145989613387195"/>
    <x v="390"/>
    <x v="417"/>
    <n v="862"/>
    <x v="346"/>
    <x v="352"/>
    <x v="431"/>
  </r>
  <r>
    <x v="2"/>
    <x v="0"/>
    <x v="139"/>
    <s v="E09000029"/>
    <n v="1356"/>
    <n v="119"/>
    <n v="110"/>
    <n v="32"/>
    <n v="98"/>
    <n v="55"/>
    <n v="228"/>
    <n v="51"/>
    <n v="66"/>
    <n v="36"/>
    <x v="14"/>
    <n v="2151"/>
    <n v="36.959553695955371"/>
    <n v="63.040446304044629"/>
    <n v="14.968553459119496"/>
    <n v="13.836477987421384"/>
    <n v="4.0251572327044025"/>
    <n v="12.327044025157234"/>
    <n v="6.9182389937106921"/>
    <n v="28.679245283018869"/>
    <n v="6.4150943396226419"/>
    <n v="8.3018867924528301"/>
    <n v="4.5283018867924527"/>
    <x v="391"/>
    <x v="418"/>
    <n v="153"/>
    <x v="187"/>
    <x v="353"/>
    <x v="432"/>
  </r>
  <r>
    <x v="2"/>
    <x v="0"/>
    <x v="140"/>
    <s v="E06000030"/>
    <n v="1334"/>
    <n v="99"/>
    <n v="96"/>
    <s v="SUPP"/>
    <n v="160"/>
    <n v="147"/>
    <n v="259"/>
    <n v="172"/>
    <n v="73"/>
    <n v="57"/>
    <x v="434"/>
    <n v="2397"/>
    <n v="44.347100542344599"/>
    <n v="55.652899457655401"/>
    <n v="9.313264346190028"/>
    <n v="9.0310442144873004"/>
    <e v="#VALUE!"/>
    <n v="15.051740357478833"/>
    <n v="13.828786453433677"/>
    <n v="24.365004703668859"/>
    <n v="16.180620884289745"/>
    <n v="6.8673565380997186"/>
    <n v="5.3621825023518346"/>
    <x v="22"/>
    <x v="419"/>
    <n v="302"/>
    <x v="347"/>
    <x v="119"/>
    <x v="377"/>
  </r>
  <r>
    <x v="2"/>
    <x v="0"/>
    <x v="141"/>
    <s v="E08000008"/>
    <n v="1478"/>
    <n v="115"/>
    <n v="74"/>
    <n v="17"/>
    <n v="168"/>
    <n v="101"/>
    <n v="310"/>
    <n v="100"/>
    <n v="108"/>
    <n v="94"/>
    <x v="435"/>
    <n v="2565"/>
    <n v="42.37816764132554"/>
    <n v="57.62183235867446"/>
    <n v="10.579576816927323"/>
    <n v="6.8077276908923636"/>
    <n v="1.5639374425023"/>
    <n v="15.455381784728612"/>
    <n v="9.2916283348666049"/>
    <n v="28.518859245630175"/>
    <n v="9.1996320147194108"/>
    <n v="9.9356025758969633"/>
    <n v="8.6476540938362465"/>
    <x v="208"/>
    <x v="240"/>
    <n v="302"/>
    <x v="303"/>
    <x v="354"/>
    <x v="433"/>
  </r>
  <r>
    <x v="2"/>
    <x v="1"/>
    <x v="142"/>
    <s v="E47000006"/>
    <n v="4210"/>
    <n v="355"/>
    <n v="372"/>
    <n v="63"/>
    <n v="436"/>
    <n v="342"/>
    <n v="1093"/>
    <n v="247"/>
    <n v="229"/>
    <n v="199"/>
    <x v="436"/>
    <n v="7546"/>
    <n v="44.208852372117683"/>
    <n v="55.791147627882317"/>
    <n v="10.641486810551559"/>
    <n v="11.151079136690647"/>
    <n v="1.8884892086330936"/>
    <n v="13.069544364508392"/>
    <n v="10.251798561151078"/>
    <n v="32.76378896882494"/>
    <n v="7.4040767386091124"/>
    <n v="6.8645083932853721"/>
    <n v="5.9652278177458031"/>
    <x v="392"/>
    <x v="379"/>
    <n v="675"/>
    <x v="348"/>
    <x v="177"/>
    <x v="21"/>
  </r>
  <r>
    <x v="2"/>
    <x v="0"/>
    <x v="143"/>
    <s v="E06000020"/>
    <n v="1060"/>
    <n v="82"/>
    <n v="98"/>
    <n v="10"/>
    <n v="101"/>
    <n v="115"/>
    <n v="369"/>
    <n v="67"/>
    <n v="71"/>
    <n v="38"/>
    <x v="437"/>
    <n v="2011"/>
    <n v="47.28990551964197"/>
    <n v="52.71009448035803"/>
    <n v="8.6225026288117768"/>
    <n v="10.304942166140904"/>
    <n v="1.0515247108307046"/>
    <n v="10.620399579390117"/>
    <n v="12.092534174553101"/>
    <n v="38.801261829652994"/>
    <n v="7.0452155625657209"/>
    <n v="7.4658254468980019"/>
    <n v="3.9957939011566772"/>
    <x v="393"/>
    <x v="420"/>
    <n v="176"/>
    <x v="349"/>
    <x v="235"/>
    <x v="173"/>
  </r>
  <r>
    <x v="2"/>
    <x v="0"/>
    <x v="144"/>
    <s v="E06000034"/>
    <n v="1082"/>
    <n v="99"/>
    <n v="102"/>
    <n v="19"/>
    <n v="103"/>
    <n v="123"/>
    <n v="268"/>
    <n v="89"/>
    <n v="78"/>
    <n v="48"/>
    <x v="438"/>
    <n v="2011"/>
    <n v="46.195922426653411"/>
    <n v="53.804077573346596"/>
    <n v="10.656620021528525"/>
    <n v="10.979547900968784"/>
    <n v="2.045209903121636"/>
    <n v="11.08719052744887"/>
    <n v="13.240043057050594"/>
    <n v="28.848223896663079"/>
    <n v="9.5801937567276649"/>
    <n v="8.3961248654467155"/>
    <n v="5.1668460710441337"/>
    <x v="232"/>
    <x v="421"/>
    <n v="215"/>
    <x v="350"/>
    <x v="355"/>
    <x v="434"/>
  </r>
  <r>
    <x v="2"/>
    <x v="0"/>
    <x v="145"/>
    <s v="E06000027"/>
    <n v="827"/>
    <n v="71"/>
    <n v="25"/>
    <n v="10"/>
    <n v="152"/>
    <n v="40"/>
    <n v="125"/>
    <n v="83"/>
    <n v="75"/>
    <n v="37"/>
    <x v="439"/>
    <n v="1445"/>
    <n v="42.768166089965398"/>
    <n v="57.231833910034602"/>
    <n v="11.488673139158575"/>
    <n v="4.0453074433656955"/>
    <n v="1.6181229773462782"/>
    <n v="24.595469255663431"/>
    <n v="6.4724919093851128"/>
    <n v="20.226537216828479"/>
    <n v="13.430420711974108"/>
    <n v="12.135922330097088"/>
    <n v="5.9870550161812295"/>
    <x v="394"/>
    <x v="422"/>
    <n v="195"/>
    <x v="142"/>
    <x v="356"/>
    <x v="435"/>
  </r>
  <r>
    <x v="2"/>
    <x v="0"/>
    <x v="146"/>
    <s v="E09000030"/>
    <n v="1529"/>
    <n v="116"/>
    <n v="79"/>
    <n v="16"/>
    <n v="95"/>
    <n v="96"/>
    <n v="267"/>
    <n v="68"/>
    <n v="77"/>
    <n v="59"/>
    <x v="440"/>
    <n v="2402"/>
    <n v="36.344712739383844"/>
    <n v="63.655287260616156"/>
    <n v="13.287514318442154"/>
    <n v="9.0492554410080182"/>
    <n v="1.8327605956471937"/>
    <n v="10.882016036655212"/>
    <n v="10.996563573883162"/>
    <n v="30.584192439862544"/>
    <n v="7.7892325315005726"/>
    <n v="8.8201603665521198"/>
    <n v="6.7583046964490263"/>
    <x v="244"/>
    <x v="382"/>
    <n v="204"/>
    <x v="351"/>
    <x v="354"/>
    <x v="436"/>
  </r>
  <r>
    <x v="2"/>
    <x v="0"/>
    <x v="147"/>
    <s v="E08000009"/>
    <n v="1785"/>
    <n v="122"/>
    <n v="82"/>
    <n v="14"/>
    <n v="115"/>
    <n v="61"/>
    <n v="276"/>
    <n v="64"/>
    <n v="47"/>
    <n v="34"/>
    <x v="441"/>
    <n v="2600"/>
    <n v="31.346153846153847"/>
    <n v="68.65384615384616"/>
    <n v="14.969325153374232"/>
    <n v="10.061349693251534"/>
    <n v="1.7177914110429449"/>
    <n v="14.110429447852759"/>
    <n v="7.484662576687116"/>
    <n v="33.865030674846622"/>
    <n v="7.8527607361963199"/>
    <n v="5.7668711656441722"/>
    <n v="4.1717791411042944"/>
    <x v="152"/>
    <x v="423"/>
    <n v="145"/>
    <x v="102"/>
    <x v="357"/>
    <x v="203"/>
  </r>
  <r>
    <x v="2"/>
    <x v="0"/>
    <x v="148"/>
    <s v="E08000036"/>
    <n v="2241"/>
    <n v="154"/>
    <n v="141"/>
    <n v="13"/>
    <n v="179"/>
    <n v="186"/>
    <n v="380"/>
    <n v="196"/>
    <n v="137"/>
    <n v="89"/>
    <x v="442"/>
    <n v="3716"/>
    <n v="39.69321851453175"/>
    <n v="60.306781485468242"/>
    <n v="10.440677966101696"/>
    <n v="9.5593220338983063"/>
    <n v="0.88135593220338981"/>
    <n v="12.135593220338983"/>
    <n v="12.610169491525426"/>
    <n v="25.762711864406779"/>
    <n v="13.288135593220337"/>
    <n v="9.2881355932203391"/>
    <n v="6.0338983050847457"/>
    <x v="395"/>
    <x v="424"/>
    <n v="422"/>
    <x v="352"/>
    <x v="33"/>
    <x v="17"/>
  </r>
  <r>
    <x v="2"/>
    <x v="0"/>
    <x v="149"/>
    <s v="E08000030"/>
    <n v="1669"/>
    <n v="152"/>
    <n v="113"/>
    <n v="18"/>
    <n v="190"/>
    <n v="166"/>
    <n v="564"/>
    <n v="129"/>
    <n v="142"/>
    <n v="97"/>
    <x v="443"/>
    <n v="3240"/>
    <n v="48.487654320987659"/>
    <n v="51.512345679012348"/>
    <n v="9.6753660089115208"/>
    <n v="7.1928707829408021"/>
    <n v="1.1457670273711011"/>
    <n v="12.094207511139402"/>
    <n v="10.566518141311267"/>
    <n v="35.900700190961174"/>
    <n v="8.2113303628262262"/>
    <n v="9.0388287714831321"/>
    <n v="6.1744112030553788"/>
    <x v="351"/>
    <x v="425"/>
    <n v="368"/>
    <x v="353"/>
    <x v="358"/>
    <x v="437"/>
  </r>
  <r>
    <x v="2"/>
    <x v="0"/>
    <x v="150"/>
    <s v="E09000031"/>
    <n v="1655"/>
    <n v="150"/>
    <n v="106"/>
    <n v="18"/>
    <n v="150"/>
    <n v="104"/>
    <n v="313"/>
    <n v="130"/>
    <n v="54"/>
    <n v="72"/>
    <x v="444"/>
    <n v="2752"/>
    <n v="39.861918604651166"/>
    <n v="60.138081395348841"/>
    <n v="13.673655423883318"/>
    <n v="9.6627164995442119"/>
    <n v="1.6408386508659982"/>
    <n v="13.673655423883318"/>
    <n v="9.4804010938924339"/>
    <n v="28.532360984503192"/>
    <n v="11.850501367365544"/>
    <n v="4.922515952597994"/>
    <n v="6.5633546034639929"/>
    <x v="396"/>
    <x v="205"/>
    <n v="256"/>
    <x v="176"/>
    <x v="359"/>
    <x v="438"/>
  </r>
  <r>
    <x v="2"/>
    <x v="0"/>
    <x v="151"/>
    <s v="E09000032"/>
    <n v="1072"/>
    <n v="86"/>
    <n v="81"/>
    <n v="13"/>
    <n v="116"/>
    <n v="65"/>
    <n v="176"/>
    <n v="76"/>
    <n v="72"/>
    <n v="46"/>
    <x v="445"/>
    <n v="1803"/>
    <n v="40.54353854686633"/>
    <n v="59.45646145313367"/>
    <n v="11.76470588235294"/>
    <n v="11.080711354309166"/>
    <n v="1.7783857729138166"/>
    <n v="15.868673050615595"/>
    <n v="8.891928864569083"/>
    <n v="24.076607387140903"/>
    <n v="10.39671682626539"/>
    <n v="9.8495212038303688"/>
    <n v="6.2927496580027356"/>
    <x v="158"/>
    <x v="426"/>
    <n v="194"/>
    <x v="350"/>
    <x v="156"/>
    <x v="285"/>
  </r>
  <r>
    <x v="2"/>
    <x v="0"/>
    <x v="152"/>
    <s v="E06000007"/>
    <n v="1487"/>
    <n v="105"/>
    <n v="71"/>
    <s v="SUPP"/>
    <n v="156"/>
    <n v="137"/>
    <n v="236"/>
    <n v="120"/>
    <n v="54"/>
    <n v="32"/>
    <x v="446"/>
    <n v="2398"/>
    <n v="37.989991659716431"/>
    <n v="62.010008340283576"/>
    <n v="11.525795828759605"/>
    <n v="7.7936333699231612"/>
    <e v="#VALUE!"/>
    <n v="17.124039517014271"/>
    <n v="15.038419319429201"/>
    <n v="25.905598243688253"/>
    <n v="13.172338090010976"/>
    <n v="5.9275521405049396"/>
    <n v="3.5126234906695939"/>
    <x v="397"/>
    <x v="427"/>
    <n v="206"/>
    <x v="201"/>
    <x v="193"/>
    <x v="439"/>
  </r>
  <r>
    <x v="2"/>
    <x v="0"/>
    <x v="153"/>
    <s v="E10000031"/>
    <n v="3418"/>
    <n v="210"/>
    <n v="233"/>
    <n v="23"/>
    <n v="307"/>
    <n v="249"/>
    <n v="587"/>
    <n v="251"/>
    <n v="125"/>
    <n v="115"/>
    <x v="447"/>
    <n v="5518"/>
    <n v="38.057267125770203"/>
    <n v="61.94273287422979"/>
    <n v="10"/>
    <n v="11.095238095238095"/>
    <n v="1.0952380952380953"/>
    <n v="14.61904761904762"/>
    <n v="11.857142857142858"/>
    <n v="27.952380952380949"/>
    <n v="11.952380952380953"/>
    <n v="5.9523809523809517"/>
    <n v="5.4761904761904763"/>
    <x v="373"/>
    <x v="428"/>
    <n v="491"/>
    <x v="354"/>
    <x v="360"/>
    <x v="440"/>
  </r>
  <r>
    <x v="2"/>
    <x v="0"/>
    <x v="154"/>
    <s v="E06000037"/>
    <n v="1087"/>
    <n v="66"/>
    <n v="63"/>
    <n v="14"/>
    <n v="74"/>
    <n v="81"/>
    <n v="189"/>
    <n v="66"/>
    <n v="40"/>
    <n v="27"/>
    <x v="136"/>
    <n v="1707"/>
    <n v="36.321031048623311"/>
    <n v="63.678968951376682"/>
    <n v="10.64516129032258"/>
    <n v="10.161290322580644"/>
    <n v="2.258064516129032"/>
    <n v="11.935483870967742"/>
    <n v="13.064516129032258"/>
    <n v="30.483870967741932"/>
    <n v="10.64516129032258"/>
    <n v="6.4516129032258061"/>
    <n v="4.354838709677419"/>
    <x v="104"/>
    <x v="313"/>
    <n v="133"/>
    <x v="204"/>
    <x v="14"/>
    <x v="441"/>
  </r>
  <r>
    <x v="2"/>
    <x v="2"/>
    <x v="155"/>
    <s v="E12000005"/>
    <n v="38936"/>
    <n v="3189"/>
    <n v="2819"/>
    <n v="352"/>
    <n v="3964"/>
    <n v="3344"/>
    <n v="8892"/>
    <n v="3352"/>
    <n v="2038"/>
    <n v="1567"/>
    <x v="448"/>
    <n v="68453"/>
    <n v="43.120097000861904"/>
    <n v="56.879902999138096"/>
    <n v="10.803943490192093"/>
    <n v="9.5504285665887458"/>
    <n v="1.1925331165091302"/>
    <n v="13.42954907341532"/>
    <n v="11.329064606836738"/>
    <n v="30.125012704543146"/>
    <n v="11.356167632211946"/>
    <n v="6.9044957143341117"/>
    <n v="5.3088050953687702"/>
    <x v="398"/>
    <x v="429"/>
    <n v="6957"/>
    <x v="355"/>
    <x v="361"/>
    <x v="442"/>
  </r>
  <r>
    <x v="2"/>
    <x v="1"/>
    <x v="156"/>
    <s v="E47000007"/>
    <n v="17623"/>
    <n v="1651"/>
    <n v="1319"/>
    <n v="190"/>
    <n v="2134"/>
    <n v="1554"/>
    <n v="4540"/>
    <n v="1627"/>
    <n v="1028"/>
    <n v="790"/>
    <x v="449"/>
    <n v="32456"/>
    <n v="45.701873305398081"/>
    <n v="54.298126694601919"/>
    <n v="11.130587204206837"/>
    <n v="8.8923346592058259"/>
    <n v="1.2809276612957594"/>
    <n v="14.386840153711319"/>
    <n v="10.476639924492686"/>
    <n v="30.607429380435512"/>
    <n v="10.968785815411582"/>
    <n v="6.930492820063372"/>
    <n v="5.3259623811771055"/>
    <x v="399"/>
    <x v="430"/>
    <n v="3445"/>
    <x v="356"/>
    <x v="362"/>
    <x v="443"/>
  </r>
  <r>
    <x v="2"/>
    <x v="1"/>
    <x v="157"/>
    <s v="E47000009"/>
    <n v="4733"/>
    <n v="360"/>
    <n v="347"/>
    <n v="34"/>
    <n v="425"/>
    <n v="444"/>
    <n v="959"/>
    <n v="386"/>
    <n v="308"/>
    <n v="188"/>
    <x v="450"/>
    <n v="8184"/>
    <n v="42.16764418377322"/>
    <n v="57.832355816226787"/>
    <n v="10.431758910460736"/>
    <n v="10.055056505360765"/>
    <n v="0.98522167487684731"/>
    <n v="12.315270935960591"/>
    <n v="12.865835989568241"/>
    <n v="27.789046653144016"/>
    <n v="11.185163720660677"/>
    <n v="8.9249492900608516"/>
    <n v="5.4476963199072737"/>
    <x v="400"/>
    <x v="86"/>
    <n v="882"/>
    <x v="357"/>
    <x v="122"/>
    <x v="444"/>
  </r>
  <r>
    <x v="2"/>
    <x v="0"/>
    <x v="158"/>
    <s v="E10000032"/>
    <n v="4980"/>
    <n v="411"/>
    <n v="273"/>
    <n v="33"/>
    <n v="498"/>
    <n v="280"/>
    <n v="803"/>
    <n v="402"/>
    <n v="220"/>
    <n v="239"/>
    <x v="451"/>
    <n v="8139"/>
    <n v="38.813122005160338"/>
    <n v="61.186877994839662"/>
    <n v="13.010446343779677"/>
    <n v="8.6419753086419746"/>
    <n v="1.0446343779677114"/>
    <n v="15.7644824311491"/>
    <n v="8.8635644191199745"/>
    <n v="25.419436530547639"/>
    <n v="12.725546058879392"/>
    <n v="6.9642291864514076"/>
    <n v="7.5656853434631213"/>
    <x v="401"/>
    <x v="431"/>
    <n v="861"/>
    <x v="358"/>
    <x v="363"/>
    <x v="445"/>
  </r>
  <r>
    <x v="2"/>
    <x v="1"/>
    <x v="159"/>
    <s v="E47000003"/>
    <n v="14267"/>
    <n v="1046"/>
    <n v="939"/>
    <n v="112"/>
    <n v="1362"/>
    <n v="1234"/>
    <n v="3260"/>
    <n v="1388"/>
    <n v="1016"/>
    <n v="672"/>
    <x v="452"/>
    <n v="25296"/>
    <n v="43.599778621125864"/>
    <n v="56.400221378874129"/>
    <n v="9.4840874059298219"/>
    <n v="8.5139178529331758"/>
    <n v="1.01550457883761"/>
    <n v="12.349261039078792"/>
    <n v="11.188684377550096"/>
    <n v="29.558436848309004"/>
    <n v="12.585003173451808"/>
    <n v="9.2120772508840343"/>
    <n v="6.0930274730256597"/>
    <x v="402"/>
    <x v="432"/>
    <n v="3076"/>
    <x v="359"/>
    <x v="364"/>
    <x v="446"/>
  </r>
  <r>
    <x v="2"/>
    <x v="0"/>
    <x v="160"/>
    <s v="E09000033"/>
    <n v="708"/>
    <n v="73"/>
    <n v="36"/>
    <s v="SUPP"/>
    <n v="52"/>
    <n v="47"/>
    <n v="93"/>
    <n v="29"/>
    <n v="28"/>
    <n v="25"/>
    <x v="453"/>
    <n v="1091"/>
    <n v="35.105407882676445"/>
    <n v="64.894592117323555"/>
    <n v="19.06005221932115"/>
    <n v="9.3994778067885107"/>
    <e v="#VALUE!"/>
    <n v="13.577023498694519"/>
    <n v="12.271540469973891"/>
    <n v="24.281984334203656"/>
    <n v="7.5718015665796345"/>
    <n v="7.3107049608355092"/>
    <n v="6.5274151436031342"/>
    <x v="403"/>
    <x v="433"/>
    <n v="82"/>
    <x v="115"/>
    <x v="159"/>
    <x v="447"/>
  </r>
  <r>
    <x v="2"/>
    <x v="0"/>
    <x v="161"/>
    <s v="E08000010"/>
    <n v="2051"/>
    <n v="213"/>
    <n v="143"/>
    <n v="35"/>
    <n v="214"/>
    <n v="112"/>
    <n v="424"/>
    <n v="169"/>
    <n v="136"/>
    <n v="54"/>
    <x v="454"/>
    <n v="3551"/>
    <n v="42.241622078287804"/>
    <n v="57.758377921712189"/>
    <n v="14.2"/>
    <n v="9.5333333333333332"/>
    <n v="2.3333333333333335"/>
    <n v="14.266666666666666"/>
    <n v="7.4666666666666677"/>
    <n v="28.266666666666669"/>
    <n v="11.266666666666666"/>
    <n v="9.0666666666666664"/>
    <n v="3.5999999999999996"/>
    <x v="304"/>
    <x v="374"/>
    <n v="359"/>
    <x v="27"/>
    <x v="163"/>
    <x v="448"/>
  </r>
  <r>
    <x v="2"/>
    <x v="0"/>
    <x v="162"/>
    <s v="E06000054"/>
    <n v="3142"/>
    <n v="198"/>
    <n v="264"/>
    <n v="25"/>
    <n v="187"/>
    <n v="267"/>
    <n v="473"/>
    <n v="299"/>
    <n v="143"/>
    <n v="112"/>
    <x v="455"/>
    <n v="5110"/>
    <n v="38.512720156555773"/>
    <n v="61.487279843444234"/>
    <n v="10.060975609756099"/>
    <n v="13.414634146341465"/>
    <n v="1.2703252032520325"/>
    <n v="9.5020325203252032"/>
    <n v="13.567073170731708"/>
    <n v="24.034552845528456"/>
    <n v="15.193089430894307"/>
    <n v="7.2662601626016263"/>
    <n v="5.6910569105691051"/>
    <x v="404"/>
    <x v="434"/>
    <n v="554"/>
    <x v="143"/>
    <x v="272"/>
    <x v="449"/>
  </r>
  <r>
    <x v="2"/>
    <x v="0"/>
    <x v="163"/>
    <s v="E06000040"/>
    <n v="963"/>
    <n v="53"/>
    <n v="38"/>
    <s v="SUPP"/>
    <n v="60"/>
    <n v="50"/>
    <n v="107"/>
    <n v="54"/>
    <s v="SECSUPP"/>
    <n v="27"/>
    <x v="456"/>
    <n v="1352"/>
    <n v="28.772189349112427"/>
    <n v="71.227810650887562"/>
    <n v="13.624678663239074"/>
    <n v="9.7686375321336758"/>
    <e v="#VALUE!"/>
    <n v="15.424164524421593"/>
    <n v="12.853470437017995"/>
    <n v="27.506426735218508"/>
    <n v="13.881748071979436"/>
    <e v="#VALUE!"/>
    <n v="6.9408740359897179"/>
    <x v="405"/>
    <x v="435"/>
    <n v="81"/>
    <x v="360"/>
    <x v="365"/>
    <x v="450"/>
  </r>
  <r>
    <x v="2"/>
    <x v="0"/>
    <x v="164"/>
    <s v="E08000015"/>
    <n v="2208"/>
    <n v="221"/>
    <n v="124"/>
    <n v="34"/>
    <n v="173"/>
    <n v="107"/>
    <n v="434"/>
    <n v="89"/>
    <n v="145"/>
    <n v="67"/>
    <x v="457"/>
    <n v="3602"/>
    <n v="38.700721821210436"/>
    <n v="61.299278178789564"/>
    <n v="15.853658536585366"/>
    <n v="8.8952654232424688"/>
    <n v="2.4390243902439024"/>
    <n v="12.410329985652798"/>
    <n v="7.6757532281205156"/>
    <n v="31.133428981348636"/>
    <n v="6.3845050215208037"/>
    <n v="10.401721664275467"/>
    <n v="4.8063127690100433"/>
    <x v="313"/>
    <x v="436"/>
    <n v="301"/>
    <x v="164"/>
    <x v="151"/>
    <x v="451"/>
  </r>
  <r>
    <x v="2"/>
    <x v="0"/>
    <x v="165"/>
    <s v="E06000041"/>
    <n v="1214"/>
    <n v="60"/>
    <n v="64"/>
    <s v="SUPP"/>
    <n v="66"/>
    <n v="62"/>
    <n v="113"/>
    <n v="57"/>
    <n v="22"/>
    <n v="19"/>
    <x v="329"/>
    <n v="1677"/>
    <n v="27.608825283243888"/>
    <n v="72.391174716756112"/>
    <n v="12.958963282937367"/>
    <n v="13.822894168466524"/>
    <e v="#VALUE!"/>
    <n v="14.254859611231103"/>
    <n v="13.390928725701945"/>
    <n v="24.406047516198704"/>
    <n v="12.311015118790497"/>
    <n v="4.7516198704103676"/>
    <n v="4.1036717062634986"/>
    <x v="287"/>
    <x v="437"/>
    <n v="98"/>
    <x v="46"/>
    <x v="59"/>
    <x v="452"/>
  </r>
  <r>
    <x v="2"/>
    <x v="0"/>
    <x v="166"/>
    <s v="E08000031"/>
    <n v="1522"/>
    <n v="127"/>
    <n v="151"/>
    <n v="11"/>
    <n v="152"/>
    <n v="180"/>
    <n v="416"/>
    <n v="127"/>
    <n v="120"/>
    <n v="96"/>
    <x v="458"/>
    <n v="2902"/>
    <n v="47.553411440385943"/>
    <n v="52.446588559614057"/>
    <n v="9.2028985507246386"/>
    <n v="10.942028985507246"/>
    <n v="0.79710144927536231"/>
    <n v="11.014492753623188"/>
    <n v="13.043478260869565"/>
    <n v="30.144927536231886"/>
    <n v="9.2028985507246386"/>
    <n v="8.695652173913043"/>
    <n v="6.9565217391304346"/>
    <x v="372"/>
    <x v="438"/>
    <n v="343"/>
    <x v="361"/>
    <x v="144"/>
    <x v="453"/>
  </r>
  <r>
    <x v="2"/>
    <x v="0"/>
    <x v="167"/>
    <s v="E10000034"/>
    <n v="3604"/>
    <n v="203"/>
    <n v="270"/>
    <n v="22"/>
    <n v="207"/>
    <n v="283"/>
    <n v="685"/>
    <n v="255"/>
    <n v="138"/>
    <n v="132"/>
    <x v="459"/>
    <n v="5799"/>
    <n v="37.851353681669252"/>
    <n v="62.148646318330748"/>
    <n v="9.2482915717539864"/>
    <n v="12.300683371298406"/>
    <n v="1.0022779043280183"/>
    <n v="9.4305239179954441"/>
    <n v="12.892938496583142"/>
    <n v="31.207289293849662"/>
    <n v="11.617312072892938"/>
    <n v="6.2870159453302961"/>
    <n v="6.0136674259681087"/>
    <x v="406"/>
    <x v="439"/>
    <n v="525"/>
    <x v="362"/>
    <x v="363"/>
    <x v="36"/>
  </r>
  <r>
    <x v="2"/>
    <x v="0"/>
    <x v="168"/>
    <s v="E06000014"/>
    <n v="1129"/>
    <n v="77"/>
    <n v="74"/>
    <s v="SUPP"/>
    <n v="42"/>
    <n v="91"/>
    <n v="178"/>
    <n v="100"/>
    <n v="58"/>
    <n v="30"/>
    <x v="460"/>
    <n v="1779"/>
    <n v="36.537380550871276"/>
    <n v="63.462619449128724"/>
    <n v="11.846153846153847"/>
    <n v="11.384615384615385"/>
    <e v="#VALUE!"/>
    <n v="6.4615384615384617"/>
    <n v="14.000000000000002"/>
    <n v="27.384615384615387"/>
    <n v="15.384615384615385"/>
    <n v="8.9230769230769234"/>
    <n v="4.6153846153846159"/>
    <x v="407"/>
    <x v="440"/>
    <n v="188"/>
    <x v="363"/>
    <x v="353"/>
    <x v="54"/>
  </r>
  <r>
    <x v="2"/>
    <x v="2"/>
    <x v="169"/>
    <s v="E12000003"/>
    <n v="32523"/>
    <n v="2399"/>
    <n v="2259"/>
    <n v="242"/>
    <n v="3094"/>
    <n v="3005"/>
    <n v="7362"/>
    <n v="2926"/>
    <n v="2097"/>
    <n v="1426"/>
    <x v="461"/>
    <n v="57333"/>
    <n v="43.273507404112813"/>
    <n v="56.726492595887187"/>
    <n v="9.6694881096332121"/>
    <n v="9.1051995163240633"/>
    <n v="0.97541313986295852"/>
    <n v="12.470777912132206"/>
    <n v="12.112051592099959"/>
    <n v="29.67351874244256"/>
    <n v="11.793631600161225"/>
    <n v="8.4522370012091894"/>
    <n v="5.7476823861346231"/>
    <x v="408"/>
    <x v="441"/>
    <n v="6449"/>
    <x v="364"/>
    <x v="366"/>
    <x v="454"/>
  </r>
  <r>
    <x v="3"/>
    <x v="0"/>
    <x v="0"/>
    <s v="E09000002"/>
    <n v="1399"/>
    <n v="166"/>
    <n v="122"/>
    <n v="29"/>
    <n v="136"/>
    <n v="115"/>
    <n v="347"/>
    <n v="138"/>
    <n v="80"/>
    <n v="102"/>
    <x v="462"/>
    <n v="2634"/>
    <n v="46.886864085041765"/>
    <n v="53.113135914958242"/>
    <n v="13.441295546558704"/>
    <n v="9.8785425101214575"/>
    <n v="2.3481781376518218"/>
    <n v="11.012145748987855"/>
    <n v="9.3117408906882595"/>
    <n v="28.097165991902834"/>
    <n v="11.174089068825911"/>
    <n v="6.4777327935222671"/>
    <n v="8.2591093117408914"/>
    <x v="11"/>
    <x v="310"/>
    <n v="320"/>
    <x v="365"/>
    <x v="367"/>
    <x v="455"/>
  </r>
  <r>
    <x v="3"/>
    <x v="0"/>
    <x v="1"/>
    <s v="E09000003"/>
    <n v="2367"/>
    <n v="136"/>
    <n v="129"/>
    <n v="19"/>
    <n v="116"/>
    <n v="133"/>
    <n v="321"/>
    <n v="120"/>
    <n v="72"/>
    <n v="68"/>
    <x v="463"/>
    <n v="3481"/>
    <n v="32.002298190175239"/>
    <n v="67.997701809824761"/>
    <n v="12.208258527827647"/>
    <n v="11.579892280071814"/>
    <n v="1.7055655296229804"/>
    <n v="10.412926391382406"/>
    <n v="11.938958707360861"/>
    <n v="28.815080789946141"/>
    <n v="10.771992818671453"/>
    <n v="6.4631956912028716"/>
    <n v="6.1041292639138236"/>
    <x v="257"/>
    <x v="442"/>
    <n v="260"/>
    <x v="236"/>
    <x v="1"/>
    <x v="383"/>
  </r>
  <r>
    <x v="3"/>
    <x v="0"/>
    <x v="2"/>
    <s v="E08000016"/>
    <n v="1368"/>
    <n v="102"/>
    <n v="76"/>
    <n v="11"/>
    <n v="140"/>
    <n v="120"/>
    <n v="322"/>
    <n v="134"/>
    <n v="58"/>
    <n v="67"/>
    <x v="464"/>
    <n v="2398"/>
    <n v="42.952460383653047"/>
    <n v="57.047539616346953"/>
    <n v="9.9029126213592242"/>
    <n v="7.3786407766990285"/>
    <n v="1.0679611650485437"/>
    <n v="13.592233009708737"/>
    <n v="11.650485436893204"/>
    <n v="31.262135922330099"/>
    <n v="13.009708737864079"/>
    <n v="5.6310679611650478"/>
    <n v="6.5048543689320395"/>
    <x v="409"/>
    <x v="443"/>
    <n v="259"/>
    <x v="247"/>
    <x v="111"/>
    <x v="333"/>
  </r>
  <r>
    <x v="3"/>
    <x v="0"/>
    <x v="3"/>
    <s v="E06000022"/>
    <n v="1060"/>
    <n v="47"/>
    <n v="68"/>
    <s v="SUPP"/>
    <n v="65"/>
    <n v="62"/>
    <n v="136"/>
    <n v="52"/>
    <n v="34"/>
    <n v="43"/>
    <x v="465"/>
    <n v="1567"/>
    <n v="32.354818123803447"/>
    <n v="67.64518187619656"/>
    <n v="9.2702169625246551"/>
    <n v="13.412228796844181"/>
    <e v="#VALUE!"/>
    <n v="12.820512820512819"/>
    <n v="12.22879684418146"/>
    <n v="26.824457593688361"/>
    <n v="10.256410256410255"/>
    <n v="6.7061143984220903"/>
    <n v="8.4812623274161734"/>
    <x v="410"/>
    <x v="444"/>
    <n v="129"/>
    <x v="366"/>
    <x v="368"/>
    <x v="456"/>
  </r>
  <r>
    <x v="3"/>
    <x v="0"/>
    <x v="4"/>
    <s v="E06000055"/>
    <n v="944"/>
    <n v="90"/>
    <n v="96"/>
    <n v="20"/>
    <n v="90"/>
    <n v="70"/>
    <n v="259"/>
    <n v="96"/>
    <n v="54"/>
    <n v="42"/>
    <x v="466"/>
    <n v="1761"/>
    <n v="46.394094264622375"/>
    <n v="53.605905735377625"/>
    <n v="11.015911872705018"/>
    <n v="11.750305997552021"/>
    <n v="2.4479804161566707"/>
    <n v="11.015911872705018"/>
    <n v="8.5679314565483473"/>
    <n v="31.701346389228885"/>
    <n v="11.750305997552021"/>
    <n v="6.6095471236230106"/>
    <n v="5.1407588739290082"/>
    <x v="208"/>
    <x v="405"/>
    <n v="192"/>
    <x v="100"/>
    <x v="245"/>
    <x v="93"/>
  </r>
  <r>
    <x v="3"/>
    <x v="0"/>
    <x v="5"/>
    <s v="E09000004"/>
    <n v="1750"/>
    <n v="113"/>
    <n v="124"/>
    <n v="22"/>
    <n v="149"/>
    <n v="107"/>
    <n v="330"/>
    <n v="120"/>
    <n v="85"/>
    <n v="49"/>
    <x v="110"/>
    <n v="2849"/>
    <n v="38.574938574938578"/>
    <n v="61.425061425061422"/>
    <n v="10.282074613284804"/>
    <n v="11.282984531392175"/>
    <n v="2.0018198362147408"/>
    <n v="13.557779799818018"/>
    <n v="9.7361237488626013"/>
    <n v="30.02729754322111"/>
    <n v="10.91901728844404"/>
    <n v="7.7343039126478619"/>
    <n v="4.4585987261146496"/>
    <x v="384"/>
    <x v="285"/>
    <n v="254"/>
    <x v="205"/>
    <x v="151"/>
    <x v="457"/>
  </r>
  <r>
    <x v="3"/>
    <x v="0"/>
    <x v="6"/>
    <s v="E08000025"/>
    <n v="6784"/>
    <n v="613"/>
    <n v="685"/>
    <n v="113"/>
    <n v="790"/>
    <n v="561"/>
    <n v="1894"/>
    <n v="780"/>
    <n v="348"/>
    <n v="413"/>
    <x v="467"/>
    <n v="12981"/>
    <n v="47.739003158462367"/>
    <n v="52.260996841537633"/>
    <n v="9.8918831692754559"/>
    <n v="11.053735678554139"/>
    <n v="1.8234629659512669"/>
    <n v="12.748103921252218"/>
    <n v="9.0527674681297388"/>
    <n v="30.563175730192029"/>
    <n v="12.586735517185735"/>
    <n v="5.615620461513636"/>
    <n v="6.6645150879457802"/>
    <x v="411"/>
    <x v="445"/>
    <n v="1541"/>
    <x v="367"/>
    <x v="369"/>
    <x v="458"/>
  </r>
  <r>
    <x v="3"/>
    <x v="0"/>
    <x v="7"/>
    <s v="E06000008"/>
    <n v="1112"/>
    <n v="75"/>
    <n v="85"/>
    <n v="12"/>
    <n v="77"/>
    <n v="90"/>
    <n v="255"/>
    <n v="77"/>
    <n v="73"/>
    <n v="66"/>
    <x v="468"/>
    <n v="1922"/>
    <n v="42.143600416233092"/>
    <n v="57.856399583766901"/>
    <n v="9.2592592592592595"/>
    <n v="10.493827160493826"/>
    <n v="1.4814814814814816"/>
    <n v="9.5061728395061724"/>
    <n v="11.111111111111111"/>
    <n v="31.481481481481481"/>
    <n v="9.5061728395061724"/>
    <n v="9.0123456790123448"/>
    <n v="8.1481481481481488"/>
    <x v="267"/>
    <x v="411"/>
    <n v="216"/>
    <x v="188"/>
    <x v="354"/>
    <x v="459"/>
  </r>
  <r>
    <x v="3"/>
    <x v="0"/>
    <x v="8"/>
    <s v="E06000009"/>
    <n v="697"/>
    <n v="56"/>
    <n v="79"/>
    <s v="SUPP"/>
    <n v="79"/>
    <n v="99"/>
    <n v="265"/>
    <n v="127"/>
    <n v="66"/>
    <n v="78"/>
    <x v="469"/>
    <n v="1546"/>
    <n v="54.915912031047867"/>
    <n v="45.084087968952133"/>
    <n v="6.5959952885747937"/>
    <n v="9.3050647820965828"/>
    <e v="#VALUE!"/>
    <n v="9.3050647820965828"/>
    <n v="11.66077738515901"/>
    <n v="31.213191990577151"/>
    <n v="14.958775029446409"/>
    <n v="7.7738515901060072"/>
    <n v="9.1872791519434625"/>
    <x v="169"/>
    <x v="446"/>
    <n v="271"/>
    <x v="126"/>
    <x v="3"/>
    <x v="460"/>
  </r>
  <r>
    <x v="3"/>
    <x v="0"/>
    <x v="9"/>
    <s v="E08000001"/>
    <n v="1744"/>
    <n v="134"/>
    <n v="146"/>
    <n v="24"/>
    <n v="141"/>
    <n v="183"/>
    <n v="492"/>
    <n v="193"/>
    <n v="122"/>
    <n v="64"/>
    <x v="470"/>
    <n v="3243"/>
    <n v="46.222633364168978"/>
    <n v="53.777366635831022"/>
    <n v="8.9392928619079388"/>
    <n v="9.7398265510340227"/>
    <n v="1.6010673782521683"/>
    <n v="9.4062708472314878"/>
    <n v="12.208138759172781"/>
    <n v="32.82188125416944"/>
    <n v="12.875250166777851"/>
    <n v="8.1387591727818549"/>
    <n v="4.2695130086724475"/>
    <x v="189"/>
    <x v="447"/>
    <n v="379"/>
    <x v="31"/>
    <x v="30"/>
    <x v="461"/>
  </r>
  <r>
    <x v="3"/>
    <x v="0"/>
    <x v="10"/>
    <s v="E06000028"/>
    <n v="913"/>
    <n v="32"/>
    <n v="48"/>
    <s v="SUPP"/>
    <n v="74"/>
    <n v="75"/>
    <n v="159"/>
    <n v="83"/>
    <n v="57"/>
    <n v="36"/>
    <x v="471"/>
    <n v="1477"/>
    <n v="38.185511171293165"/>
    <n v="61.814488828706835"/>
    <n v="5.6737588652482271"/>
    <n v="8.5106382978723403"/>
    <e v="#VALUE!"/>
    <n v="13.120567375886525"/>
    <n v="13.297872340425531"/>
    <n v="28.191489361702125"/>
    <n v="14.716312056737587"/>
    <n v="10.106382978723403"/>
    <n v="6.3829787234042552"/>
    <x v="412"/>
    <x v="122"/>
    <n v="176"/>
    <x v="7"/>
    <x v="241"/>
    <x v="143"/>
  </r>
  <r>
    <x v="3"/>
    <x v="0"/>
    <x v="11"/>
    <s v="E06000036"/>
    <n v="665"/>
    <n v="59"/>
    <n v="69"/>
    <n v="23"/>
    <n v="67"/>
    <n v="59"/>
    <n v="115"/>
    <n v="78"/>
    <n v="20"/>
    <n v="18"/>
    <x v="472"/>
    <n v="1173"/>
    <n v="43.307757885762996"/>
    <n v="56.692242114237004"/>
    <n v="11.614173228346457"/>
    <n v="13.582677165354331"/>
    <n v="4.5275590551181102"/>
    <n v="13.188976377952756"/>
    <n v="11.614173228346457"/>
    <n v="22.637795275590548"/>
    <n v="15.354330708661418"/>
    <n v="3.9370078740157481"/>
    <n v="3.5433070866141732"/>
    <x v="407"/>
    <x v="437"/>
    <n v="116"/>
    <x v="46"/>
    <x v="370"/>
    <x v="462"/>
  </r>
  <r>
    <x v="3"/>
    <x v="0"/>
    <x v="12"/>
    <s v="E08000032"/>
    <n v="3193"/>
    <n v="304"/>
    <n v="350"/>
    <n v="53"/>
    <n v="347"/>
    <n v="315"/>
    <n v="1137"/>
    <n v="419"/>
    <n v="273"/>
    <n v="227"/>
    <x v="473"/>
    <n v="6618"/>
    <n v="51.752795406467214"/>
    <n v="48.247204593532786"/>
    <n v="8.8759124087591239"/>
    <n v="10.218978102189782"/>
    <n v="1.5474452554744527"/>
    <n v="10.131386861313867"/>
    <n v="9.1970802919708028"/>
    <n v="33.197080291970806"/>
    <n v="12.233576642335766"/>
    <n v="7.9708029197080297"/>
    <n v="6.6277372262773717"/>
    <x v="413"/>
    <x v="448"/>
    <n v="919"/>
    <x v="267"/>
    <x v="371"/>
    <x v="463"/>
  </r>
  <r>
    <x v="3"/>
    <x v="0"/>
    <x v="13"/>
    <s v="E09000005"/>
    <n v="1909"/>
    <n v="135"/>
    <n v="220"/>
    <n v="30"/>
    <n v="141"/>
    <n v="179"/>
    <n v="401"/>
    <n v="182"/>
    <n v="114"/>
    <n v="126"/>
    <x v="474"/>
    <n v="3437"/>
    <n v="44.457375618271747"/>
    <n v="55.54262438172826"/>
    <n v="8.835078534031414"/>
    <n v="14.397905759162304"/>
    <n v="1.963350785340314"/>
    <n v="9.2277486910994764"/>
    <n v="11.714659685863875"/>
    <n v="26.2434554973822"/>
    <n v="11.910994764397905"/>
    <n v="7.4607329842931929"/>
    <n v="8.2460732984293195"/>
    <x v="414"/>
    <x v="449"/>
    <n v="422"/>
    <x v="246"/>
    <x v="299"/>
    <x v="390"/>
  </r>
  <r>
    <x v="3"/>
    <x v="0"/>
    <x v="14"/>
    <s v="E06000043"/>
    <n v="1267"/>
    <n v="90"/>
    <n v="88"/>
    <s v="SUPP"/>
    <n v="121"/>
    <n v="96"/>
    <n v="213"/>
    <n v="100"/>
    <n v="65"/>
    <n v="60"/>
    <x v="475"/>
    <n v="2100"/>
    <n v="39.666666666666664"/>
    <n v="60.333333333333336"/>
    <n v="10.804321728691477"/>
    <n v="10.56422569027611"/>
    <e v="#VALUE!"/>
    <n v="14.525810324129651"/>
    <n v="11.524609843937576"/>
    <n v="25.570228091236498"/>
    <n v="12.004801920768307"/>
    <n v="7.8031212484993988"/>
    <n v="7.2028811524609839"/>
    <x v="261"/>
    <x v="102"/>
    <n v="225"/>
    <x v="351"/>
    <x v="117"/>
    <x v="136"/>
  </r>
  <r>
    <x v="3"/>
    <x v="0"/>
    <x v="15"/>
    <s v="E06000023"/>
    <n v="1944"/>
    <n v="123"/>
    <n v="134"/>
    <n v="15"/>
    <n v="261"/>
    <n v="187"/>
    <n v="469"/>
    <n v="242"/>
    <n v="138"/>
    <n v="103"/>
    <x v="476"/>
    <n v="3616"/>
    <n v="46.238938053097343"/>
    <n v="53.761061946902657"/>
    <n v="7.3564593301435401"/>
    <n v="8.0143540669856463"/>
    <n v="0.89712918660287078"/>
    <n v="15.610047846889952"/>
    <n v="11.184210526315789"/>
    <n v="28.050239234449759"/>
    <n v="14.473684210526317"/>
    <n v="8.2535885167464116"/>
    <n v="6.160287081339713"/>
    <x v="415"/>
    <x v="450"/>
    <n v="483"/>
    <x v="292"/>
    <x v="27"/>
    <x v="353"/>
  </r>
  <r>
    <x v="3"/>
    <x v="0"/>
    <x v="16"/>
    <s v="E09000006"/>
    <n v="2172"/>
    <n v="118"/>
    <n v="113"/>
    <n v="19"/>
    <n v="141"/>
    <n v="92"/>
    <n v="264"/>
    <n v="64"/>
    <n v="57"/>
    <n v="40"/>
    <x v="477"/>
    <n v="3080"/>
    <n v="29.480519480519479"/>
    <n v="70.51948051948051"/>
    <n v="12.995594713656388"/>
    <n v="12.444933920704845"/>
    <n v="2.0925110132158591"/>
    <n v="15.528634361233481"/>
    <n v="10.13215859030837"/>
    <n v="29.074889867841406"/>
    <n v="7.0484581497797363"/>
    <n v="6.2775330396475777"/>
    <n v="4.4052863436123353"/>
    <x v="245"/>
    <x v="451"/>
    <n v="161"/>
    <x v="347"/>
    <x v="372"/>
    <x v="57"/>
  </r>
  <r>
    <x v="3"/>
    <x v="0"/>
    <x v="17"/>
    <s v="E10000002"/>
    <n v="3801"/>
    <n v="166"/>
    <n v="221"/>
    <n v="24"/>
    <n v="207"/>
    <n v="244"/>
    <n v="425"/>
    <n v="250"/>
    <n v="152"/>
    <n v="98"/>
    <x v="182"/>
    <n v="5588"/>
    <n v="31.979241231209738"/>
    <n v="68.020758768790273"/>
    <n v="9.2893116955791832"/>
    <n v="12.367095691102406"/>
    <n v="1.3430330162283157"/>
    <n v="11.583659764969221"/>
    <n v="13.654168998321209"/>
    <n v="23.782876329043091"/>
    <n v="13.989927252378287"/>
    <n v="8.5058757694459981"/>
    <n v="5.4840514829322888"/>
    <x v="416"/>
    <x v="299"/>
    <n v="500"/>
    <x v="368"/>
    <x v="80"/>
    <x v="464"/>
  </r>
  <r>
    <x v="3"/>
    <x v="0"/>
    <x v="18"/>
    <s v="E08000002"/>
    <n v="1165"/>
    <n v="100"/>
    <n v="112"/>
    <n v="18"/>
    <n v="63"/>
    <n v="95"/>
    <n v="259"/>
    <n v="115"/>
    <n v="47"/>
    <n v="39"/>
    <x v="170"/>
    <n v="2013"/>
    <n v="42.126179831097865"/>
    <n v="57.873820168902135"/>
    <n v="11.79245283018868"/>
    <n v="13.20754716981132"/>
    <n v="2.1226415094339623"/>
    <n v="7.4292452830188678"/>
    <n v="11.202830188679245"/>
    <n v="30.542452830188676"/>
    <n v="13.561320754716983"/>
    <n v="5.5424528301886795"/>
    <n v="4.5990566037735849"/>
    <x v="160"/>
    <x v="452"/>
    <n v="201"/>
    <x v="369"/>
    <x v="347"/>
    <x v="19"/>
  </r>
  <r>
    <x v="3"/>
    <x v="0"/>
    <x v="19"/>
    <s v="E08000033"/>
    <n v="1417"/>
    <n v="129"/>
    <n v="120"/>
    <n v="11"/>
    <n v="147"/>
    <n v="66"/>
    <n v="298"/>
    <n v="92"/>
    <n v="53"/>
    <n v="33"/>
    <x v="478"/>
    <n v="2366"/>
    <n v="40.109890109890109"/>
    <n v="59.890109890109891"/>
    <n v="13.593256059009484"/>
    <n v="12.644889357218126"/>
    <n v="1.1591148577449948"/>
    <n v="15.489989462592202"/>
    <n v="6.9546891464699678"/>
    <n v="31.401475237091674"/>
    <n v="9.6944151738672275"/>
    <n v="5.5848261327713384"/>
    <n v="3.4773445732349839"/>
    <x v="417"/>
    <x v="453"/>
    <n v="178"/>
    <x v="246"/>
    <x v="132"/>
    <x v="436"/>
  </r>
  <r>
    <x v="3"/>
    <x v="0"/>
    <x v="20"/>
    <s v="E10000003"/>
    <n v="3697"/>
    <n v="242"/>
    <n v="267"/>
    <n v="16"/>
    <n v="312"/>
    <n v="252"/>
    <n v="555"/>
    <n v="259"/>
    <n v="140"/>
    <n v="129"/>
    <x v="479"/>
    <n v="5869"/>
    <n v="37.008008178565341"/>
    <n v="62.991991821434659"/>
    <n v="11.141804788213628"/>
    <n v="12.292817679558011"/>
    <n v="0.73664825046040516"/>
    <n v="14.3646408839779"/>
    <n v="11.602209944751381"/>
    <n v="25.552486187845304"/>
    <n v="11.924493554327809"/>
    <n v="6.4456721915285451"/>
    <n v="5.9392265193370166"/>
    <x v="323"/>
    <x v="454"/>
    <n v="528"/>
    <x v="370"/>
    <x v="373"/>
    <x v="465"/>
  </r>
  <r>
    <x v="3"/>
    <x v="1"/>
    <x v="21"/>
    <s v="E47000008"/>
    <n v="4817"/>
    <n v="355"/>
    <n v="351"/>
    <n v="30"/>
    <n v="494"/>
    <n v="368"/>
    <n v="871"/>
    <n v="470"/>
    <n v="224"/>
    <n v="207"/>
    <x v="480"/>
    <n v="8187"/>
    <n v="41.162819103456698"/>
    <n v="58.837180896543295"/>
    <n v="10.534124629080118"/>
    <n v="10.415430267062314"/>
    <n v="0.89020771513353114"/>
    <n v="14.658753709198812"/>
    <n v="10.919881305637983"/>
    <n v="25.845697329376854"/>
    <n v="13.94658753709199"/>
    <n v="6.6468842729970321"/>
    <n v="6.1424332344213646"/>
    <x v="418"/>
    <x v="455"/>
    <n v="901"/>
    <x v="371"/>
    <x v="352"/>
    <x v="466"/>
  </r>
  <r>
    <x v="3"/>
    <x v="0"/>
    <x v="22"/>
    <s v="E09000007"/>
    <n v="785"/>
    <n v="52"/>
    <n v="68"/>
    <n v="11"/>
    <n v="65"/>
    <n v="68"/>
    <n v="154"/>
    <n v="74"/>
    <n v="39"/>
    <n v="51"/>
    <x v="481"/>
    <n v="1367"/>
    <n v="42.574981711777617"/>
    <n v="57.425018288222383"/>
    <n v="8.934707903780069"/>
    <n v="11.683848797250858"/>
    <n v="1.8900343642611683"/>
    <n v="11.168384879725087"/>
    <n v="11.683848797250858"/>
    <n v="26.460481099656359"/>
    <n v="12.714776632302405"/>
    <n v="6.7010309278350517"/>
    <n v="8.7628865979381434"/>
    <x v="419"/>
    <x v="126"/>
    <n v="164"/>
    <x v="118"/>
    <x v="374"/>
    <x v="467"/>
  </r>
  <r>
    <x v="3"/>
    <x v="0"/>
    <x v="23"/>
    <s v="E06000056"/>
    <n v="1667"/>
    <n v="104"/>
    <n v="131"/>
    <n v="15"/>
    <n v="133"/>
    <n v="150"/>
    <n v="294"/>
    <n v="166"/>
    <n v="71"/>
    <n v="67"/>
    <x v="147"/>
    <n v="2798"/>
    <n v="40.421729807005001"/>
    <n v="59.578270192994999"/>
    <n v="9.1954022988505741"/>
    <n v="11.582670203359859"/>
    <n v="1.3262599469496021"/>
    <n v="11.75950486295314"/>
    <n v="13.262599469496022"/>
    <n v="25.9946949602122"/>
    <n v="14.677276746242264"/>
    <n v="6.2776304155614495"/>
    <n v="5.9239610963748897"/>
    <x v="245"/>
    <x v="169"/>
    <n v="304"/>
    <x v="102"/>
    <x v="375"/>
    <x v="468"/>
  </r>
  <r>
    <x v="3"/>
    <x v="0"/>
    <x v="24"/>
    <s v="E06000049"/>
    <n v="2329"/>
    <n v="156"/>
    <n v="164"/>
    <s v="SUPP"/>
    <n v="147"/>
    <n v="186"/>
    <n v="392"/>
    <n v="186"/>
    <n v="73"/>
    <n v="52"/>
    <x v="482"/>
    <n v="3685"/>
    <n v="36.797829036635008"/>
    <n v="63.202170963364992"/>
    <n v="11.504424778761061"/>
    <n v="12.094395280235988"/>
    <e v="#VALUE!"/>
    <n v="10.840707964601769"/>
    <n v="13.716814159292035"/>
    <n v="28.908554572271388"/>
    <n v="13.716814159292035"/>
    <n v="5.3834808259587019"/>
    <n v="3.8348082595870205"/>
    <x v="420"/>
    <x v="456"/>
    <n v="311"/>
    <x v="16"/>
    <x v="376"/>
    <x v="264"/>
  </r>
  <r>
    <x v="3"/>
    <x v="0"/>
    <x v="25"/>
    <s v="E06000050"/>
    <n v="2112"/>
    <n v="152"/>
    <n v="106"/>
    <n v="25"/>
    <n v="169"/>
    <n v="117"/>
    <n v="364"/>
    <n v="119"/>
    <n v="78"/>
    <n v="60"/>
    <x v="483"/>
    <n v="3302"/>
    <n v="36.038764385221079"/>
    <n v="63.961235614778921"/>
    <n v="12.773109243697478"/>
    <n v="8.9075630252100844"/>
    <n v="2.1008403361344539"/>
    <n v="14.201680672268907"/>
    <n v="9.8319327731092443"/>
    <n v="30.588235294117649"/>
    <n v="10"/>
    <n v="6.5546218487394965"/>
    <n v="5.0420168067226889"/>
    <x v="351"/>
    <x v="457"/>
    <n v="257"/>
    <x v="139"/>
    <x v="103"/>
    <x v="274"/>
  </r>
  <r>
    <x v="3"/>
    <x v="0"/>
    <x v="26"/>
    <s v="E06000052"/>
    <n v="3369"/>
    <n v="250"/>
    <n v="177"/>
    <n v="26"/>
    <n v="413"/>
    <n v="210"/>
    <n v="533"/>
    <n v="273"/>
    <n v="114"/>
    <n v="109"/>
    <x v="484"/>
    <n v="5474"/>
    <n v="38.454512239678479"/>
    <n v="61.545487760321514"/>
    <n v="11.87648456057007"/>
    <n v="8.4085510688836109"/>
    <n v="1.2351543942992875"/>
    <n v="19.619952494061756"/>
    <n v="9.9762470308788593"/>
    <n v="25.320665083135392"/>
    <n v="12.969121140142517"/>
    <n v="5.4156769596199528"/>
    <n v="5.1781472684085514"/>
    <x v="421"/>
    <x v="458"/>
    <n v="496"/>
    <x v="372"/>
    <x v="377"/>
    <x v="469"/>
  </r>
  <r>
    <x v="3"/>
    <x v="1"/>
    <x v="26"/>
    <s v="E06000052"/>
    <n v="3369"/>
    <n v="250"/>
    <n v="177"/>
    <n v="26"/>
    <n v="413"/>
    <n v="210"/>
    <n v="533"/>
    <n v="273"/>
    <n v="114"/>
    <n v="109"/>
    <x v="484"/>
    <n v="5474"/>
    <n v="38.454512239678479"/>
    <n v="61.545487760321514"/>
    <n v="11.87648456057007"/>
    <n v="8.4085510688836109"/>
    <n v="1.2351543942992875"/>
    <n v="19.619952494061756"/>
    <n v="9.9762470308788593"/>
    <n v="25.320665083135392"/>
    <n v="12.969121140142517"/>
    <n v="5.4156769596199528"/>
    <n v="5.1781472684085514"/>
    <x v="421"/>
    <x v="458"/>
    <n v="496"/>
    <x v="372"/>
    <x v="377"/>
    <x v="469"/>
  </r>
  <r>
    <x v="3"/>
    <x v="0"/>
    <x v="27"/>
    <s v="E08000026"/>
    <n v="2022"/>
    <n v="170"/>
    <n v="113"/>
    <n v="16"/>
    <n v="316"/>
    <n v="135"/>
    <n v="391"/>
    <n v="202"/>
    <n v="107"/>
    <n v="87"/>
    <x v="485"/>
    <n v="3559"/>
    <n v="43.186288283225629"/>
    <n v="56.813711716774371"/>
    <n v="11.060507482108003"/>
    <n v="7.3519843851659079"/>
    <n v="1.040988939492518"/>
    <n v="20.559531554977227"/>
    <n v="8.7833441769681198"/>
    <n v="25.439167208848406"/>
    <n v="13.142485361093037"/>
    <n v="6.9616135328562132"/>
    <n v="5.6603773584905666"/>
    <x v="322"/>
    <x v="459"/>
    <n v="396"/>
    <x v="373"/>
    <x v="378"/>
    <x v="470"/>
  </r>
  <r>
    <x v="3"/>
    <x v="0"/>
    <x v="28"/>
    <s v="E09000008"/>
    <n v="2446"/>
    <n v="210"/>
    <n v="180"/>
    <n v="36"/>
    <n v="245"/>
    <n v="165"/>
    <n v="536"/>
    <n v="156"/>
    <n v="114"/>
    <n v="128"/>
    <x v="486"/>
    <n v="4216"/>
    <n v="41.982922201138514"/>
    <n v="58.017077798861486"/>
    <n v="11.864406779661017"/>
    <n v="10.16949152542373"/>
    <n v="2.0338983050847457"/>
    <n v="13.841807909604519"/>
    <n v="9.3220338983050848"/>
    <n v="30.282485875706218"/>
    <n v="8.8135593220338979"/>
    <n v="6.4406779661016946"/>
    <n v="7.231638418079096"/>
    <x v="422"/>
    <x v="460"/>
    <n v="398"/>
    <x v="309"/>
    <x v="180"/>
    <x v="471"/>
  </r>
  <r>
    <x v="3"/>
    <x v="0"/>
    <x v="29"/>
    <s v="E10000006"/>
    <n v="2886"/>
    <n v="190"/>
    <n v="248"/>
    <n v="32"/>
    <n v="200"/>
    <n v="289"/>
    <n v="558"/>
    <n v="372"/>
    <n v="111"/>
    <n v="77"/>
    <x v="487"/>
    <n v="4963"/>
    <n v="41.849687688897845"/>
    <n v="58.150312311102162"/>
    <n v="9.1478093403947991"/>
    <n v="11.940298507462686"/>
    <n v="1.5406836783822822"/>
    <n v="9.6292729898892642"/>
    <n v="13.914299470389984"/>
    <n v="26.865671641791046"/>
    <n v="17.910447761194028"/>
    <n v="5.3442465093885412"/>
    <n v="3.7072701011073663"/>
    <x v="56"/>
    <x v="461"/>
    <n v="560"/>
    <x v="374"/>
    <x v="323"/>
    <x v="472"/>
  </r>
  <r>
    <x v="3"/>
    <x v="0"/>
    <x v="30"/>
    <s v="E06000005"/>
    <n v="647"/>
    <n v="54"/>
    <n v="39"/>
    <n v="10"/>
    <n v="75"/>
    <n v="44"/>
    <n v="128"/>
    <n v="66"/>
    <n v="35"/>
    <n v="22"/>
    <x v="488"/>
    <n v="1120"/>
    <n v="42.232142857142854"/>
    <n v="57.767857142857139"/>
    <n v="11.416490486257928"/>
    <n v="8.2452431289640593"/>
    <n v="2.1141649048625792"/>
    <n v="15.856236786469344"/>
    <n v="9.3023255813953494"/>
    <n v="27.061310782241016"/>
    <n v="13.953488372093023"/>
    <n v="7.3995771670190278"/>
    <n v="4.6511627906976747"/>
    <x v="342"/>
    <x v="462"/>
    <n v="123"/>
    <x v="84"/>
    <x v="159"/>
    <x v="473"/>
  </r>
  <r>
    <x v="3"/>
    <x v="0"/>
    <x v="31"/>
    <s v="E06000015"/>
    <n v="1297"/>
    <n v="68"/>
    <n v="172"/>
    <n v="31"/>
    <n v="132"/>
    <n v="188"/>
    <n v="383"/>
    <n v="290"/>
    <n v="137"/>
    <n v="91"/>
    <x v="489"/>
    <n v="2789"/>
    <n v="53.495876658300467"/>
    <n v="46.504123341699533"/>
    <n v="4.5576407506702417"/>
    <n v="11.528150134048257"/>
    <n v="2.0777479892761392"/>
    <n v="8.8471849865951739"/>
    <n v="12.600536193029491"/>
    <n v="25.67024128686327"/>
    <n v="19.436997319034852"/>
    <n v="9.1823056300268107"/>
    <n v="6.0991957104557644"/>
    <x v="193"/>
    <x v="251"/>
    <n v="518"/>
    <x v="13"/>
    <x v="276"/>
    <x v="187"/>
  </r>
  <r>
    <x v="3"/>
    <x v="0"/>
    <x v="32"/>
    <s v="E10000007"/>
    <n v="4542"/>
    <n v="284"/>
    <n v="469"/>
    <n v="36"/>
    <n v="332"/>
    <n v="554"/>
    <n v="852"/>
    <n v="587"/>
    <n v="201"/>
    <n v="161"/>
    <x v="490"/>
    <n v="8018"/>
    <n v="43.352456971813417"/>
    <n v="56.647543028186575"/>
    <n v="8.1703107019562715"/>
    <n v="13.492520138089759"/>
    <n v="1.0356731875719216"/>
    <n v="9.5512082853855009"/>
    <n v="15.937859608745686"/>
    <n v="24.510932105868815"/>
    <n v="16.887226697353281"/>
    <n v="5.7825086306098967"/>
    <n v="4.6317606444188728"/>
    <x v="423"/>
    <x v="463"/>
    <n v="949"/>
    <x v="160"/>
    <x v="379"/>
    <x v="474"/>
  </r>
  <r>
    <x v="3"/>
    <x v="0"/>
    <x v="33"/>
    <s v="E10000008"/>
    <n v="4540"/>
    <n v="276"/>
    <n v="341"/>
    <n v="34"/>
    <n v="356"/>
    <n v="385"/>
    <n v="683"/>
    <n v="479"/>
    <n v="164"/>
    <n v="119"/>
    <x v="491"/>
    <n v="7377"/>
    <n v="38.457367493561065"/>
    <n v="61.542632506438935"/>
    <n v="9.7285865350722585"/>
    <n v="12.019739161085653"/>
    <n v="1.1984490659146985"/>
    <n v="12.548466690165668"/>
    <n v="13.570673246387027"/>
    <n v="24.074726824109977"/>
    <n v="16.884032428621783"/>
    <n v="5.7807543179414873"/>
    <n v="4.194571730701445"/>
    <x v="424"/>
    <x v="464"/>
    <n v="762"/>
    <x v="169"/>
    <x v="380"/>
    <x v="475"/>
  </r>
  <r>
    <x v="3"/>
    <x v="0"/>
    <x v="34"/>
    <s v="E08000017"/>
    <n v="1784"/>
    <n v="114"/>
    <n v="83"/>
    <n v="10"/>
    <n v="219"/>
    <n v="161"/>
    <n v="368"/>
    <n v="153"/>
    <n v="72"/>
    <n v="116"/>
    <x v="492"/>
    <n v="3080"/>
    <n v="42.077922077922075"/>
    <n v="57.922077922077918"/>
    <n v="8.7962962962962958"/>
    <n v="6.4043209876543212"/>
    <n v="0.77160493827160492"/>
    <n v="16.898148148148149"/>
    <n v="12.422839506172838"/>
    <n v="28.39506172839506"/>
    <n v="11.805555555555555"/>
    <n v="5.5555555555555554"/>
    <n v="8.9506172839506171"/>
    <x v="425"/>
    <x v="438"/>
    <n v="341"/>
    <x v="352"/>
    <x v="381"/>
    <x v="154"/>
  </r>
  <r>
    <x v="3"/>
    <x v="0"/>
    <x v="35"/>
    <s v="E10000009"/>
    <n v="2464"/>
    <n v="167"/>
    <n v="179"/>
    <n v="19"/>
    <n v="245"/>
    <n v="224"/>
    <n v="370"/>
    <n v="265"/>
    <n v="84"/>
    <n v="91"/>
    <x v="493"/>
    <n v="4108"/>
    <n v="40.019474196689387"/>
    <n v="59.980525803310613"/>
    <n v="10.158150851581508"/>
    <n v="10.888077858880779"/>
    <n v="1.1557177615571776"/>
    <n v="14.902676399026765"/>
    <n v="13.625304136253041"/>
    <n v="22.506082725060828"/>
    <n v="16.119221411192214"/>
    <n v="5.1094890510948909"/>
    <n v="5.5352798053527978"/>
    <x v="426"/>
    <x v="465"/>
    <n v="440"/>
    <x v="375"/>
    <x v="382"/>
    <x v="35"/>
  </r>
  <r>
    <x v="3"/>
    <x v="0"/>
    <x v="36"/>
    <s v="E08000027"/>
    <n v="1776"/>
    <n v="204"/>
    <n v="161"/>
    <n v="24"/>
    <n v="179"/>
    <n v="208"/>
    <n v="447"/>
    <n v="298"/>
    <n v="92"/>
    <n v="46"/>
    <x v="494"/>
    <n v="3435"/>
    <n v="48.296943231441048"/>
    <n v="51.703056768558952"/>
    <n v="12.296564195298371"/>
    <n v="9.7046413502109701"/>
    <n v="1.4466546112115732"/>
    <n v="10.789632308619652"/>
    <n v="12.537673297166968"/>
    <n v="26.94394213381555"/>
    <n v="17.962628089210366"/>
    <n v="5.5455093429776978"/>
    <n v="2.7727546714888489"/>
    <x v="54"/>
    <x v="466"/>
    <n v="436"/>
    <x v="376"/>
    <x v="22"/>
    <x v="476"/>
  </r>
  <r>
    <x v="3"/>
    <x v="0"/>
    <x v="37"/>
    <s v="E06000047"/>
    <n v="3098"/>
    <n v="219"/>
    <n v="201"/>
    <n v="25"/>
    <n v="319"/>
    <n v="228"/>
    <n v="733"/>
    <n v="141"/>
    <n v="120"/>
    <n v="117"/>
    <x v="495"/>
    <n v="5201"/>
    <n v="40.434531820803691"/>
    <n v="59.565468179196316"/>
    <n v="10.413694721825962"/>
    <n v="9.5577746077032817"/>
    <n v="1.1887779362815025"/>
    <n v="15.168806466951972"/>
    <n v="10.841654778887303"/>
    <n v="34.854969091773654"/>
    <n v="6.7047075606276749"/>
    <n v="5.7061340941512126"/>
    <n v="5.5634807417974326"/>
    <x v="427"/>
    <x v="467"/>
    <n v="378"/>
    <x v="377"/>
    <x v="383"/>
    <x v="477"/>
  </r>
  <r>
    <x v="3"/>
    <x v="0"/>
    <x v="38"/>
    <s v="E09000009"/>
    <n v="2062"/>
    <n v="131"/>
    <n v="207"/>
    <n v="26"/>
    <n v="97"/>
    <n v="165"/>
    <n v="332"/>
    <n v="180"/>
    <n v="89"/>
    <n v="68"/>
    <x v="496"/>
    <n v="3357"/>
    <n v="38.57610962168603"/>
    <n v="61.42389037831397"/>
    <n v="10.115830115830116"/>
    <n v="15.984555984555984"/>
    <n v="2.0077220077220077"/>
    <n v="7.4903474903474905"/>
    <n v="12.741312741312742"/>
    <n v="25.637065637065636"/>
    <n v="13.8996138996139"/>
    <n v="6.8725868725868722"/>
    <n v="5.2509652509652511"/>
    <x v="225"/>
    <x v="468"/>
    <n v="337"/>
    <x v="378"/>
    <x v="384"/>
    <x v="478"/>
  </r>
  <r>
    <x v="3"/>
    <x v="2"/>
    <x v="39"/>
    <s v="E12000004"/>
    <n v="27253"/>
    <n v="1730"/>
    <n v="2447"/>
    <n v="222"/>
    <n v="2242"/>
    <n v="2862"/>
    <n v="5751"/>
    <n v="3166"/>
    <n v="1358"/>
    <n v="1161"/>
    <x v="497"/>
    <n v="48192"/>
    <n v="43.449120185922972"/>
    <n v="56.550879814077028"/>
    <n v="8.2620946559052477"/>
    <n v="11.686326949711065"/>
    <n v="1.060222551220211"/>
    <n v="10.707292611872582"/>
    <n v="13.668274511676776"/>
    <n v="27.465495009312768"/>
    <n v="15.12011079803238"/>
    <n v="6.4855055160227328"/>
    <n v="5.5446773962462395"/>
    <x v="428"/>
    <x v="469"/>
    <n v="5685"/>
    <x v="379"/>
    <x v="385"/>
    <x v="479"/>
  </r>
  <r>
    <x v="3"/>
    <x v="2"/>
    <x v="40"/>
    <s v="E12000006"/>
    <n v="36410"/>
    <n v="2615"/>
    <n v="2748"/>
    <n v="307"/>
    <n v="3383"/>
    <n v="2920"/>
    <n v="6950"/>
    <n v="3450"/>
    <n v="1618"/>
    <n v="1437"/>
    <x v="498"/>
    <n v="61838"/>
    <n v="41.120346712377504"/>
    <n v="58.879653287622503"/>
    <n v="10.28393896492056"/>
    <n v="10.806984426616328"/>
    <n v="1.2073305018090295"/>
    <n v="13.304231555765297"/>
    <n v="11.48340412144093"/>
    <n v="27.332074878087148"/>
    <n v="13.567720622935347"/>
    <n v="6.3630643385244614"/>
    <n v="5.6512505899008971"/>
    <x v="429"/>
    <x v="470"/>
    <n v="6505"/>
    <x v="380"/>
    <x v="386"/>
    <x v="480"/>
  </r>
  <r>
    <x v="3"/>
    <x v="0"/>
    <x v="41"/>
    <s v="E06000011"/>
    <n v="2021"/>
    <n v="143"/>
    <n v="154"/>
    <s v="SUPP"/>
    <n v="177"/>
    <n v="158"/>
    <n v="316"/>
    <n v="119"/>
    <n v="45"/>
    <n v="32"/>
    <x v="387"/>
    <n v="3165"/>
    <n v="36.145339652448655"/>
    <n v="63.854660347551338"/>
    <n v="12.5"/>
    <n v="13.461538461538462"/>
    <e v="#VALUE!"/>
    <n v="15.472027972027972"/>
    <n v="13.81118881118881"/>
    <n v="27.62237762237762"/>
    <n v="10.402097902097902"/>
    <n v="3.9335664335664338"/>
    <n v="2.7972027972027971"/>
    <x v="430"/>
    <x v="471"/>
    <n v="196"/>
    <x v="381"/>
    <x v="387"/>
    <x v="328"/>
  </r>
  <r>
    <x v="3"/>
    <x v="0"/>
    <x v="42"/>
    <s v="E10000011"/>
    <n v="3114"/>
    <n v="189"/>
    <n v="187"/>
    <n v="28"/>
    <n v="326"/>
    <n v="202"/>
    <n v="509"/>
    <n v="293"/>
    <n v="179"/>
    <n v="87"/>
    <x v="499"/>
    <n v="5114"/>
    <n v="39.108330074305826"/>
    <n v="60.891669925694167"/>
    <n v="9.4499999999999993"/>
    <n v="9.35"/>
    <n v="1.4000000000000001"/>
    <n v="16.3"/>
    <n v="10.100000000000001"/>
    <n v="25.45"/>
    <n v="14.649999999999999"/>
    <n v="8.9499999999999993"/>
    <n v="4.3499999999999996"/>
    <x v="431"/>
    <x v="472"/>
    <n v="559"/>
    <x v="382"/>
    <x v="173"/>
    <x v="481"/>
  </r>
  <r>
    <x v="3"/>
    <x v="0"/>
    <x v="43"/>
    <s v="E09000010"/>
    <n v="2282"/>
    <n v="170"/>
    <n v="171"/>
    <n v="31"/>
    <n v="181"/>
    <n v="184"/>
    <n v="488"/>
    <n v="181"/>
    <n v="80"/>
    <n v="96"/>
    <x v="397"/>
    <n v="3864"/>
    <n v="40.942028985507243"/>
    <n v="59.05797101449275"/>
    <n v="10.745891276864729"/>
    <n v="10.809102402022756"/>
    <n v="1.9595448798988624"/>
    <n v="11.441213653603034"/>
    <n v="11.630847029077119"/>
    <n v="30.847029077117572"/>
    <n v="11.441213653603034"/>
    <n v="5.0568900126422252"/>
    <n v="6.0682680151706698"/>
    <x v="10"/>
    <x v="473"/>
    <n v="357"/>
    <x v="383"/>
    <x v="388"/>
    <x v="129"/>
  </r>
  <r>
    <x v="3"/>
    <x v="3"/>
    <x v="44"/>
    <s v="XF-XFE-921"/>
    <n v="321214"/>
    <n v="23070"/>
    <n v="25373"/>
    <n v="3266"/>
    <n v="29070"/>
    <n v="27002"/>
    <n v="67895"/>
    <n v="28316"/>
    <n v="19130"/>
    <n v="19868"/>
    <x v="500"/>
    <n v="564204"/>
    <n v="43.067755634486815"/>
    <n v="56.932244365513185"/>
    <n v="9.4942178690481089"/>
    <n v="10.441993497674801"/>
    <n v="1.3440882340837073"/>
    <n v="11.96345528622577"/>
    <n v="11.112391456438536"/>
    <n v="27.941479073212889"/>
    <n v="11.653154450800445"/>
    <n v="7.872751965101445"/>
    <n v="8.1764681674142974"/>
    <x v="432"/>
    <x v="474"/>
    <n v="67314"/>
    <x v="384"/>
    <x v="389"/>
    <x v="482"/>
  </r>
  <r>
    <x v="3"/>
    <x v="0"/>
    <x v="45"/>
    <s v="E10000012"/>
    <n v="9150"/>
    <n v="733"/>
    <n v="602"/>
    <n v="77"/>
    <n v="921"/>
    <n v="592"/>
    <n v="1623"/>
    <n v="715"/>
    <n v="352"/>
    <n v="335"/>
    <x v="501"/>
    <n v="15100"/>
    <n v="39.403973509933778"/>
    <n v="60.596026490066222"/>
    <n v="12.319327731092438"/>
    <n v="10.117647058823529"/>
    <n v="1.2941176470588236"/>
    <n v="15.478991596638656"/>
    <n v="9.9495798319327733"/>
    <n v="27.277310924369747"/>
    <n v="12.016806722689076"/>
    <n v="5.9159663865546221"/>
    <n v="5.6302521008403366"/>
    <x v="433"/>
    <x v="475"/>
    <n v="1402"/>
    <x v="385"/>
    <x v="390"/>
    <x v="483"/>
  </r>
  <r>
    <x v="3"/>
    <x v="0"/>
    <x v="46"/>
    <s v="E08000020"/>
    <n v="1082"/>
    <n v="61"/>
    <n v="86"/>
    <n v="19"/>
    <n v="135"/>
    <n v="77"/>
    <n v="231"/>
    <n v="36"/>
    <n v="64"/>
    <n v="67"/>
    <x v="502"/>
    <n v="1858"/>
    <n v="41.765339074273413"/>
    <n v="58.234660925726587"/>
    <n v="7.8608247422680408"/>
    <n v="11.082474226804123"/>
    <n v="2.4484536082474229"/>
    <n v="17.396907216494846"/>
    <n v="9.9226804123711343"/>
    <n v="29.768041237113401"/>
    <n v="4.6391752577319592"/>
    <n v="8.2474226804123703"/>
    <n v="8.6340206185567006"/>
    <x v="358"/>
    <x v="446"/>
    <n v="167"/>
    <x v="339"/>
    <x v="77"/>
    <x v="484"/>
  </r>
  <r>
    <x v="3"/>
    <x v="0"/>
    <x v="47"/>
    <s v="E10000013"/>
    <n v="3806"/>
    <n v="323"/>
    <n v="235"/>
    <n v="34"/>
    <n v="319"/>
    <n v="218"/>
    <n v="617"/>
    <n v="281"/>
    <n v="153"/>
    <n v="138"/>
    <x v="503"/>
    <n v="6124"/>
    <n v="37.851077726975838"/>
    <n v="62.148922273024162"/>
    <n v="13.934426229508196"/>
    <n v="10.138050043140638"/>
    <n v="1.4667817083692838"/>
    <n v="13.761863675582397"/>
    <n v="9.4046591889559963"/>
    <n v="26.617773943054356"/>
    <n v="12.122519413287316"/>
    <n v="6.6005176876617782"/>
    <n v="5.9534081104400345"/>
    <x v="332"/>
    <x v="476"/>
    <n v="572"/>
    <x v="386"/>
    <x v="391"/>
    <x v="485"/>
  </r>
  <r>
    <x v="3"/>
    <x v="1"/>
    <x v="48"/>
    <s v="E47000001"/>
    <n v="16437"/>
    <n v="1409"/>
    <n v="1434"/>
    <n v="233"/>
    <n v="1365"/>
    <n v="1265"/>
    <n v="4133"/>
    <n v="1442"/>
    <n v="998"/>
    <n v="718"/>
    <x v="504"/>
    <n v="29434"/>
    <n v="44.156417748182378"/>
    <n v="55.843582251817622"/>
    <n v="10.840963299222897"/>
    <n v="11.033315380472416"/>
    <n v="1.7927213972455183"/>
    <n v="10.502423636223744"/>
    <n v="9.7330153112256674"/>
    <n v="31.7996460721705"/>
    <n v="11.094868046472262"/>
    <n v="7.6786950834808039"/>
    <n v="5.5243517734861891"/>
    <x v="434"/>
    <x v="477"/>
    <n v="3158"/>
    <x v="387"/>
    <x v="392"/>
    <x v="486"/>
  </r>
  <r>
    <x v="3"/>
    <x v="0"/>
    <x v="49"/>
    <s v="E09000011"/>
    <n v="1527"/>
    <n v="150"/>
    <n v="106"/>
    <n v="30"/>
    <n v="156"/>
    <n v="97"/>
    <n v="341"/>
    <n v="104"/>
    <n v="68"/>
    <n v="57"/>
    <x v="505"/>
    <n v="2636"/>
    <n v="42.071320182094077"/>
    <n v="57.928679817905916"/>
    <n v="13.525698827772766"/>
    <n v="9.5581605049594227"/>
    <n v="2.7051397655545535"/>
    <n v="14.066726780883679"/>
    <n v="8.7466185752930574"/>
    <n v="30.748422001803426"/>
    <n v="9.377817853922453"/>
    <n v="6.1316501352569883"/>
    <n v="5.1397655545536516"/>
    <x v="381"/>
    <x v="468"/>
    <n v="229"/>
    <x v="219"/>
    <x v="8"/>
    <x v="383"/>
  </r>
  <r>
    <x v="3"/>
    <x v="0"/>
    <x v="50"/>
    <s v="E09000012"/>
    <n v="1401"/>
    <n v="88"/>
    <n v="86"/>
    <s v="SUPP"/>
    <n v="121"/>
    <n v="105"/>
    <n v="250"/>
    <n v="64"/>
    <n v="54"/>
    <n v="55"/>
    <x v="506"/>
    <n v="2224"/>
    <n v="37.005395683453237"/>
    <n v="62.994604316546763"/>
    <n v="10.69258809234508"/>
    <n v="10.449574726609963"/>
    <e v="#VALUE!"/>
    <n v="14.702308626974483"/>
    <n v="12.75820170109356"/>
    <n v="30.376670716889432"/>
    <n v="7.7764277035236935"/>
    <n v="6.5613608748481171"/>
    <n v="6.6828675577156744"/>
    <x v="435"/>
    <x v="478"/>
    <n v="173"/>
    <x v="388"/>
    <x v="126"/>
    <x v="487"/>
  </r>
  <r>
    <x v="3"/>
    <x v="0"/>
    <x v="51"/>
    <s v="E06000006"/>
    <n v="808"/>
    <n v="85"/>
    <n v="47"/>
    <n v="10"/>
    <n v="92"/>
    <n v="52"/>
    <n v="216"/>
    <n v="37"/>
    <n v="41"/>
    <n v="38"/>
    <x v="439"/>
    <n v="1426"/>
    <n v="43.338008415147264"/>
    <n v="56.661991584852736"/>
    <n v="13.754045307443366"/>
    <n v="7.6051779935275077"/>
    <n v="1.6181229773462782"/>
    <n v="14.886731391585762"/>
    <n v="8.4142394822006477"/>
    <n v="34.95145631067961"/>
    <n v="5.9870550161812295"/>
    <n v="6.6343042071197411"/>
    <n v="6.1488673139158578"/>
    <x v="436"/>
    <x v="9"/>
    <n v="116"/>
    <x v="226"/>
    <x v="393"/>
    <x v="488"/>
  </r>
  <r>
    <x v="3"/>
    <x v="0"/>
    <x v="52"/>
    <s v="E09000013"/>
    <n v="647"/>
    <n v="47"/>
    <n v="59"/>
    <s v="SUPP"/>
    <n v="49"/>
    <n v="36"/>
    <n v="127"/>
    <n v="51"/>
    <n v="40"/>
    <n v="28"/>
    <x v="507"/>
    <n v="1084"/>
    <n v="40.313653136531364"/>
    <n v="59.686346863468628"/>
    <n v="10.755148741418765"/>
    <n v="13.501144164759726"/>
    <e v="#VALUE!"/>
    <n v="11.212814645308924"/>
    <n v="8.2379862700228834"/>
    <n v="29.061784897025174"/>
    <n v="11.670480549199084"/>
    <n v="9.1533180778032026"/>
    <n v="6.4073226544622424"/>
    <x v="394"/>
    <x v="361"/>
    <n v="119"/>
    <x v="114"/>
    <x v="394"/>
    <x v="365"/>
  </r>
  <r>
    <x v="3"/>
    <x v="0"/>
    <x v="53"/>
    <s v="E10000014"/>
    <n v="8240"/>
    <n v="483"/>
    <n v="589"/>
    <n v="52"/>
    <n v="672"/>
    <n v="604"/>
    <n v="1285"/>
    <n v="663"/>
    <n v="320"/>
    <n v="207"/>
    <x v="508"/>
    <n v="13115"/>
    <n v="37.171178040411739"/>
    <n v="62.828821959588254"/>
    <n v="9.907692307692308"/>
    <n v="12.082051282051282"/>
    <n v="1.0666666666666667"/>
    <n v="13.784615384615384"/>
    <n v="12.38974358974359"/>
    <n v="26.358974358974358"/>
    <n v="13.600000000000001"/>
    <n v="6.5641025641025639"/>
    <n v="4.2461538461538462"/>
    <x v="437"/>
    <x v="479"/>
    <n v="1190"/>
    <x v="389"/>
    <x v="395"/>
    <x v="489"/>
  </r>
  <r>
    <x v="3"/>
    <x v="0"/>
    <x v="54"/>
    <s v="E09000014"/>
    <n v="1476"/>
    <n v="101"/>
    <n v="103"/>
    <n v="30"/>
    <n v="105"/>
    <n v="108"/>
    <n v="346"/>
    <n v="84"/>
    <n v="55"/>
    <n v="111"/>
    <x v="509"/>
    <n v="2519"/>
    <n v="41.405319571258438"/>
    <n v="58.594680428741562"/>
    <n v="9.683604985618409"/>
    <n v="9.8753595397890699"/>
    <n v="2.8763183125599232"/>
    <n v="10.067114093959731"/>
    <n v="10.354745925215724"/>
    <n v="33.173537871524452"/>
    <n v="8.0536912751677843"/>
    <n v="5.2732502396931924"/>
    <n v="10.642377756471715"/>
    <x v="222"/>
    <x v="480"/>
    <n v="250"/>
    <x v="301"/>
    <x v="396"/>
    <x v="313"/>
  </r>
  <r>
    <x v="3"/>
    <x v="0"/>
    <x v="55"/>
    <s v="E09000015"/>
    <n v="1557"/>
    <n v="122"/>
    <n v="125"/>
    <n v="16"/>
    <n v="101"/>
    <n v="87"/>
    <n v="237"/>
    <n v="117"/>
    <n v="56"/>
    <n v="67"/>
    <x v="213"/>
    <n v="2485"/>
    <n v="37.34406438631791"/>
    <n v="62.65593561368209"/>
    <n v="13.146551724137931"/>
    <n v="13.469827586206899"/>
    <n v="1.7241379310344827"/>
    <n v="10.883620689655173"/>
    <n v="9.375"/>
    <n v="25.538793103448278"/>
    <n v="12.607758620689655"/>
    <n v="6.0344827586206895"/>
    <n v="7.2198275862068968"/>
    <x v="163"/>
    <x v="481"/>
    <n v="240"/>
    <x v="142"/>
    <x v="166"/>
    <x v="490"/>
  </r>
  <r>
    <x v="3"/>
    <x v="0"/>
    <x v="56"/>
    <s v="E06000001"/>
    <n v="545"/>
    <n v="34"/>
    <n v="76"/>
    <s v="SUPP"/>
    <n v="51"/>
    <n v="76"/>
    <n v="206"/>
    <n v="40"/>
    <n v="21"/>
    <n v="24"/>
    <x v="510"/>
    <n v="1073"/>
    <n v="49.207828518173343"/>
    <n v="50.792171481826657"/>
    <n v="6.4393939393939394"/>
    <n v="14.393939393939394"/>
    <e v="#VALUE!"/>
    <n v="9.6590909090909083"/>
    <n v="14.393939393939394"/>
    <n v="39.015151515151516"/>
    <n v="7.5757575757575761"/>
    <n v="3.9772727272727271"/>
    <n v="4.5454545454545459"/>
    <x v="185"/>
    <x v="37"/>
    <n v="85"/>
    <x v="390"/>
    <x v="397"/>
    <x v="236"/>
  </r>
  <r>
    <x v="3"/>
    <x v="0"/>
    <x v="57"/>
    <s v="E09000016"/>
    <n v="1650"/>
    <n v="136"/>
    <n v="150"/>
    <n v="11"/>
    <n v="165"/>
    <n v="113"/>
    <n v="324"/>
    <n v="137"/>
    <n v="52"/>
    <n v="49"/>
    <x v="511"/>
    <n v="2787"/>
    <n v="40.796555435952634"/>
    <n v="59.203444564047359"/>
    <n v="11.961301671064204"/>
    <n v="13.192612137203167"/>
    <n v="0.96745822339489884"/>
    <n v="14.511873350923482"/>
    <n v="9.9384344766930521"/>
    <n v="28.496042216358841"/>
    <n v="12.049252418645558"/>
    <n v="4.5734388742304306"/>
    <n v="4.3095866314863676"/>
    <x v="430"/>
    <x v="482"/>
    <n v="238"/>
    <x v="391"/>
    <x v="398"/>
    <x v="491"/>
  </r>
  <r>
    <x v="3"/>
    <x v="0"/>
    <x v="58"/>
    <s v="E06000019"/>
    <n v="1028"/>
    <n v="65"/>
    <n v="67"/>
    <s v="SUPP"/>
    <n v="97"/>
    <n v="107"/>
    <n v="181"/>
    <n v="126"/>
    <n v="43"/>
    <n v="40"/>
    <x v="512"/>
    <n v="1754"/>
    <n v="41.391106043329536"/>
    <n v="58.608893956670471"/>
    <n v="8.9531680440771346"/>
    <n v="9.228650137741047"/>
    <e v="#VALUE!"/>
    <n v="13.360881542699724"/>
    <n v="14.738292011019283"/>
    <n v="24.931129476584022"/>
    <n v="17.355371900826448"/>
    <n v="5.9228650137741052"/>
    <n v="5.5096418732782375"/>
    <x v="272"/>
    <x v="483"/>
    <n v="209"/>
    <x v="245"/>
    <x v="399"/>
    <x v="492"/>
  </r>
  <r>
    <x v="3"/>
    <x v="0"/>
    <x v="59"/>
    <s v="E10000015"/>
    <n v="7750"/>
    <n v="472"/>
    <n v="475"/>
    <n v="54"/>
    <n v="540"/>
    <n v="501"/>
    <n v="1174"/>
    <n v="550"/>
    <n v="292"/>
    <n v="232"/>
    <x v="513"/>
    <n v="12040"/>
    <n v="35.631229235880397"/>
    <n v="64.368770764119603"/>
    <n v="11.002331002331003"/>
    <n v="11.072261072261073"/>
    <n v="1.2587412587412588"/>
    <n v="12.587412587412588"/>
    <n v="11.678321678321678"/>
    <n v="27.365967365967364"/>
    <n v="12.820512820512819"/>
    <n v="6.806526806526807"/>
    <n v="5.4079254079254087"/>
    <x v="438"/>
    <x v="484"/>
    <n v="1074"/>
    <x v="392"/>
    <x v="400"/>
    <x v="493"/>
  </r>
  <r>
    <x v="3"/>
    <x v="0"/>
    <x v="60"/>
    <s v="E09000017"/>
    <n v="1886"/>
    <n v="99"/>
    <n v="238"/>
    <n v="24"/>
    <n v="105"/>
    <n v="163"/>
    <n v="375"/>
    <n v="118"/>
    <n v="70"/>
    <n v="80"/>
    <x v="514"/>
    <n v="3158"/>
    <n v="40.278657378087395"/>
    <n v="59.721342621912598"/>
    <n v="7.783018867924528"/>
    <n v="18.710691823899371"/>
    <n v="1.8867924528301887"/>
    <n v="8.2547169811320753"/>
    <n v="12.814465408805031"/>
    <n v="29.481132075471699"/>
    <n v="9.2767295597484267"/>
    <n v="5.5031446540880502"/>
    <n v="6.2893081761006293"/>
    <x v="439"/>
    <x v="485"/>
    <n v="268"/>
    <x v="9"/>
    <x v="401"/>
    <x v="411"/>
  </r>
  <r>
    <x v="3"/>
    <x v="0"/>
    <x v="61"/>
    <s v="E09000018"/>
    <n v="1519"/>
    <n v="102"/>
    <n v="162"/>
    <n v="18"/>
    <n v="133"/>
    <n v="103"/>
    <n v="267"/>
    <n v="118"/>
    <n v="56"/>
    <n v="44"/>
    <x v="515"/>
    <n v="2522"/>
    <n v="39.770023790642348"/>
    <n v="60.229976209357652"/>
    <n v="10.16949152542373"/>
    <n v="16.151545363908276"/>
    <n v="1.794616151545364"/>
    <n v="13.260219341974079"/>
    <n v="10.269192422731804"/>
    <n v="26.620139581256229"/>
    <n v="11.76470588235294"/>
    <n v="5.5832502492522433"/>
    <n v="4.3868394815553335"/>
    <x v="339"/>
    <x v="486"/>
    <n v="218"/>
    <x v="393"/>
    <x v="402"/>
    <x v="246"/>
  </r>
  <r>
    <x v="3"/>
    <x v="0"/>
    <x v="62"/>
    <s v="E06000046"/>
    <n v="633"/>
    <n v="58"/>
    <n v="41"/>
    <s v="SUPP"/>
    <n v="146"/>
    <n v="66"/>
    <n v="147"/>
    <n v="98"/>
    <n v="49"/>
    <n v="66"/>
    <x v="375"/>
    <n v="1304"/>
    <n v="51.457055214723923"/>
    <n v="48.54294478527607"/>
    <n v="8.6438152011922504"/>
    <n v="6.1102831594634877"/>
    <e v="#VALUE!"/>
    <n v="21.758569299552907"/>
    <n v="9.8360655737704921"/>
    <n v="21.907600596125189"/>
    <n v="14.605067064083457"/>
    <n v="7.3025335320417284"/>
    <n v="9.8360655737704921"/>
    <x v="440"/>
    <x v="23"/>
    <n v="213"/>
    <x v="9"/>
    <x v="403"/>
    <x v="494"/>
  </r>
  <r>
    <x v="3"/>
    <x v="0"/>
    <x v="63"/>
    <s v="E09000019"/>
    <n v="878"/>
    <n v="64"/>
    <n v="80"/>
    <n v="18"/>
    <n v="75"/>
    <n v="46"/>
    <n v="179"/>
    <n v="42"/>
    <n v="42"/>
    <n v="39"/>
    <x v="516"/>
    <n v="1463"/>
    <n v="39.986329460013671"/>
    <n v="60.013670539986329"/>
    <n v="10.94017094017094"/>
    <n v="13.675213675213676"/>
    <n v="3.0769230769230771"/>
    <n v="12.820512820512819"/>
    <n v="7.8632478632478628"/>
    <n v="30.5982905982906"/>
    <n v="7.1794871794871788"/>
    <n v="7.1794871794871788"/>
    <n v="6.666666666666667"/>
    <x v="364"/>
    <x v="487"/>
    <n v="123"/>
    <x v="249"/>
    <x v="59"/>
    <x v="10"/>
  </r>
  <r>
    <x v="3"/>
    <x v="0"/>
    <x v="64"/>
    <s v="E09000020"/>
    <n v="370"/>
    <s v="SECSUPP"/>
    <n v="29"/>
    <s v="SUPP"/>
    <s v="SECSUPP"/>
    <n v="21"/>
    <n v="58"/>
    <n v="16"/>
    <s v="SECSUPP"/>
    <s v="SECSUPP"/>
    <x v="517"/>
    <n v="494"/>
    <n v="25.101214574898783"/>
    <n v="74.89878542510121"/>
    <e v="#VALUE!"/>
    <n v="23.387096774193548"/>
    <e v="#VALUE!"/>
    <e v="#VALUE!"/>
    <n v="16.93548387096774"/>
    <n v="46.774193548387096"/>
    <n v="12.903225806451612"/>
    <e v="#VALUE!"/>
    <e v="#VALUE!"/>
    <x v="441"/>
    <x v="488"/>
    <n v="16"/>
    <x v="56"/>
    <x v="404"/>
    <x v="495"/>
  </r>
  <r>
    <x v="3"/>
    <x v="0"/>
    <x v="65"/>
    <s v="E10000016"/>
    <n v="9528"/>
    <n v="638"/>
    <n v="528"/>
    <n v="64"/>
    <n v="1072"/>
    <n v="583"/>
    <n v="1887"/>
    <n v="656"/>
    <n v="510"/>
    <n v="409"/>
    <x v="518"/>
    <n v="15875"/>
    <n v="39.981102362204723"/>
    <n v="60.018897637795277"/>
    <n v="10.051993067590988"/>
    <n v="8.3188908145580598"/>
    <n v="1.0083504017646132"/>
    <n v="16.889869229557274"/>
    <n v="9.1854419410745241"/>
    <n v="29.730581377028521"/>
    <n v="10.335591618087285"/>
    <n v="8.035292264061761"/>
    <n v="6.443989286276981"/>
    <x v="442"/>
    <x v="489"/>
    <n v="1575"/>
    <x v="394"/>
    <x v="405"/>
    <x v="496"/>
  </r>
  <r>
    <x v="3"/>
    <x v="0"/>
    <x v="66"/>
    <s v="E06000010"/>
    <n v="1199"/>
    <n v="168"/>
    <n v="117"/>
    <n v="17"/>
    <n v="184"/>
    <n v="100"/>
    <n v="561"/>
    <n v="51"/>
    <n v="88"/>
    <n v="62"/>
    <x v="519"/>
    <n v="2547"/>
    <n v="52.925009815469181"/>
    <n v="47.074990184530819"/>
    <n v="12.462908011869436"/>
    <n v="8.6795252225519288"/>
    <n v="1.2611275964391691"/>
    <n v="13.649851632047477"/>
    <n v="7.4183976261127587"/>
    <n v="41.617210682492583"/>
    <n v="3.7833827893175078"/>
    <n v="6.5281899109792292"/>
    <n v="4.5994065281899106"/>
    <x v="443"/>
    <x v="490"/>
    <n v="201"/>
    <x v="259"/>
    <x v="406"/>
    <x v="497"/>
  </r>
  <r>
    <x v="3"/>
    <x v="0"/>
    <x v="67"/>
    <s v="E09000021"/>
    <n v="1068"/>
    <n v="49"/>
    <n v="44"/>
    <s v="SUPP"/>
    <n v="56"/>
    <n v="44"/>
    <n v="84"/>
    <n v="32"/>
    <n v="32"/>
    <n v="18"/>
    <x v="520"/>
    <n v="1427"/>
    <n v="25.157673440784862"/>
    <n v="74.842326559215138"/>
    <n v="13.649025069637883"/>
    <n v="12.256267409470752"/>
    <e v="#VALUE!"/>
    <n v="15.598885793871867"/>
    <n v="12.256267409470752"/>
    <n v="23.398328690807798"/>
    <n v="8.9136490250696383"/>
    <n v="8.9136490250696383"/>
    <n v="5.0139275766016711"/>
    <x v="444"/>
    <x v="89"/>
    <n v="82"/>
    <x v="395"/>
    <x v="365"/>
    <x v="498"/>
  </r>
  <r>
    <x v="3"/>
    <x v="0"/>
    <x v="68"/>
    <s v="E08000034"/>
    <n v="2737"/>
    <n v="166"/>
    <n v="266"/>
    <n v="27"/>
    <n v="185"/>
    <n v="274"/>
    <n v="635"/>
    <n v="244"/>
    <n v="137"/>
    <n v="87"/>
    <x v="521"/>
    <n v="4758"/>
    <n v="42.475830180748211"/>
    <n v="57.524169819251789"/>
    <n v="8.2137555665512121"/>
    <n v="13.161801088570016"/>
    <n v="1.3359722909450766"/>
    <n v="9.1538842157347844"/>
    <n v="13.55764473033152"/>
    <n v="31.420089064819397"/>
    <n v="12.073231073725879"/>
    <n v="6.7788223651657598"/>
    <n v="4.3047996041563588"/>
    <x v="445"/>
    <x v="491"/>
    <n v="468"/>
    <x v="383"/>
    <x v="407"/>
    <x v="499"/>
  </r>
  <r>
    <x v="3"/>
    <x v="0"/>
    <x v="69"/>
    <s v="E08000011"/>
    <n v="813"/>
    <n v="74"/>
    <n v="44"/>
    <s v="SUPP"/>
    <n v="149"/>
    <n v="88"/>
    <n v="261"/>
    <n v="135"/>
    <n v="74"/>
    <n v="84"/>
    <x v="522"/>
    <n v="1722"/>
    <n v="52.78745644599303"/>
    <n v="47.21254355400697"/>
    <n v="8.1408140814081396"/>
    <n v="4.8404840484048401"/>
    <e v="#VALUE!"/>
    <n v="16.391639163916391"/>
    <n v="9.6809680968096803"/>
    <n v="28.71287128712871"/>
    <n v="14.85148514851485"/>
    <n v="8.1408140814081396"/>
    <n v="9.2409240924092408"/>
    <x v="308"/>
    <x v="492"/>
    <n v="293"/>
    <x v="142"/>
    <x v="408"/>
    <x v="124"/>
  </r>
  <r>
    <x v="3"/>
    <x v="0"/>
    <x v="70"/>
    <s v="E09000022"/>
    <n v="1431"/>
    <n v="99"/>
    <n v="105"/>
    <n v="11"/>
    <n v="172"/>
    <n v="84"/>
    <n v="325"/>
    <n v="66"/>
    <n v="47"/>
    <n v="64"/>
    <x v="61"/>
    <n v="2404"/>
    <n v="40.47420965058236"/>
    <n v="59.52579034941764"/>
    <n v="10.174717368961973"/>
    <n v="10.791366906474821"/>
    <n v="1.1305241521068858"/>
    <n v="17.677286742034941"/>
    <n v="8.6330935251798557"/>
    <n v="33.401849948612536"/>
    <n v="6.7831449126413164"/>
    <n v="4.830421377183967"/>
    <n v="6.5775950668037"/>
    <x v="213"/>
    <x v="493"/>
    <n v="177"/>
    <x v="129"/>
    <x v="220"/>
    <x v="500"/>
  </r>
  <r>
    <x v="3"/>
    <x v="0"/>
    <x v="71"/>
    <s v="E10000017"/>
    <n v="7264"/>
    <n v="495"/>
    <n v="520"/>
    <n v="57"/>
    <n v="561"/>
    <n v="651"/>
    <n v="1373"/>
    <n v="650"/>
    <n v="366"/>
    <n v="356"/>
    <x v="523"/>
    <n v="12293"/>
    <n v="40.909460668673233"/>
    <n v="59.090539331326774"/>
    <n v="9.842911115529926"/>
    <n v="10.340027838536487"/>
    <n v="1.1334261284549614"/>
    <n v="11.155299264267251"/>
    <n v="12.944919467090873"/>
    <n v="27.301650427520379"/>
    <n v="12.925034798170609"/>
    <n v="7.2777888248160671"/>
    <n v="7.0789421356134419"/>
    <x v="347"/>
    <x v="494"/>
    <n v="1372"/>
    <x v="396"/>
    <x v="195"/>
    <x v="501"/>
  </r>
  <r>
    <x v="3"/>
    <x v="0"/>
    <x v="72"/>
    <s v="E08000035"/>
    <n v="4142"/>
    <n v="277"/>
    <n v="377"/>
    <n v="47"/>
    <n v="360"/>
    <n v="371"/>
    <n v="1000"/>
    <n v="370"/>
    <n v="244"/>
    <n v="191"/>
    <x v="524"/>
    <n v="7379"/>
    <n v="43.867732755115867"/>
    <n v="56.132267244884126"/>
    <n v="8.5573061476675942"/>
    <n v="11.646586345381527"/>
    <n v="1.4519616929255483"/>
    <n v="11.121408711770158"/>
    <n v="11.46122953351869"/>
    <n v="30.892801977139328"/>
    <n v="11.43033673154155"/>
    <n v="7.5378436824219968"/>
    <n v="5.9005251776336118"/>
    <x v="446"/>
    <x v="495"/>
    <n v="805"/>
    <x v="397"/>
    <x v="292"/>
    <x v="502"/>
  </r>
  <r>
    <x v="3"/>
    <x v="0"/>
    <x v="73"/>
    <s v="E06000016"/>
    <n v="2015"/>
    <n v="154"/>
    <n v="179"/>
    <n v="15"/>
    <n v="209"/>
    <n v="210"/>
    <n v="508"/>
    <n v="385"/>
    <n v="181"/>
    <n v="137"/>
    <x v="525"/>
    <n v="3993"/>
    <n v="49.536689206110694"/>
    <n v="50.463310793889306"/>
    <n v="7.7856420626895853"/>
    <n v="9.0495449949443874"/>
    <n v="0.75834175935288162"/>
    <n v="10.566228513650151"/>
    <n v="10.616784630940344"/>
    <n v="25.682507583417589"/>
    <n v="19.464105156723964"/>
    <n v="9.1506572295247715"/>
    <n v="6.9261880687563195"/>
    <x v="156"/>
    <x v="434"/>
    <n v="703"/>
    <x v="108"/>
    <x v="173"/>
    <x v="503"/>
  </r>
  <r>
    <x v="3"/>
    <x v="0"/>
    <x v="74"/>
    <s v="E10000018"/>
    <n v="4095"/>
    <n v="222"/>
    <n v="329"/>
    <n v="33"/>
    <n v="271"/>
    <n v="432"/>
    <n v="623"/>
    <n v="397"/>
    <n v="161"/>
    <n v="109"/>
    <x v="526"/>
    <n v="6672"/>
    <n v="38.624100719424462"/>
    <n v="61.375899280575538"/>
    <n v="8.6146682188591388"/>
    <n v="12.766783081102057"/>
    <n v="1.2805587892898718"/>
    <n v="10.516103996895614"/>
    <n v="16.763678696158323"/>
    <n v="24.175397749320915"/>
    <n v="15.405510283275126"/>
    <n v="6.2475746992627084"/>
    <n v="4.2297244858362433"/>
    <x v="447"/>
    <x v="496"/>
    <n v="667"/>
    <x v="398"/>
    <x v="409"/>
    <x v="504"/>
  </r>
  <r>
    <x v="3"/>
    <x v="0"/>
    <x v="75"/>
    <s v="E09000023"/>
    <n v="1524"/>
    <n v="118"/>
    <n v="142"/>
    <n v="26"/>
    <n v="172"/>
    <n v="118"/>
    <n v="390"/>
    <n v="142"/>
    <n v="83"/>
    <n v="79"/>
    <x v="527"/>
    <n v="2794"/>
    <n v="45.454545454545453"/>
    <n v="54.54545454545454"/>
    <n v="9.2913385826771648"/>
    <n v="11.181102362204724"/>
    <n v="2.0472440944881889"/>
    <n v="13.543307086614172"/>
    <n v="9.2913385826771648"/>
    <n v="30.708661417322837"/>
    <n v="11.181102362204724"/>
    <n v="6.5354330708661426"/>
    <n v="6.2204724409448815"/>
    <x v="381"/>
    <x v="497"/>
    <n v="304"/>
    <x v="138"/>
    <x v="47"/>
    <x v="40"/>
  </r>
  <r>
    <x v="3"/>
    <x v="0"/>
    <x v="76"/>
    <s v="E10000019"/>
    <n v="4328"/>
    <n v="303"/>
    <n v="415"/>
    <n v="40"/>
    <n v="358"/>
    <n v="421"/>
    <n v="982"/>
    <n v="417"/>
    <n v="167"/>
    <n v="224"/>
    <x v="528"/>
    <n v="7655"/>
    <n v="43.461789679947749"/>
    <n v="56.538210320052251"/>
    <n v="9.1073038773669968"/>
    <n v="12.473700030057108"/>
    <n v="1.2022843402464682"/>
    <n v="10.760444845205891"/>
    <n v="12.654042681094079"/>
    <n v="29.516080553050795"/>
    <n v="12.533814247069433"/>
    <n v="5.0195371205290051"/>
    <n v="6.7327923053802223"/>
    <x v="448"/>
    <x v="498"/>
    <n v="808"/>
    <x v="313"/>
    <x v="229"/>
    <x v="505"/>
  </r>
  <r>
    <x v="3"/>
    <x v="0"/>
    <x v="77"/>
    <s v="E08000012"/>
    <n v="2245"/>
    <n v="194"/>
    <n v="160"/>
    <n v="24"/>
    <n v="319"/>
    <n v="210"/>
    <n v="716"/>
    <n v="194"/>
    <n v="205"/>
    <n v="96"/>
    <x v="529"/>
    <n v="4363"/>
    <n v="48.54457941783177"/>
    <n v="51.45542058216823"/>
    <n v="9.1595845136921614"/>
    <n v="7.5542965061378657"/>
    <n v="1.1331444759206799"/>
    <n v="15.061378659112371"/>
    <n v="9.9150141643059495"/>
    <n v="33.805476864966948"/>
    <n v="9.1595845136921614"/>
    <n v="9.6789423984891396"/>
    <n v="4.5325779036827196"/>
    <x v="49"/>
    <x v="6"/>
    <n v="495"/>
    <x v="399"/>
    <x v="410"/>
    <x v="506"/>
  </r>
  <r>
    <x v="3"/>
    <x v="1"/>
    <x v="78"/>
    <s v="E47000004"/>
    <n v="8623"/>
    <n v="804"/>
    <n v="639"/>
    <n v="111"/>
    <n v="935"/>
    <n v="654"/>
    <n v="2217"/>
    <n v="698"/>
    <n v="585"/>
    <n v="454"/>
    <x v="530"/>
    <n v="15720"/>
    <n v="45.146310432569976"/>
    <n v="54.853689567430031"/>
    <n v="11.328730449485699"/>
    <n v="9.0038044244046773"/>
    <n v="1.5640411441454136"/>
    <n v="13.174580808792447"/>
    <n v="9.2151613357756812"/>
    <n v="31.23855150063407"/>
    <n v="9.8351416091306181"/>
    <n v="8.2429195434690712"/>
    <n v="6.3970691841623228"/>
    <x v="449"/>
    <x v="499"/>
    <n v="1737"/>
    <x v="400"/>
    <x v="411"/>
    <x v="507"/>
  </r>
  <r>
    <x v="3"/>
    <x v="2"/>
    <x v="79"/>
    <s v="E12000007"/>
    <n v="48206"/>
    <n v="3438"/>
    <n v="3950"/>
    <n v="598"/>
    <n v="3723"/>
    <n v="3192"/>
    <n v="8966"/>
    <n v="3082"/>
    <n v="1938"/>
    <n v="1967"/>
    <x v="531"/>
    <n v="79060"/>
    <n v="39.026056159878578"/>
    <n v="60.973943840121422"/>
    <n v="11.142801581642575"/>
    <n v="12.802229856744669"/>
    <n v="1.9381603681856485"/>
    <n v="12.066506773838077"/>
    <n v="10.345498152589617"/>
    <n v="29.059441239385492"/>
    <n v="9.9889803591106503"/>
    <n v="6.2811953069294084"/>
    <n v="6.3751863615738644"/>
    <x v="450"/>
    <x v="500"/>
    <n v="6987"/>
    <x v="401"/>
    <x v="412"/>
    <x v="508"/>
  </r>
  <r>
    <x v="3"/>
    <x v="1"/>
    <x v="79"/>
    <s v="E12000007"/>
    <n v="48206"/>
    <n v="3438"/>
    <n v="3950"/>
    <n v="598"/>
    <n v="3723"/>
    <n v="3192"/>
    <n v="8966"/>
    <n v="3082"/>
    <n v="1938"/>
    <n v="1967"/>
    <x v="531"/>
    <n v="79060"/>
    <n v="39.026056159878578"/>
    <n v="60.973943840121422"/>
    <n v="11.142801581642575"/>
    <n v="12.802229856744669"/>
    <n v="1.9381603681856485"/>
    <n v="12.066506773838077"/>
    <n v="10.345498152589617"/>
    <n v="29.059441239385492"/>
    <n v="9.9889803591106503"/>
    <n v="6.2811953069294084"/>
    <n v="6.3751863615738644"/>
    <x v="450"/>
    <x v="500"/>
    <n v="6987"/>
    <x v="401"/>
    <x v="412"/>
    <x v="508"/>
  </r>
  <r>
    <x v="3"/>
    <x v="0"/>
    <x v="80"/>
    <s v="E06000032"/>
    <n v="1343"/>
    <n v="109"/>
    <n v="138"/>
    <n v="20"/>
    <n v="154"/>
    <n v="143"/>
    <n v="427"/>
    <n v="140"/>
    <n v="76"/>
    <n v="53"/>
    <x v="532"/>
    <n v="2603"/>
    <n v="48.405685747214747"/>
    <n v="51.594314252785246"/>
    <n v="8.6507936507936503"/>
    <n v="10.952380952380953"/>
    <n v="1.5873015873015872"/>
    <n v="12.222222222222221"/>
    <n v="11.34920634920635"/>
    <n v="33.888888888888893"/>
    <n v="11.111111111111111"/>
    <n v="6.0317460317460316"/>
    <n v="4.2063492063492065"/>
    <x v="324"/>
    <x v="501"/>
    <n v="269"/>
    <x v="238"/>
    <x v="375"/>
    <x v="509"/>
  </r>
  <r>
    <x v="3"/>
    <x v="0"/>
    <x v="81"/>
    <s v="E08000003"/>
    <n v="2545"/>
    <n v="268"/>
    <n v="305"/>
    <n v="37"/>
    <n v="288"/>
    <n v="251"/>
    <n v="839"/>
    <n v="295"/>
    <n v="204"/>
    <n v="147"/>
    <x v="533"/>
    <n v="5179"/>
    <n v="50.859239235373622"/>
    <n v="49.140760764626371"/>
    <n v="10.174639331814731"/>
    <n v="11.579347000759302"/>
    <n v="1.404707668944571"/>
    <n v="10.933940774487471"/>
    <n v="9.5292331055429003"/>
    <n v="31.852695520121486"/>
    <n v="11.19969627942293"/>
    <n v="7.7448747152619593"/>
    <n v="5.5808656036446465"/>
    <x v="451"/>
    <x v="502"/>
    <n v="646"/>
    <x v="402"/>
    <x v="413"/>
    <x v="510"/>
  </r>
  <r>
    <x v="3"/>
    <x v="0"/>
    <x v="82"/>
    <s v="E06000035"/>
    <n v="1799"/>
    <n v="148"/>
    <n v="134"/>
    <n v="16"/>
    <n v="208"/>
    <n v="105"/>
    <n v="375"/>
    <n v="116"/>
    <n v="87"/>
    <n v="75"/>
    <x v="534"/>
    <n v="3063"/>
    <n v="41.266731962128631"/>
    <n v="58.733268037871369"/>
    <n v="11.708860759493671"/>
    <n v="10.601265822784809"/>
    <n v="1.2658227848101267"/>
    <n v="16.455696202531644"/>
    <n v="8.3069620253164551"/>
    <n v="29.667721518987346"/>
    <n v="9.1772151898734187"/>
    <n v="6.882911392405064"/>
    <n v="5.9335443037974684"/>
    <x v="183"/>
    <x v="503"/>
    <n v="278"/>
    <x v="403"/>
    <x v="414"/>
    <x v="172"/>
  </r>
  <r>
    <x v="3"/>
    <x v="0"/>
    <x v="83"/>
    <s v="E09000024"/>
    <n v="1201"/>
    <n v="59"/>
    <n v="63"/>
    <n v="14"/>
    <n v="63"/>
    <n v="66"/>
    <n v="162"/>
    <n v="49"/>
    <n v="31"/>
    <n v="52"/>
    <x v="535"/>
    <n v="1760"/>
    <n v="31.761363636363637"/>
    <n v="68.23863636363636"/>
    <n v="10.554561717352415"/>
    <n v="11.270125223613595"/>
    <n v="2.5044722719141324"/>
    <n v="11.270125223613595"/>
    <n v="11.806797853309481"/>
    <n v="28.980322003577818"/>
    <n v="8.7656529516994635"/>
    <n v="5.5456171735241506"/>
    <n v="9.3023255813953494"/>
    <x v="256"/>
    <x v="331"/>
    <n v="132"/>
    <x v="52"/>
    <x v="62"/>
    <x v="340"/>
  </r>
  <r>
    <x v="3"/>
    <x v="0"/>
    <x v="84"/>
    <s v="E06000002"/>
    <n v="864"/>
    <n v="95"/>
    <n v="70"/>
    <n v="17"/>
    <n v="98"/>
    <n v="62"/>
    <n v="232"/>
    <n v="54"/>
    <n v="55"/>
    <n v="66"/>
    <x v="108"/>
    <n v="1613"/>
    <n v="46.435213887166768"/>
    <n v="53.564786112833232"/>
    <n v="12.683578104138851"/>
    <n v="9.3457943925233646"/>
    <n v="2.2696929238985315"/>
    <n v="13.084112149532709"/>
    <n v="8.2777036048064083"/>
    <n v="30.974632843791721"/>
    <n v="7.2096128170894529"/>
    <n v="7.3431241655540731"/>
    <n v="8.8117489986648874"/>
    <x v="452"/>
    <x v="504"/>
    <n v="175"/>
    <x v="12"/>
    <x v="408"/>
    <x v="511"/>
  </r>
  <r>
    <x v="3"/>
    <x v="0"/>
    <x v="85"/>
    <s v="E06000042"/>
    <n v="1668"/>
    <n v="119"/>
    <n v="199"/>
    <n v="26"/>
    <n v="137"/>
    <n v="159"/>
    <n v="421"/>
    <n v="143"/>
    <n v="95"/>
    <n v="51"/>
    <x v="536"/>
    <n v="3018"/>
    <n v="44.731610337972164"/>
    <n v="55.268389662027829"/>
    <n v="8.8148148148148149"/>
    <n v="14.74074074074074"/>
    <n v="1.925925925925926"/>
    <n v="10.148148148148147"/>
    <n v="11.777777777777777"/>
    <n v="31.185185185185183"/>
    <n v="10.592592592592592"/>
    <n v="7.0370370370370372"/>
    <n v="3.7777777777777777"/>
    <x v="349"/>
    <x v="505"/>
    <n v="289"/>
    <x v="72"/>
    <x v="415"/>
    <x v="151"/>
  </r>
  <r>
    <x v="3"/>
    <x v="0"/>
    <x v="86"/>
    <s v="E08000021"/>
    <n v="1442"/>
    <n v="94"/>
    <n v="88"/>
    <n v="10"/>
    <n v="165"/>
    <n v="150"/>
    <n v="336"/>
    <n v="55"/>
    <n v="88"/>
    <n v="143"/>
    <x v="537"/>
    <n v="2571"/>
    <n v="43.912874367950216"/>
    <n v="56.087125632049784"/>
    <n v="8.3259521700620027"/>
    <n v="7.7945084145261285"/>
    <n v="0.88573959255978751"/>
    <n v="14.614703277236494"/>
    <n v="13.28609388839681"/>
    <n v="29.760850310008856"/>
    <n v="4.8715677590788307"/>
    <n v="7.7945084145261285"/>
    <n v="12.66607617360496"/>
    <x v="279"/>
    <x v="471"/>
    <n v="286"/>
    <x v="347"/>
    <x v="187"/>
    <x v="109"/>
  </r>
  <r>
    <x v="3"/>
    <x v="0"/>
    <x v="87"/>
    <s v="E09000025"/>
    <n v="2040"/>
    <n v="178"/>
    <n v="218"/>
    <n v="59"/>
    <n v="145"/>
    <n v="160"/>
    <n v="530"/>
    <n v="155"/>
    <n v="96"/>
    <n v="95"/>
    <x v="538"/>
    <n v="3676"/>
    <n v="44.504896626768229"/>
    <n v="55.495103373231771"/>
    <n v="10.880195599022006"/>
    <n v="13.32518337408313"/>
    <n v="3.6063569682151591"/>
    <n v="8.8630806845965768"/>
    <n v="9.7799511002444994"/>
    <n v="32.396088019559905"/>
    <n v="9.4743276283618592"/>
    <n v="5.8679706601466997"/>
    <n v="5.8068459657701705"/>
    <x v="453"/>
    <x v="506"/>
    <n v="346"/>
    <x v="39"/>
    <x v="416"/>
    <x v="512"/>
  </r>
  <r>
    <x v="3"/>
    <x v="0"/>
    <x v="88"/>
    <s v="E10000020"/>
    <n v="4506"/>
    <n v="293"/>
    <n v="416"/>
    <n v="43"/>
    <n v="380"/>
    <n v="510"/>
    <n v="1023"/>
    <n v="569"/>
    <n v="204"/>
    <n v="217"/>
    <x v="539"/>
    <n v="8161"/>
    <n v="44.786178164440635"/>
    <n v="55.213821835559365"/>
    <n v="8.0164158686730502"/>
    <n v="11.381668946648427"/>
    <n v="1.1764705882352942"/>
    <n v="10.39671682626539"/>
    <n v="13.953488372093023"/>
    <n v="27.989056087551301"/>
    <n v="15.567715458276336"/>
    <n v="5.5813953488372094"/>
    <n v="5.9370725034199729"/>
    <x v="454"/>
    <x v="507"/>
    <n v="990"/>
    <x v="404"/>
    <x v="417"/>
    <x v="134"/>
  </r>
  <r>
    <x v="3"/>
    <x v="2"/>
    <x v="89"/>
    <s v="E12000001"/>
    <n v="15279"/>
    <n v="1042"/>
    <n v="1082"/>
    <n v="132"/>
    <n v="1558"/>
    <n v="1326"/>
    <n v="3526"/>
    <n v="1006"/>
    <n v="692"/>
    <n v="785"/>
    <x v="540"/>
    <n v="26428"/>
    <n v="42.186317542000907"/>
    <n v="57.813682457999093"/>
    <n v="9.3461296977307384"/>
    <n v="9.7049062696205937"/>
    <n v="1.1839626872365234"/>
    <n v="13.974347475109875"/>
    <n v="11.893443358148712"/>
    <n v="31.626154812090775"/>
    <n v="9.0232307830298666"/>
    <n v="6.2068346936945016"/>
    <n v="7.0409902233384152"/>
    <x v="455"/>
    <x v="508"/>
    <n v="2483"/>
    <x v="405"/>
    <x v="418"/>
    <x v="513"/>
  </r>
  <r>
    <x v="3"/>
    <x v="1"/>
    <x v="90"/>
    <s v="E47000010"/>
    <n v="6679"/>
    <n v="466"/>
    <n v="458"/>
    <n v="67"/>
    <n v="687"/>
    <n v="541"/>
    <n v="1592"/>
    <n v="391"/>
    <n v="300"/>
    <n v="278"/>
    <x v="541"/>
    <n v="11459"/>
    <n v="41.713936643686182"/>
    <n v="58.286063356313811"/>
    <n v="9.7489539748953966"/>
    <n v="9.5815899581589949"/>
    <n v="1.4016736401673642"/>
    <n v="14.372384937238495"/>
    <n v="11.317991631799163"/>
    <n v="33.305439330543933"/>
    <n v="8.1799163179916317"/>
    <n v="6.2761506276150625"/>
    <n v="5.8158995815899583"/>
    <x v="456"/>
    <x v="509"/>
    <n v="969"/>
    <x v="406"/>
    <x v="419"/>
    <x v="514"/>
  </r>
  <r>
    <x v="3"/>
    <x v="0"/>
    <x v="91"/>
    <s v="E06000012"/>
    <n v="848"/>
    <n v="90"/>
    <n v="82"/>
    <n v="13"/>
    <n v="106"/>
    <n v="78"/>
    <n v="259"/>
    <n v="61"/>
    <n v="57"/>
    <n v="65"/>
    <x v="542"/>
    <n v="1659"/>
    <n v="48.884870403857747"/>
    <n v="51.115129596142253"/>
    <n v="11.097410604192355"/>
    <n v="10.110974106041924"/>
    <n v="1.6029593094944512"/>
    <n v="13.070283600493218"/>
    <n v="9.6177558569667081"/>
    <n v="31.935881627620223"/>
    <n v="7.5215782983970403"/>
    <n v="7.0283600493218241"/>
    <n v="8.0147965474722564"/>
    <x v="298"/>
    <x v="446"/>
    <n v="183"/>
    <x v="339"/>
    <x v="200"/>
    <x v="515"/>
  </r>
  <r>
    <x v="3"/>
    <x v="0"/>
    <x v="92"/>
    <s v="E06000013"/>
    <n v="1154"/>
    <n v="72"/>
    <n v="74"/>
    <s v="SUPP"/>
    <n v="94"/>
    <n v="94"/>
    <n v="180"/>
    <n v="109"/>
    <n v="34"/>
    <n v="26"/>
    <x v="543"/>
    <n v="1837"/>
    <n v="37.180185084376696"/>
    <n v="62.819814915623297"/>
    <n v="10.54172767203514"/>
    <n v="10.834553440702782"/>
    <e v="#VALUE!"/>
    <n v="13.76281112737921"/>
    <n v="13.76281112737921"/>
    <n v="26.354319180087849"/>
    <n v="15.959004392386531"/>
    <n v="4.9780380673499272"/>
    <n v="3.8067349926793561"/>
    <x v="282"/>
    <x v="510"/>
    <n v="169"/>
    <x v="407"/>
    <x v="155"/>
    <x v="516"/>
  </r>
  <r>
    <x v="3"/>
    <x v="1"/>
    <x v="93"/>
    <s v="E47000011"/>
    <n v="4519"/>
    <n v="267"/>
    <n v="279"/>
    <n v="20"/>
    <n v="481"/>
    <n v="437"/>
    <n v="882"/>
    <n v="314"/>
    <n v="188"/>
    <n v="292"/>
    <x v="544"/>
    <n v="7679"/>
    <n v="41.151191561401227"/>
    <n v="58.848808438598773"/>
    <n v="8.4493670886075947"/>
    <n v="8.8291139240506329"/>
    <n v="0.63291139240506333"/>
    <n v="15.221518987341772"/>
    <n v="13.829113924050631"/>
    <n v="27.911392405063289"/>
    <n v="9.9367088607594933"/>
    <n v="5.9493670886075947"/>
    <n v="9.2405063291139253"/>
    <x v="457"/>
    <x v="511"/>
    <n v="794"/>
    <x v="408"/>
    <x v="208"/>
    <x v="517"/>
  </r>
  <r>
    <x v="3"/>
    <x v="0"/>
    <x v="94"/>
    <s v="E06000024"/>
    <n v="1274"/>
    <n v="105"/>
    <n v="85"/>
    <n v="15"/>
    <n v="117"/>
    <n v="127"/>
    <n v="239"/>
    <n v="136"/>
    <n v="73"/>
    <n v="23"/>
    <x v="289"/>
    <n v="2194"/>
    <n v="41.932543299908843"/>
    <n v="58.067456700091157"/>
    <n v="11.413043478260869"/>
    <n v="9.2391304347826075"/>
    <n v="1.6304347826086956"/>
    <n v="12.717391304347824"/>
    <n v="13.804347826086957"/>
    <n v="25.978260869565219"/>
    <n v="14.782608695652174"/>
    <n v="7.9347826086956523"/>
    <n v="2.5"/>
    <x v="227"/>
    <x v="206"/>
    <n v="232"/>
    <x v="58"/>
    <x v="166"/>
    <x v="518"/>
  </r>
  <r>
    <x v="3"/>
    <x v="0"/>
    <x v="95"/>
    <s v="E08000022"/>
    <n v="1279"/>
    <n v="85"/>
    <n v="76"/>
    <n v="10"/>
    <n v="92"/>
    <n v="94"/>
    <n v="220"/>
    <n v="70"/>
    <n v="30"/>
    <n v="51"/>
    <x v="545"/>
    <n v="2007"/>
    <n v="36.273044344793227"/>
    <n v="63.726955655206773"/>
    <n v="11.675824175824175"/>
    <n v="10.43956043956044"/>
    <n v="1.3736263736263736"/>
    <n v="12.637362637362637"/>
    <n v="12.912087912087914"/>
    <n v="30.219780219780219"/>
    <n v="9.6153846153846168"/>
    <n v="4.1208791208791204"/>
    <n v="7.0054945054945055"/>
    <x v="458"/>
    <x v="512"/>
    <n v="151"/>
    <x v="226"/>
    <x v="219"/>
    <x v="519"/>
  </r>
  <r>
    <x v="3"/>
    <x v="2"/>
    <x v="96"/>
    <s v="E12000002"/>
    <n v="42871"/>
    <n v="3440"/>
    <n v="3391"/>
    <n v="485"/>
    <n v="3677"/>
    <n v="3472"/>
    <n v="9793"/>
    <n v="3784"/>
    <n v="2408"/>
    <n v="1892"/>
    <x v="546"/>
    <n v="75213"/>
    <n v="43.000545118530042"/>
    <n v="56.999454881469958"/>
    <n v="10.636324284212479"/>
    <n v="10.484818502257127"/>
    <n v="1.4995980458846081"/>
    <n v="11.369117556118978"/>
    <n v="10.735266835693526"/>
    <n v="30.279512707933954"/>
    <n v="11.699956712633726"/>
    <n v="7.4454269989487356"/>
    <n v="5.8499783563168632"/>
    <x v="459"/>
    <x v="513"/>
    <n v="8084"/>
    <x v="409"/>
    <x v="420"/>
    <x v="520"/>
  </r>
  <r>
    <x v="3"/>
    <x v="0"/>
    <x v="97"/>
    <s v="E10000023"/>
    <n v="3651"/>
    <n v="189"/>
    <n v="308"/>
    <n v="33"/>
    <n v="221"/>
    <n v="315"/>
    <n v="560"/>
    <n v="316"/>
    <n v="139"/>
    <n v="88"/>
    <x v="547"/>
    <n v="5820"/>
    <n v="37.268041237113401"/>
    <n v="62.731958762886599"/>
    <n v="8.7136929460580905"/>
    <n v="14.200092208390963"/>
    <n v="1.5214384508990317"/>
    <n v="10.189027201475334"/>
    <n v="14.522821576763487"/>
    <n v="25.818349469801756"/>
    <n v="14.568925772245276"/>
    <n v="6.4084831719686486"/>
    <n v="4.057169202397418"/>
    <x v="86"/>
    <x v="125"/>
    <n v="543"/>
    <x v="362"/>
    <x v="421"/>
    <x v="477"/>
  </r>
  <r>
    <x v="3"/>
    <x v="0"/>
    <x v="98"/>
    <s v="E10000021"/>
    <n v="4420"/>
    <n v="291"/>
    <n v="350"/>
    <n v="41"/>
    <n v="449"/>
    <n v="431"/>
    <n v="974"/>
    <n v="556"/>
    <n v="240"/>
    <n v="180"/>
    <x v="548"/>
    <n v="7932"/>
    <n v="44.276348966212808"/>
    <n v="55.723651033787192"/>
    <n v="8.285876993166287"/>
    <n v="9.9658314350797266"/>
    <n v="1.1674259681093395"/>
    <n v="12.784738041002278"/>
    <n v="12.272209567198178"/>
    <n v="27.733485193621867"/>
    <n v="15.831435079726653"/>
    <n v="6.83371298405467"/>
    <n v="5.1252847380410023"/>
    <x v="226"/>
    <x v="514"/>
    <n v="976"/>
    <x v="410"/>
    <x v="422"/>
    <x v="521"/>
  </r>
  <r>
    <x v="3"/>
    <x v="0"/>
    <x v="99"/>
    <s v="E06000048"/>
    <n v="1798"/>
    <n v="88"/>
    <n v="115"/>
    <s v="SUPP"/>
    <n v="224"/>
    <n v="193"/>
    <n v="326"/>
    <n v="189"/>
    <n v="70"/>
    <n v="98"/>
    <x v="549"/>
    <n v="3101"/>
    <n v="42.018703643985809"/>
    <n v="57.981296356014191"/>
    <n v="6.7536454336147358"/>
    <n v="8.8257866462010739"/>
    <e v="#VALUE!"/>
    <n v="17.191097467382964"/>
    <n v="14.8119723714505"/>
    <n v="25.019186492709132"/>
    <n v="14.504988488104376"/>
    <n v="5.3722179585571759"/>
    <n v="7.5211051419800459"/>
    <x v="278"/>
    <x v="515"/>
    <n v="357"/>
    <x v="217"/>
    <x v="24"/>
    <x v="417"/>
  </r>
  <r>
    <x v="3"/>
    <x v="0"/>
    <x v="100"/>
    <s v="E06000018"/>
    <n v="1315"/>
    <n v="109"/>
    <n v="121"/>
    <s v="SUPP"/>
    <n v="169"/>
    <n v="174"/>
    <n v="528"/>
    <n v="187"/>
    <n v="126"/>
    <n v="123"/>
    <x v="485"/>
    <n v="2852"/>
    <n v="53.892005610098181"/>
    <n v="46.107994389901826"/>
    <n v="7.0917371502927775"/>
    <n v="7.8724788549121669"/>
    <e v="#VALUE!"/>
    <n v="10.995445673389719"/>
    <n v="11.320754716981133"/>
    <n v="34.352635003253091"/>
    <n v="12.166558230318802"/>
    <n v="8.1977878985035773"/>
    <n v="8.0026024723487321"/>
    <x v="160"/>
    <x v="112"/>
    <n v="436"/>
    <x v="155"/>
    <x v="287"/>
    <x v="522"/>
  </r>
  <r>
    <x v="3"/>
    <x v="0"/>
    <x v="101"/>
    <s v="E10000024"/>
    <n v="5020"/>
    <n v="299"/>
    <n v="399"/>
    <n v="26"/>
    <n v="322"/>
    <n v="434"/>
    <n v="874"/>
    <n v="337"/>
    <n v="145"/>
    <n v="136"/>
    <x v="550"/>
    <n v="7992"/>
    <n v="37.187187187187185"/>
    <n v="62.812812812812815"/>
    <n v="10.060565275908479"/>
    <n v="13.425302826379543"/>
    <n v="0.87483176312247635"/>
    <n v="10.834454912516824"/>
    <n v="14.602960969044416"/>
    <n v="29.407806191117093"/>
    <n v="11.339165545087484"/>
    <n v="4.8788694481830417"/>
    <n v="4.5760430686406455"/>
    <x v="108"/>
    <x v="516"/>
    <n v="618"/>
    <x v="411"/>
    <x v="423"/>
    <x v="523"/>
  </r>
  <r>
    <x v="3"/>
    <x v="0"/>
    <x v="102"/>
    <s v="E08000004"/>
    <n v="1465"/>
    <n v="114"/>
    <n v="145"/>
    <n v="20"/>
    <n v="144"/>
    <n v="127"/>
    <n v="467"/>
    <n v="168"/>
    <n v="134"/>
    <n v="107"/>
    <x v="551"/>
    <n v="2891"/>
    <n v="49.325492909028021"/>
    <n v="50.674507090971986"/>
    <n v="7.9943899018232818"/>
    <n v="10.168302945301543"/>
    <n v="1.4025245441795231"/>
    <n v="10.098176718092567"/>
    <n v="8.9060308555399725"/>
    <n v="32.748948106591861"/>
    <n v="11.781206171107995"/>
    <n v="9.3969144460028051"/>
    <n v="7.5035063113604483"/>
    <x v="389"/>
    <x v="517"/>
    <n v="409"/>
    <x v="298"/>
    <x v="248"/>
    <x v="524"/>
  </r>
  <r>
    <x v="3"/>
    <x v="0"/>
    <x v="103"/>
    <s v="E10000025"/>
    <n v="3618"/>
    <n v="184"/>
    <n v="254"/>
    <n v="14"/>
    <n v="340"/>
    <n v="331"/>
    <n v="555"/>
    <n v="352"/>
    <n v="142"/>
    <n v="121"/>
    <x v="552"/>
    <n v="5911"/>
    <n v="38.79208255794282"/>
    <n v="61.20791744205718"/>
    <n v="8.0244221543829042"/>
    <n v="11.077191452245966"/>
    <n v="0.61055385957261232"/>
    <n v="14.827736589620585"/>
    <n v="14.435237679895332"/>
    <n v="24.204099433057131"/>
    <n v="15.351068469254253"/>
    <n v="6.1927605756650674"/>
    <n v="5.2769297863061491"/>
    <x v="460"/>
    <x v="518"/>
    <n v="615"/>
    <x v="412"/>
    <x v="424"/>
    <x v="525"/>
  </r>
  <r>
    <x v="3"/>
    <x v="0"/>
    <x v="104"/>
    <s v="E06000031"/>
    <n v="1120"/>
    <n v="113"/>
    <n v="84"/>
    <n v="14"/>
    <n v="182"/>
    <n v="116"/>
    <n v="316"/>
    <n v="211"/>
    <n v="84"/>
    <n v="78"/>
    <x v="553"/>
    <n v="2318"/>
    <n v="51.682484900776529"/>
    <n v="48.317515099223471"/>
    <n v="9.4323873121869788"/>
    <n v="7.0116861435726205"/>
    <n v="1.1686143572621035"/>
    <n v="15.191986644407345"/>
    <n v="9.6828046744574294"/>
    <n v="26.37729549248748"/>
    <n v="17.612687813021701"/>
    <n v="7.0116861435726205"/>
    <n v="6.5108514190317202"/>
    <x v="244"/>
    <x v="392"/>
    <n v="373"/>
    <x v="151"/>
    <x v="329"/>
    <x v="264"/>
  </r>
  <r>
    <x v="3"/>
    <x v="0"/>
    <x v="105"/>
    <s v="E06000026"/>
    <n v="1294"/>
    <n v="96"/>
    <n v="130"/>
    <n v="14"/>
    <n v="137"/>
    <n v="140"/>
    <n v="359"/>
    <n v="228"/>
    <n v="108"/>
    <n v="57"/>
    <x v="554"/>
    <n v="2563"/>
    <n v="49.512290284822477"/>
    <n v="50.48770971517753"/>
    <n v="7.5650118203309695"/>
    <n v="10.244286840031521"/>
    <n v="1.1032308904649331"/>
    <n v="10.795902285263988"/>
    <n v="11.03230890464933"/>
    <n v="28.289992119779356"/>
    <n v="17.966903073286051"/>
    <n v="8.5106382978723403"/>
    <n v="4.4917257683215128"/>
    <x v="209"/>
    <x v="519"/>
    <n v="393"/>
    <x v="413"/>
    <x v="123"/>
    <x v="526"/>
  </r>
  <r>
    <x v="3"/>
    <x v="0"/>
    <x v="106"/>
    <s v="E06000029"/>
    <n v="883"/>
    <n v="41"/>
    <n v="71"/>
    <s v="SUPP"/>
    <n v="82"/>
    <n v="62"/>
    <n v="140"/>
    <n v="79"/>
    <n v="27"/>
    <n v="49"/>
    <x v="176"/>
    <n v="1434"/>
    <n v="38.423988842398884"/>
    <n v="61.576011157601116"/>
    <n v="7.4410163339382942"/>
    <n v="12.885662431941924"/>
    <e v="#VALUE!"/>
    <n v="14.882032667876588"/>
    <n v="11.252268602540836"/>
    <n v="25.408348457350272"/>
    <n v="14.337568058076226"/>
    <n v="4.900181488203267"/>
    <n v="8.8929219600725951"/>
    <x v="266"/>
    <x v="55"/>
    <n v="155"/>
    <x v="414"/>
    <x v="425"/>
    <x v="527"/>
  </r>
  <r>
    <x v="3"/>
    <x v="0"/>
    <x v="107"/>
    <s v="E06000044"/>
    <n v="1039"/>
    <n v="74"/>
    <n v="65"/>
    <s v="SUPP"/>
    <n v="93"/>
    <n v="146"/>
    <n v="228"/>
    <n v="121"/>
    <n v="75"/>
    <n v="37"/>
    <x v="555"/>
    <n v="1878"/>
    <n v="44.675186368477107"/>
    <n v="55.324813631522893"/>
    <n v="8.820023837902264"/>
    <n v="7.7473182359952322"/>
    <e v="#VALUE!"/>
    <n v="11.084624553039331"/>
    <n v="17.401668653158524"/>
    <n v="27.175208581644817"/>
    <n v="14.421930870083433"/>
    <n v="8.9392133492252679"/>
    <n v="4.410011918951132"/>
    <x v="461"/>
    <x v="520"/>
    <n v="233"/>
    <x v="206"/>
    <x v="396"/>
    <x v="528"/>
  </r>
  <r>
    <x v="3"/>
    <x v="0"/>
    <x v="108"/>
    <s v="E06000038"/>
    <n v="813"/>
    <n v="46"/>
    <n v="51"/>
    <s v="SUPP"/>
    <n v="102"/>
    <n v="71"/>
    <n v="231"/>
    <n v="101"/>
    <n v="53"/>
    <n v="37"/>
    <x v="556"/>
    <n v="1505"/>
    <n v="45.980066445182729"/>
    <n v="54.019933554817278"/>
    <n v="6.6473988439306355"/>
    <n v="7.3699421965317926"/>
    <e v="#VALUE!"/>
    <n v="14.739884393063585"/>
    <n v="10.260115606936417"/>
    <n v="33.381502890173408"/>
    <n v="14.595375722543352"/>
    <n v="7.6589595375722546"/>
    <n v="5.3468208092485554"/>
    <x v="462"/>
    <x v="521"/>
    <n v="191"/>
    <x v="5"/>
    <x v="426"/>
    <x v="529"/>
  </r>
  <r>
    <x v="3"/>
    <x v="0"/>
    <x v="109"/>
    <s v="E09000026"/>
    <n v="2223"/>
    <n v="144"/>
    <n v="207"/>
    <n v="35"/>
    <n v="99"/>
    <n v="140"/>
    <n v="318"/>
    <n v="110"/>
    <n v="77"/>
    <n v="73"/>
    <x v="557"/>
    <n v="3426"/>
    <n v="35.1138353765324"/>
    <n v="64.886164623467607"/>
    <n v="11.970074812967582"/>
    <n v="17.206982543640898"/>
    <n v="2.9093931837073983"/>
    <n v="8.2294264339152114"/>
    <n v="11.637572734829593"/>
    <n v="26.433915211970078"/>
    <n v="9.1438071487946804"/>
    <n v="6.4006650041562763"/>
    <n v="6.0681629260182879"/>
    <x v="102"/>
    <x v="522"/>
    <n v="260"/>
    <x v="415"/>
    <x v="427"/>
    <x v="468"/>
  </r>
  <r>
    <x v="3"/>
    <x v="0"/>
    <x v="110"/>
    <s v="E06000003"/>
    <n v="834"/>
    <n v="53"/>
    <n v="37"/>
    <s v="SUPP"/>
    <n v="81"/>
    <n v="80"/>
    <n v="189"/>
    <n v="80"/>
    <n v="57"/>
    <n v="47"/>
    <x v="558"/>
    <n v="1458"/>
    <n v="42.798353909465021"/>
    <n v="57.201646090534972"/>
    <n v="8.4935897435897445"/>
    <n v="5.9294871794871788"/>
    <e v="#VALUE!"/>
    <n v="12.980769230769232"/>
    <n v="12.820512820512819"/>
    <n v="30.288461538461537"/>
    <n v="12.820512820512819"/>
    <n v="9.1346153846153832"/>
    <n v="7.5320512820512819"/>
    <x v="294"/>
    <x v="523"/>
    <n v="184"/>
    <x v="17"/>
    <x v="10"/>
    <x v="530"/>
  </r>
  <r>
    <x v="3"/>
    <x v="0"/>
    <x v="111"/>
    <s v="E09000027"/>
    <n v="910"/>
    <n v="50"/>
    <n v="41"/>
    <s v="SUPP"/>
    <n v="60"/>
    <n v="32"/>
    <n v="63"/>
    <n v="29"/>
    <n v="19"/>
    <n v="19"/>
    <x v="559"/>
    <n v="1223"/>
    <n v="25.592804578904332"/>
    <n v="74.407195421095665"/>
    <n v="15.974440894568689"/>
    <n v="13.099041533546327"/>
    <e v="#VALUE!"/>
    <n v="19.169329073482427"/>
    <n v="10.223642172523961"/>
    <n v="20.12779552715655"/>
    <n v="9.2651757188498394"/>
    <n v="6.0702875399361016"/>
    <n v="6.0702875399361016"/>
    <x v="405"/>
    <x v="524"/>
    <n v="67"/>
    <x v="416"/>
    <x v="289"/>
    <x v="531"/>
  </r>
  <r>
    <x v="3"/>
    <x v="0"/>
    <x v="112"/>
    <s v="E08000005"/>
    <n v="1368"/>
    <n v="125"/>
    <n v="130"/>
    <n v="19"/>
    <n v="141"/>
    <n v="112"/>
    <n v="341"/>
    <n v="125"/>
    <n v="74"/>
    <n v="69"/>
    <x v="560"/>
    <n v="2504"/>
    <n v="45.367412140575084"/>
    <n v="54.632587859424916"/>
    <n v="11.003521126760564"/>
    <n v="11.443661971830986"/>
    <n v="1.6725352112676055"/>
    <n v="12.411971830985916"/>
    <n v="9.8591549295774641"/>
    <n v="30.01760563380282"/>
    <n v="11.003521126760564"/>
    <n v="6.5140845070422531"/>
    <n v="6.073943661971831"/>
    <x v="396"/>
    <x v="468"/>
    <n v="268"/>
    <x v="110"/>
    <x v="115"/>
    <x v="366"/>
  </r>
  <r>
    <x v="3"/>
    <x v="0"/>
    <x v="113"/>
    <s v="E08000018"/>
    <n v="1833"/>
    <n v="149"/>
    <n v="88"/>
    <s v="SUPP"/>
    <n v="230"/>
    <n v="126"/>
    <n v="340"/>
    <n v="160"/>
    <n v="85"/>
    <n v="69"/>
    <x v="561"/>
    <n v="3080"/>
    <n v="40.487012987012989"/>
    <n v="59.512987012987018"/>
    <n v="11.948676824378508"/>
    <n v="7.0569366479550926"/>
    <e v="#VALUE!"/>
    <n v="18.444266238973537"/>
    <n v="10.104250200481154"/>
    <n v="27.265437048917402"/>
    <n v="12.830793905372895"/>
    <n v="6.8163592622293505"/>
    <n v="5.533279871692061"/>
    <x v="463"/>
    <x v="525"/>
    <n v="314"/>
    <x v="417"/>
    <x v="48"/>
    <x v="532"/>
  </r>
  <r>
    <x v="3"/>
    <x v="0"/>
    <x v="114"/>
    <s v="E06000017"/>
    <n v="221"/>
    <s v="SUPP"/>
    <n v="13"/>
    <s v="SUPP"/>
    <s v="SUPP"/>
    <n v="18"/>
    <n v="27"/>
    <n v="10"/>
    <s v="SUPP"/>
    <s v="SUPP"/>
    <x v="562"/>
    <n v="289"/>
    <n v="23.52941176470588"/>
    <n v="76.470588235294116"/>
    <e v="#VALUE!"/>
    <n v="19.117647058823529"/>
    <e v="#VALUE!"/>
    <e v="#VALUE!"/>
    <n v="26.47058823529412"/>
    <n v="39.705882352941174"/>
    <n v="14.705882352941178"/>
    <e v="#VALUE!"/>
    <e v="#VALUE!"/>
    <x v="464"/>
    <x v="526"/>
    <n v="10"/>
    <x v="56"/>
    <x v="428"/>
    <x v="412"/>
  </r>
  <r>
    <x v="3"/>
    <x v="0"/>
    <x v="115"/>
    <s v="E08000006"/>
    <n v="1128"/>
    <n v="156"/>
    <n v="81"/>
    <n v="16"/>
    <n v="165"/>
    <n v="90"/>
    <n v="403"/>
    <n v="94"/>
    <n v="87"/>
    <n v="47"/>
    <x v="563"/>
    <n v="2267"/>
    <n v="50.242611380679314"/>
    <n v="49.757388619320686"/>
    <n v="13.696224758560142"/>
    <n v="7.1115013169446879"/>
    <n v="1.4047410008779631"/>
    <n v="14.486391571553995"/>
    <n v="7.9016681299385425"/>
    <n v="35.381913959613698"/>
    <n v="8.252853380158033"/>
    <n v="7.6382791922739255"/>
    <n v="4.1264266900790165"/>
    <x v="465"/>
    <x v="527"/>
    <n v="228"/>
    <x v="139"/>
    <x v="429"/>
    <x v="533"/>
  </r>
  <r>
    <x v="3"/>
    <x v="0"/>
    <x v="116"/>
    <s v="E08000028"/>
    <n v="1892"/>
    <n v="200"/>
    <n v="235"/>
    <n v="25"/>
    <n v="218"/>
    <n v="192"/>
    <n v="645"/>
    <n v="235"/>
    <n v="147"/>
    <n v="86"/>
    <x v="564"/>
    <n v="3875"/>
    <n v="51.174193548387095"/>
    <n v="48.825806451612905"/>
    <n v="10.085728693898135"/>
    <n v="11.850731215330308"/>
    <n v="1.2607160867372669"/>
    <n v="10.993444276348967"/>
    <n v="9.6822995461422092"/>
    <n v="32.526475037821484"/>
    <n v="11.850731215330308"/>
    <n v="7.4130105900151291"/>
    <n v="4.3368633383761974"/>
    <x v="233"/>
    <x v="528"/>
    <n v="468"/>
    <x v="418"/>
    <x v="430"/>
    <x v="534"/>
  </r>
  <r>
    <x v="3"/>
    <x v="0"/>
    <x v="117"/>
    <s v="E08000014"/>
    <n v="1615"/>
    <n v="159"/>
    <n v="142"/>
    <n v="30"/>
    <n v="136"/>
    <n v="115"/>
    <n v="347"/>
    <n v="112"/>
    <n v="94"/>
    <n v="57"/>
    <x v="565"/>
    <n v="2807"/>
    <n v="42.465265407908795"/>
    <n v="57.534734592091198"/>
    <n v="13.338926174496644"/>
    <n v="11.912751677852349"/>
    <n v="2.5167785234899327"/>
    <n v="11.409395973154362"/>
    <n v="9.6476510067114098"/>
    <n v="29.110738255033556"/>
    <n v="9.3959731543624159"/>
    <n v="7.8859060402684564"/>
    <n v="4.7818791946308723"/>
    <x v="466"/>
    <x v="310"/>
    <n v="263"/>
    <x v="151"/>
    <x v="55"/>
    <x v="535"/>
  </r>
  <r>
    <x v="3"/>
    <x v="0"/>
    <x v="118"/>
    <s v="E08000019"/>
    <n v="2992"/>
    <n v="190"/>
    <n v="257"/>
    <n v="23"/>
    <n v="209"/>
    <n v="326"/>
    <n v="839"/>
    <n v="272"/>
    <n v="150"/>
    <n v="188"/>
    <x v="566"/>
    <n v="5446"/>
    <n v="45.060594932060226"/>
    <n v="54.939405067939774"/>
    <n v="7.742461287693561"/>
    <n v="10.472697636511818"/>
    <n v="0.93724531377343112"/>
    <n v="8.5167074164629177"/>
    <n v="13.284433577832111"/>
    <n v="34.189079054604726"/>
    <n v="11.083944580277098"/>
    <n v="6.1124694376528117"/>
    <n v="7.6609616951915243"/>
    <x v="56"/>
    <x v="529"/>
    <n v="610"/>
    <x v="419"/>
    <x v="431"/>
    <x v="536"/>
  </r>
  <r>
    <x v="3"/>
    <x v="1"/>
    <x v="119"/>
    <s v="E47000002"/>
    <n v="7977"/>
    <n v="555"/>
    <n v="504"/>
    <n v="44"/>
    <n v="798"/>
    <n v="733"/>
    <n v="1869"/>
    <n v="719"/>
    <n v="365"/>
    <n v="440"/>
    <x v="567"/>
    <n v="14004"/>
    <n v="43.037703513281919"/>
    <n v="56.962296486718081"/>
    <n v="9.2085614733698371"/>
    <n v="8.3623693379790947"/>
    <n v="0.73004811680769865"/>
    <n v="13.240418118466899"/>
    <n v="12.161937945910072"/>
    <n v="31.010452961672474"/>
    <n v="11.929649908743984"/>
    <n v="6.0560809689729549"/>
    <n v="7.3004811680769874"/>
    <x v="467"/>
    <x v="530"/>
    <n v="1524"/>
    <x v="420"/>
    <x v="432"/>
    <x v="537"/>
  </r>
  <r>
    <x v="3"/>
    <x v="0"/>
    <x v="120"/>
    <s v="E06000051"/>
    <n v="1680"/>
    <n v="142"/>
    <n v="193"/>
    <n v="23"/>
    <n v="106"/>
    <n v="168"/>
    <n v="360"/>
    <n v="155"/>
    <n v="62"/>
    <n v="35"/>
    <x v="568"/>
    <n v="2924"/>
    <n v="42.544459644322849"/>
    <n v="57.455540355677158"/>
    <n v="11.414790996784566"/>
    <n v="15.514469453376206"/>
    <n v="1.8488745980707395"/>
    <n v="8.520900321543408"/>
    <n v="13.504823151125404"/>
    <n v="28.938906752411576"/>
    <n v="12.459807073954984"/>
    <n v="4.983922829581994"/>
    <n v="2.8135048231511255"/>
    <x v="468"/>
    <x v="531"/>
    <n v="252"/>
    <x v="421"/>
    <x v="433"/>
    <x v="224"/>
  </r>
  <r>
    <x v="3"/>
    <x v="0"/>
    <x v="121"/>
    <s v="E06000039"/>
    <n v="1019"/>
    <n v="59"/>
    <n v="96"/>
    <n v="15"/>
    <n v="106"/>
    <n v="88"/>
    <n v="160"/>
    <n v="104"/>
    <n v="66"/>
    <n v="30"/>
    <x v="569"/>
    <n v="1743"/>
    <n v="41.537578886976476"/>
    <n v="58.462421113023524"/>
    <n v="8.1491712707182327"/>
    <n v="13.259668508287293"/>
    <n v="2.0718232044198892"/>
    <n v="14.64088397790055"/>
    <n v="12.154696132596685"/>
    <n v="22.099447513812155"/>
    <n v="14.3646408839779"/>
    <n v="9.1160220994475143"/>
    <n v="4.1436464088397784"/>
    <x v="165"/>
    <x v="0"/>
    <n v="200"/>
    <x v="8"/>
    <x v="117"/>
    <x v="418"/>
  </r>
  <r>
    <x v="3"/>
    <x v="0"/>
    <x v="122"/>
    <s v="E08000029"/>
    <n v="1535"/>
    <n v="85"/>
    <n v="115"/>
    <n v="21"/>
    <n v="106"/>
    <n v="70"/>
    <n v="249"/>
    <n v="71"/>
    <n v="47"/>
    <n v="48"/>
    <x v="570"/>
    <n v="2347"/>
    <n v="34.597358329782701"/>
    <n v="65.402641670217292"/>
    <n v="10.467980295566502"/>
    <n v="14.16256157635468"/>
    <n v="2.5862068965517242"/>
    <n v="13.054187192118228"/>
    <n v="8.6206896551724146"/>
    <n v="30.665024630541872"/>
    <n v="8.7438423645320196"/>
    <n v="5.7881773399014778"/>
    <n v="5.9113300492610836"/>
    <x v="218"/>
    <x v="481"/>
    <n v="166"/>
    <x v="422"/>
    <x v="222"/>
    <x v="538"/>
  </r>
  <r>
    <x v="3"/>
    <x v="0"/>
    <x v="123"/>
    <s v="E10000027"/>
    <n v="3157"/>
    <n v="243"/>
    <n v="319"/>
    <n v="36"/>
    <n v="283"/>
    <n v="284"/>
    <n v="643"/>
    <n v="288"/>
    <n v="137"/>
    <n v="106"/>
    <x v="571"/>
    <n v="5496"/>
    <n v="42.55822416302766"/>
    <n v="57.44177583697234"/>
    <n v="10.389055151774262"/>
    <n v="13.638306968790081"/>
    <n v="1.5391192817443353"/>
    <n v="12.099187687045745"/>
    <n v="12.141941000427533"/>
    <n v="27.490380504489099"/>
    <n v="12.312954253954683"/>
    <n v="5.8572039333048309"/>
    <n v="4.5318512184694315"/>
    <x v="469"/>
    <x v="532"/>
    <n v="531"/>
    <x v="273"/>
    <x v="434"/>
    <x v="539"/>
  </r>
  <r>
    <x v="3"/>
    <x v="2"/>
    <x v="124"/>
    <s v="E12000008"/>
    <n v="53134"/>
    <n v="3312"/>
    <n v="3617"/>
    <n v="371"/>
    <n v="4787"/>
    <n v="3805"/>
    <n v="8986"/>
    <n v="4244"/>
    <n v="2314"/>
    <n v="1824"/>
    <x v="572"/>
    <n v="86394"/>
    <n v="38.498043845637433"/>
    <n v="61.501956154362567"/>
    <n v="9.9579073962717981"/>
    <n v="10.8749248346362"/>
    <n v="1.1154539987973542"/>
    <n v="14.392663860493085"/>
    <n v="11.440168370414913"/>
    <n v="27.017438364401684"/>
    <n v="12.760072158749248"/>
    <n v="6.9573060733613952"/>
    <n v="5.4840649428743236"/>
    <x v="470"/>
    <x v="533"/>
    <n v="8382"/>
    <x v="423"/>
    <x v="435"/>
    <x v="540"/>
  </r>
  <r>
    <x v="3"/>
    <x v="0"/>
    <x v="125"/>
    <s v="E06000025"/>
    <n v="1700"/>
    <n v="119"/>
    <n v="94"/>
    <n v="15"/>
    <n v="172"/>
    <n v="141"/>
    <n v="309"/>
    <n v="144"/>
    <n v="63"/>
    <n v="69"/>
    <x v="573"/>
    <n v="2826"/>
    <n v="39.844302901627742"/>
    <n v="60.155697098372265"/>
    <n v="10.568383658969804"/>
    <n v="8.3481349911190055"/>
    <n v="1.3321492007104796"/>
    <n v="15.275310834813499"/>
    <n v="12.522202486678507"/>
    <n v="27.442273534635881"/>
    <n v="12.788632326820604"/>
    <n v="5.5950266429840143"/>
    <n v="6.1278863232682053"/>
    <x v="172"/>
    <x v="305"/>
    <n v="276"/>
    <x v="240"/>
    <x v="249"/>
    <x v="383"/>
  </r>
  <r>
    <x v="3"/>
    <x v="0"/>
    <x v="126"/>
    <s v="E08000023"/>
    <n v="910"/>
    <n v="65"/>
    <n v="52"/>
    <s v="SUPP"/>
    <n v="99"/>
    <n v="71"/>
    <n v="178"/>
    <n v="57"/>
    <n v="37"/>
    <n v="41"/>
    <x v="574"/>
    <n v="1510"/>
    <n v="39.735099337748345"/>
    <n v="60.264900662251655"/>
    <n v="10.833333333333334"/>
    <n v="8.6666666666666679"/>
    <e v="#VALUE!"/>
    <n v="16.5"/>
    <n v="11.833333333333334"/>
    <n v="29.666666666666668"/>
    <n v="9.5"/>
    <n v="6.166666666666667"/>
    <n v="6.833333333333333"/>
    <x v="471"/>
    <x v="534"/>
    <n v="135"/>
    <x v="251"/>
    <x v="241"/>
    <x v="541"/>
  </r>
  <r>
    <x v="3"/>
    <x v="2"/>
    <x v="127"/>
    <s v="E12000009"/>
    <n v="27751"/>
    <n v="1868"/>
    <n v="2071"/>
    <n v="216"/>
    <n v="2653"/>
    <n v="2299"/>
    <n v="4925"/>
    <n v="2746"/>
    <n v="1218"/>
    <n v="995"/>
    <x v="575"/>
    <n v="46742"/>
    <n v="40.629412519789483"/>
    <n v="59.37058748021051"/>
    <n v="9.8362382181033112"/>
    <n v="10.90516560476015"/>
    <n v="1.1373808646200831"/>
    <n v="13.969775156653153"/>
    <n v="12.105734295192459"/>
    <n v="25.9333368437681"/>
    <n v="14.459480806697911"/>
    <n v="6.4135643199410248"/>
    <n v="5.2393238902638091"/>
    <x v="472"/>
    <x v="535"/>
    <n v="4959"/>
    <x v="424"/>
    <x v="436"/>
    <x v="542"/>
  </r>
  <r>
    <x v="3"/>
    <x v="0"/>
    <x v="128"/>
    <s v="E06000045"/>
    <n v="1169"/>
    <n v="88"/>
    <n v="91"/>
    <n v="11"/>
    <n v="131"/>
    <n v="87"/>
    <n v="361"/>
    <n v="133"/>
    <n v="55"/>
    <n v="60"/>
    <x v="576"/>
    <n v="2186"/>
    <n v="46.523330283623054"/>
    <n v="53.476669716376946"/>
    <n v="8.652900688298919"/>
    <n v="8.9478859390363823"/>
    <n v="1.0816125860373649"/>
    <n v="12.881022615535889"/>
    <n v="8.5545722713864301"/>
    <n v="35.496558505408068"/>
    <n v="13.077679449360865"/>
    <n v="5.4080629301868237"/>
    <n v="5.8997050147492622"/>
    <x v="393"/>
    <x v="240"/>
    <n v="248"/>
    <x v="425"/>
    <x v="3"/>
    <x v="543"/>
  </r>
  <r>
    <x v="3"/>
    <x v="0"/>
    <x v="129"/>
    <s v="E06000033"/>
    <n v="1098"/>
    <n v="63"/>
    <n v="83"/>
    <s v="SUPP"/>
    <n v="140"/>
    <n v="69"/>
    <n v="217"/>
    <n v="91"/>
    <n v="60"/>
    <n v="51"/>
    <x v="91"/>
    <n v="1872"/>
    <n v="41.346153846153847"/>
    <n v="58.653846153846153"/>
    <n v="8.1395348837209305"/>
    <n v="10.723514211886306"/>
    <e v="#VALUE!"/>
    <n v="18.087855297157624"/>
    <n v="8.9147286821705425"/>
    <n v="28.036175710594314"/>
    <n v="11.757105943152455"/>
    <n v="7.7519379844961236"/>
    <n v="6.5891472868217065"/>
    <x v="282"/>
    <x v="536"/>
    <n v="202"/>
    <x v="65"/>
    <x v="397"/>
    <x v="544"/>
  </r>
  <r>
    <x v="3"/>
    <x v="0"/>
    <x v="130"/>
    <s v="E09000028"/>
    <n v="1453"/>
    <n v="112"/>
    <n v="132"/>
    <n v="14"/>
    <n v="151"/>
    <n v="80"/>
    <n v="294"/>
    <n v="56"/>
    <n v="56"/>
    <n v="59"/>
    <x v="577"/>
    <n v="2407"/>
    <n v="39.63439966763606"/>
    <n v="60.365600332363933"/>
    <n v="11.740041928721174"/>
    <n v="13.836477987421384"/>
    <n v="1.4675052410901468"/>
    <n v="15.828092243186584"/>
    <n v="8.3857442348008391"/>
    <n v="30.817610062893081"/>
    <n v="5.8700209643605872"/>
    <n v="5.8700209643605872"/>
    <n v="6.184486373165619"/>
    <x v="285"/>
    <x v="15"/>
    <n v="171"/>
    <x v="238"/>
    <x v="166"/>
    <x v="545"/>
  </r>
  <r>
    <x v="3"/>
    <x v="0"/>
    <x v="131"/>
    <s v="E08000013"/>
    <n v="1021"/>
    <n v="94"/>
    <n v="100"/>
    <n v="10"/>
    <n v="80"/>
    <n v="90"/>
    <n v="279"/>
    <n v="98"/>
    <n v="48"/>
    <n v="112"/>
    <x v="446"/>
    <n v="1932"/>
    <n v="47.153209109730845"/>
    <n v="52.846790890269148"/>
    <n v="10.318331503841932"/>
    <n v="10.976948408342482"/>
    <n v="1.0976948408342482"/>
    <n v="8.7815587266739854"/>
    <n v="9.8792535675082327"/>
    <n v="30.62568605927552"/>
    <n v="10.757409440175632"/>
    <n v="5.2689352360043902"/>
    <n v="12.294182217343579"/>
    <x v="367"/>
    <x v="286"/>
    <n v="258"/>
    <x v="223"/>
    <x v="437"/>
    <x v="546"/>
  </r>
  <r>
    <x v="3"/>
    <x v="0"/>
    <x v="132"/>
    <s v="E10000028"/>
    <n v="4942"/>
    <n v="450"/>
    <n v="386"/>
    <n v="73"/>
    <n v="461"/>
    <n v="381"/>
    <n v="1016"/>
    <n v="533"/>
    <n v="230"/>
    <n v="168"/>
    <x v="578"/>
    <n v="8640"/>
    <n v="42.800925925925924"/>
    <n v="57.199074074074076"/>
    <n v="12.168739859383452"/>
    <n v="10.438074634937804"/>
    <n v="1.9740400216333154"/>
    <n v="12.466197944835047"/>
    <n v="10.302866414277988"/>
    <n v="27.474310438074635"/>
    <n v="14.413196322336397"/>
    <n v="6.2195781503515413"/>
    <n v="4.542996214169821"/>
    <x v="473"/>
    <x v="537"/>
    <n v="931"/>
    <x v="426"/>
    <x v="438"/>
    <x v="547"/>
  </r>
  <r>
    <x v="3"/>
    <x v="0"/>
    <x v="133"/>
    <s v="E08000007"/>
    <n v="1863"/>
    <n v="135"/>
    <n v="150"/>
    <n v="27"/>
    <n v="90"/>
    <n v="105"/>
    <n v="322"/>
    <n v="98"/>
    <n v="90"/>
    <n v="66"/>
    <x v="579"/>
    <n v="2946"/>
    <n v="36.76171079429735"/>
    <n v="63.23828920570265"/>
    <n v="12.465373961218837"/>
    <n v="13.850415512465375"/>
    <n v="2.4930747922437675"/>
    <n v="8.310249307479225"/>
    <n v="9.6952908587257625"/>
    <n v="29.732225300092335"/>
    <n v="9.0489381348107099"/>
    <n v="8.310249307479225"/>
    <n v="6.094182825484765"/>
    <x v="474"/>
    <x v="538"/>
    <n v="254"/>
    <x v="305"/>
    <x v="163"/>
    <x v="548"/>
  </r>
  <r>
    <x v="3"/>
    <x v="0"/>
    <x v="134"/>
    <s v="E06000004"/>
    <n v="1191"/>
    <n v="73"/>
    <n v="123"/>
    <n v="18"/>
    <n v="85"/>
    <n v="86"/>
    <n v="297"/>
    <n v="61"/>
    <n v="36"/>
    <n v="56"/>
    <x v="580"/>
    <n v="2026"/>
    <n v="41.214215202369196"/>
    <n v="58.785784797630804"/>
    <n v="8.7425149700598812"/>
    <n v="14.73053892215569"/>
    <n v="2.1556886227544911"/>
    <n v="10.179640718562874"/>
    <n v="10.299401197604791"/>
    <n v="35.568862275449106"/>
    <n v="7.3053892215568865"/>
    <n v="4.3113772455089823"/>
    <n v="6.706586826347305"/>
    <x v="475"/>
    <x v="539"/>
    <n v="153"/>
    <x v="335"/>
    <x v="196"/>
    <x v="210"/>
  </r>
  <r>
    <x v="3"/>
    <x v="0"/>
    <x v="135"/>
    <s v="E06000021"/>
    <n v="1260"/>
    <n v="140"/>
    <n v="133"/>
    <n v="21"/>
    <n v="184"/>
    <n v="103"/>
    <n v="488"/>
    <n v="89"/>
    <n v="55"/>
    <n v="59"/>
    <x v="514"/>
    <n v="2532"/>
    <n v="50.236966824644547"/>
    <n v="49.763033175355446"/>
    <n v="11.0062893081761"/>
    <n v="10.455974842767295"/>
    <n v="1.6509433962264151"/>
    <n v="14.465408805031446"/>
    <n v="8.0974842767295598"/>
    <n v="38.364779874213838"/>
    <n v="6.9968553459119498"/>
    <n v="4.3238993710691824"/>
    <n v="4.6383647798742134"/>
    <x v="476"/>
    <x v="266"/>
    <n v="203"/>
    <x v="264"/>
    <x v="150"/>
    <x v="549"/>
  </r>
  <r>
    <x v="3"/>
    <x v="0"/>
    <x v="136"/>
    <s v="E10000029"/>
    <n v="4011"/>
    <n v="299"/>
    <n v="349"/>
    <n v="37"/>
    <n v="430"/>
    <n v="413"/>
    <n v="820"/>
    <n v="578"/>
    <n v="213"/>
    <n v="183"/>
    <x v="581"/>
    <n v="7333"/>
    <n v="45.302059184508387"/>
    <n v="54.697940815491606"/>
    <n v="9.0006020469596635"/>
    <n v="10.505719446116798"/>
    <n v="1.1137868753762794"/>
    <n v="12.944009632751355"/>
    <n v="12.432269717037929"/>
    <n v="24.683925346177002"/>
    <n v="17.39915713425647"/>
    <n v="6.4118001204093913"/>
    <n v="5.5087296809151116"/>
    <x v="477"/>
    <x v="540"/>
    <n v="974"/>
    <x v="427"/>
    <x v="439"/>
    <x v="21"/>
  </r>
  <r>
    <x v="3"/>
    <x v="0"/>
    <x v="137"/>
    <s v="E08000024"/>
    <n v="1589"/>
    <n v="121"/>
    <n v="119"/>
    <n v="23"/>
    <n v="134"/>
    <n v="165"/>
    <n v="450"/>
    <n v="157"/>
    <n v="79"/>
    <n v="53"/>
    <x v="145"/>
    <n v="2890"/>
    <n v="45.017301038062286"/>
    <n v="54.982698961937714"/>
    <n v="9.3005380476556496"/>
    <n v="9.1468101460415063"/>
    <n v="1.7678708685626443"/>
    <n v="10.299769408147579"/>
    <n v="12.682551883166795"/>
    <n v="34.588777863182166"/>
    <n v="12.067640276710224"/>
    <n v="6.0722521137586476"/>
    <n v="4.0737893927747892"/>
    <x v="163"/>
    <x v="541"/>
    <n v="289"/>
    <x v="225"/>
    <x v="5"/>
    <x v="550"/>
  </r>
  <r>
    <x v="3"/>
    <x v="0"/>
    <x v="138"/>
    <s v="E10000030"/>
    <n v="6732"/>
    <n v="360"/>
    <n v="430"/>
    <n v="61"/>
    <n v="449"/>
    <n v="418"/>
    <n v="826"/>
    <n v="422"/>
    <n v="192"/>
    <n v="205"/>
    <x v="582"/>
    <n v="10095"/>
    <n v="33.31352154531946"/>
    <n v="66.686478454680525"/>
    <n v="10.704727921498662"/>
    <n v="12.786202795123403"/>
    <n v="1.8138566755872734"/>
    <n v="13.351174546535832"/>
    <n v="12.429378531073446"/>
    <n v="24.561403508771928"/>
    <n v="12.548319952423432"/>
    <n v="5.7091882247992869"/>
    <n v="6.0957478441867377"/>
    <x v="478"/>
    <x v="542"/>
    <n v="819"/>
    <x v="428"/>
    <x v="440"/>
    <x v="551"/>
  </r>
  <r>
    <x v="3"/>
    <x v="0"/>
    <x v="139"/>
    <s v="E09000029"/>
    <n v="1346"/>
    <n v="93"/>
    <n v="152"/>
    <n v="17"/>
    <n v="83"/>
    <n v="66"/>
    <n v="221"/>
    <n v="56"/>
    <n v="71"/>
    <n v="38"/>
    <x v="583"/>
    <n v="2143"/>
    <n v="37.190853943070465"/>
    <n v="62.809146056929542"/>
    <n v="11.668757841907151"/>
    <n v="19.071518193224595"/>
    <n v="2.1329987452948558"/>
    <n v="10.414052697616061"/>
    <n v="8.281053952321205"/>
    <n v="27.728983688833125"/>
    <n v="7.0263488080301126"/>
    <n v="8.9084065244667503"/>
    <n v="4.7678795483061487"/>
    <x v="180"/>
    <x v="543"/>
    <n v="165"/>
    <x v="149"/>
    <x v="223"/>
    <x v="552"/>
  </r>
  <r>
    <x v="3"/>
    <x v="0"/>
    <x v="140"/>
    <s v="E06000030"/>
    <n v="1360"/>
    <n v="98"/>
    <n v="120"/>
    <n v="17"/>
    <n v="137"/>
    <n v="114"/>
    <n v="211"/>
    <n v="177"/>
    <n v="63"/>
    <n v="50"/>
    <x v="584"/>
    <n v="2347"/>
    <n v="42.053685556028974"/>
    <n v="57.946314443971026"/>
    <n v="9.9290780141843982"/>
    <n v="12.158054711246201"/>
    <n v="1.7223910840932117"/>
    <n v="13.880445795339414"/>
    <n v="11.550151975683891"/>
    <n v="21.377912867274571"/>
    <n v="17.933130699088146"/>
    <n v="6.3829787234042552"/>
    <n v="5.0658561296859164"/>
    <x v="479"/>
    <x v="544"/>
    <n v="290"/>
    <x v="393"/>
    <x v="441"/>
    <x v="329"/>
  </r>
  <r>
    <x v="3"/>
    <x v="0"/>
    <x v="141"/>
    <s v="E08000008"/>
    <n v="1422"/>
    <n v="88"/>
    <n v="115"/>
    <n v="13"/>
    <n v="117"/>
    <n v="116"/>
    <n v="306"/>
    <n v="116"/>
    <n v="67"/>
    <n v="99"/>
    <x v="585"/>
    <n v="2459"/>
    <n v="42.171614477429848"/>
    <n v="57.828385522570144"/>
    <n v="8.486017357762778"/>
    <n v="11.089681774349083"/>
    <n v="1.253616200578592"/>
    <n v="11.282545805207329"/>
    <n v="11.186113789778208"/>
    <n v="29.508196721311474"/>
    <n v="11.186113789778208"/>
    <n v="6.460945033751206"/>
    <n v="9.546769527483125"/>
    <x v="249"/>
    <x v="545"/>
    <n v="282"/>
    <x v="429"/>
    <x v="151"/>
    <x v="553"/>
  </r>
  <r>
    <x v="3"/>
    <x v="1"/>
    <x v="142"/>
    <s v="E47000006"/>
    <n v="4081"/>
    <n v="309"/>
    <n v="345"/>
    <n v="45"/>
    <n v="390"/>
    <n v="348"/>
    <n v="1052"/>
    <n v="301"/>
    <n v="204"/>
    <n v="215"/>
    <x v="586"/>
    <n v="7290"/>
    <n v="44.01920438957476"/>
    <n v="55.98079561042524"/>
    <n v="9.6291679650981621"/>
    <n v="10.75101277656591"/>
    <n v="1.4023060143346837"/>
    <n v="12.153318790900594"/>
    <n v="10.844499844188221"/>
    <n v="32.782798379557491"/>
    <n v="9.3798691181053293"/>
    <n v="6.3571205983172323"/>
    <n v="6.6999065129323769"/>
    <x v="480"/>
    <x v="546"/>
    <n v="720"/>
    <x v="430"/>
    <x v="442"/>
    <x v="554"/>
  </r>
  <r>
    <x v="3"/>
    <x v="0"/>
    <x v="143"/>
    <s v="E06000020"/>
    <n v="1010"/>
    <n v="82"/>
    <n v="128"/>
    <n v="14"/>
    <n v="115"/>
    <n v="86"/>
    <n v="350"/>
    <n v="64"/>
    <n v="63"/>
    <n v="50"/>
    <x v="587"/>
    <n v="1962"/>
    <n v="48.52191641182467"/>
    <n v="51.47808358817533"/>
    <n v="8.6134453781512601"/>
    <n v="13.445378151260504"/>
    <n v="1.4705882352941175"/>
    <n v="12.079831932773109"/>
    <n v="9.0336134453781511"/>
    <n v="36.764705882352942"/>
    <n v="6.7226890756302522"/>
    <n v="6.6176470588235299"/>
    <n v="5.2521008403361344"/>
    <x v="481"/>
    <x v="547"/>
    <n v="177"/>
    <x v="431"/>
    <x v="48"/>
    <x v="555"/>
  </r>
  <r>
    <x v="3"/>
    <x v="0"/>
    <x v="144"/>
    <s v="E06000034"/>
    <n v="1124"/>
    <n v="97"/>
    <n v="107"/>
    <n v="11"/>
    <n v="101"/>
    <n v="104"/>
    <n v="242"/>
    <n v="75"/>
    <n v="72"/>
    <n v="50"/>
    <x v="588"/>
    <n v="1983"/>
    <n v="43.318204740292487"/>
    <n v="56.681795259707513"/>
    <n v="11.29220023282887"/>
    <n v="12.456344586728754"/>
    <n v="1.2805587892898718"/>
    <n v="11.757857974388825"/>
    <n v="12.107101280558789"/>
    <n v="28.172293364377182"/>
    <n v="8.7310826542491267"/>
    <n v="8.3818393480791613"/>
    <n v="5.8207217694994178"/>
    <x v="213"/>
    <x v="548"/>
    <n v="197"/>
    <x v="97"/>
    <x v="396"/>
    <x v="90"/>
  </r>
  <r>
    <x v="3"/>
    <x v="0"/>
    <x v="145"/>
    <s v="E06000027"/>
    <n v="796"/>
    <n v="69"/>
    <n v="37"/>
    <s v="SUPP"/>
    <n v="112"/>
    <n v="45"/>
    <n v="171"/>
    <n v="38"/>
    <n v="52"/>
    <n v="34"/>
    <x v="589"/>
    <n v="1354"/>
    <n v="41.211225997045794"/>
    <n v="58.788774002954213"/>
    <n v="12.365591397849462"/>
    <n v="6.6308243727598564"/>
    <e v="#VALUE!"/>
    <n v="20.071684587813621"/>
    <n v="8.064516129032258"/>
    <n v="30.64516129032258"/>
    <n v="6.8100358422939076"/>
    <n v="9.3189964157706093"/>
    <n v="6.0931899641577063"/>
    <x v="394"/>
    <x v="549"/>
    <n v="124"/>
    <x v="432"/>
    <x v="443"/>
    <x v="527"/>
  </r>
  <r>
    <x v="3"/>
    <x v="0"/>
    <x v="146"/>
    <s v="E09000030"/>
    <n v="1419"/>
    <n v="122"/>
    <n v="115"/>
    <n v="18"/>
    <n v="130"/>
    <n v="92"/>
    <n v="315"/>
    <n v="109"/>
    <n v="87"/>
    <n v="60"/>
    <x v="590"/>
    <n v="2467"/>
    <n v="42.480745845156058"/>
    <n v="57.519254154843935"/>
    <n v="11.641221374045802"/>
    <n v="10.973282442748092"/>
    <n v="1.717557251908397"/>
    <n v="12.404580152671755"/>
    <n v="8.778625954198473"/>
    <n v="30.05725190839695"/>
    <n v="10.400763358778626"/>
    <n v="8.3015267175572518"/>
    <n v="5.7251908396946565"/>
    <x v="482"/>
    <x v="550"/>
    <n v="256"/>
    <x v="236"/>
    <x v="347"/>
    <x v="112"/>
  </r>
  <r>
    <x v="3"/>
    <x v="0"/>
    <x v="147"/>
    <s v="E08000009"/>
    <n v="1742"/>
    <n v="95"/>
    <n v="115"/>
    <n v="28"/>
    <n v="65"/>
    <n v="60"/>
    <n v="244"/>
    <n v="72"/>
    <n v="65"/>
    <n v="26"/>
    <x v="402"/>
    <n v="2512"/>
    <n v="30.652866242038218"/>
    <n v="69.347133757961785"/>
    <n v="12.337662337662337"/>
    <n v="14.935064935064934"/>
    <n v="3.6363636363636362"/>
    <n v="8.4415584415584419"/>
    <n v="7.7922077922077921"/>
    <n v="31.688311688311689"/>
    <n v="9.3506493506493502"/>
    <n v="8.4415584415584419"/>
    <n v="3.3766233766233764"/>
    <x v="483"/>
    <x v="551"/>
    <n v="163"/>
    <x v="306"/>
    <x v="354"/>
    <x v="203"/>
  </r>
  <r>
    <x v="3"/>
    <x v="0"/>
    <x v="148"/>
    <s v="E08000036"/>
    <n v="2073"/>
    <n v="135"/>
    <n v="133"/>
    <n v="17"/>
    <n v="162"/>
    <n v="174"/>
    <n v="379"/>
    <n v="223"/>
    <n v="110"/>
    <n v="103"/>
    <x v="132"/>
    <n v="3509"/>
    <n v="40.923339982901112"/>
    <n v="59.076660017098895"/>
    <n v="9.401114206128133"/>
    <n v="9.2618384401114202"/>
    <n v="1.1838440111420612"/>
    <n v="11.281337047353761"/>
    <n v="12.116991643454039"/>
    <n v="26.392757660167131"/>
    <n v="15.529247910863509"/>
    <n v="7.6601671309192199"/>
    <n v="7.1727019498607243"/>
    <x v="359"/>
    <x v="552"/>
    <n v="436"/>
    <x v="433"/>
    <x v="41"/>
    <x v="162"/>
  </r>
  <r>
    <x v="3"/>
    <x v="0"/>
    <x v="149"/>
    <s v="E08000030"/>
    <n v="1669"/>
    <n v="131"/>
    <n v="162"/>
    <n v="17"/>
    <n v="216"/>
    <n v="160"/>
    <n v="573"/>
    <n v="119"/>
    <n v="96"/>
    <n v="97"/>
    <x v="443"/>
    <n v="3240"/>
    <n v="48.487654320987659"/>
    <n v="51.512345679012348"/>
    <n v="8.3386378103119032"/>
    <n v="10.311903246339911"/>
    <n v="1.0821133036282622"/>
    <n v="13.749204328453215"/>
    <n v="10.184595798854232"/>
    <n v="36.473583704646721"/>
    <n v="7.5747931253978358"/>
    <n v="6.1107574793125394"/>
    <n v="6.1744112030553788"/>
    <x v="484"/>
    <x v="553"/>
    <n v="312"/>
    <x v="227"/>
    <x v="444"/>
    <x v="556"/>
  </r>
  <r>
    <x v="3"/>
    <x v="0"/>
    <x v="150"/>
    <s v="E09000031"/>
    <n v="1681"/>
    <n v="125"/>
    <n v="152"/>
    <n v="22"/>
    <n v="150"/>
    <n v="125"/>
    <n v="319"/>
    <n v="128"/>
    <n v="41"/>
    <n v="68"/>
    <x v="591"/>
    <n v="2811"/>
    <n v="40.199217360369978"/>
    <n v="59.800782639630022"/>
    <n v="11.061946902654867"/>
    <n v="13.451327433628318"/>
    <n v="1.9469026548672566"/>
    <n v="13.274336283185843"/>
    <n v="11.061946902654867"/>
    <n v="28.230088495575224"/>
    <n v="11.327433628318584"/>
    <n v="3.6283185840707963"/>
    <n v="6.0176991150442474"/>
    <x v="322"/>
    <x v="468"/>
    <n v="237"/>
    <x v="31"/>
    <x v="153"/>
    <x v="557"/>
  </r>
  <r>
    <x v="3"/>
    <x v="0"/>
    <x v="151"/>
    <s v="E09000032"/>
    <n v="1110"/>
    <n v="80"/>
    <n v="63"/>
    <s v="SUPP"/>
    <n v="112"/>
    <n v="61"/>
    <n v="147"/>
    <n v="50"/>
    <n v="50"/>
    <n v="54"/>
    <x v="394"/>
    <n v="1727"/>
    <n v="35.726693688477127"/>
    <n v="64.273306311522873"/>
    <n v="12.965964343598054"/>
    <n v="10.210696920583469"/>
    <e v="#VALUE!"/>
    <n v="18.152350081037277"/>
    <n v="9.8865478119935162"/>
    <n v="23.824959481361425"/>
    <n v="8.1037277147487838"/>
    <n v="8.1037277147487838"/>
    <n v="8.7520259319286886"/>
    <x v="104"/>
    <x v="554"/>
    <n v="154"/>
    <x v="434"/>
    <x v="445"/>
    <x v="558"/>
  </r>
  <r>
    <x v="3"/>
    <x v="0"/>
    <x v="152"/>
    <s v="E06000007"/>
    <n v="1411"/>
    <n v="103"/>
    <n v="116"/>
    <n v="15"/>
    <n v="144"/>
    <n v="121"/>
    <n v="236"/>
    <n v="113"/>
    <n v="58"/>
    <n v="31"/>
    <x v="592"/>
    <n v="2348"/>
    <n v="39.906303236797278"/>
    <n v="60.093696763202729"/>
    <n v="10.992529348986126"/>
    <n v="12.379935965848453"/>
    <n v="1.6008537886872998"/>
    <n v="15.36819637139808"/>
    <n v="12.913553895410887"/>
    <n v="25.186766275346852"/>
    <n v="12.059765208110992"/>
    <n v="6.1899679829242267"/>
    <n v="3.3084311632870866"/>
    <x v="222"/>
    <x v="349"/>
    <n v="202"/>
    <x v="77"/>
    <x v="367"/>
    <x v="559"/>
  </r>
  <r>
    <x v="3"/>
    <x v="0"/>
    <x v="153"/>
    <s v="E10000031"/>
    <n v="3476"/>
    <n v="212"/>
    <n v="230"/>
    <n v="19"/>
    <n v="326"/>
    <n v="245"/>
    <n v="500"/>
    <n v="273"/>
    <n v="106"/>
    <n v="101"/>
    <x v="593"/>
    <n v="5488"/>
    <n v="36.66180758017493"/>
    <n v="63.33819241982507"/>
    <n v="10.536779324055665"/>
    <n v="11.43141153081511"/>
    <n v="0.94433399602385681"/>
    <n v="16.202783300198806"/>
    <n v="12.176938369781313"/>
    <n v="24.85089463220676"/>
    <n v="13.568588469184892"/>
    <n v="5.2683896620278325"/>
    <n v="5.0198807157057654"/>
    <x v="485"/>
    <x v="131"/>
    <n v="480"/>
    <x v="377"/>
    <x v="167"/>
    <x v="560"/>
  </r>
  <r>
    <x v="3"/>
    <x v="0"/>
    <x v="154"/>
    <s v="E06000037"/>
    <n v="1025"/>
    <n v="74"/>
    <n v="87"/>
    <s v="SUPP"/>
    <n v="69"/>
    <n v="94"/>
    <n v="181"/>
    <n v="75"/>
    <n v="32"/>
    <n v="23"/>
    <x v="594"/>
    <n v="1660"/>
    <n v="38.253012048192772"/>
    <n v="61.746987951807228"/>
    <n v="11.653543307086615"/>
    <n v="13.700787401574804"/>
    <e v="#VALUE!"/>
    <n v="10.866141732283465"/>
    <n v="14.803149606299213"/>
    <n v="28.503937007874015"/>
    <n v="11.811023622047244"/>
    <n v="5.0393700787401574"/>
    <n v="3.622047244094488"/>
    <x v="374"/>
    <x v="313"/>
    <n v="130"/>
    <x v="117"/>
    <x v="335"/>
    <x v="561"/>
  </r>
  <r>
    <x v="3"/>
    <x v="2"/>
    <x v="155"/>
    <s v="E12000005"/>
    <n v="37840"/>
    <n v="3188"/>
    <n v="3274"/>
    <n v="441"/>
    <n v="3871"/>
    <n v="2987"/>
    <n v="8754"/>
    <n v="3638"/>
    <n v="1764"/>
    <n v="1557"/>
    <x v="595"/>
    <n v="67314"/>
    <n v="43.785839498469855"/>
    <n v="56.214160501530145"/>
    <n v="10.816312682364119"/>
    <n v="11.108095270407818"/>
    <n v="1.4962339689217614"/>
    <n v="13.133609282757686"/>
    <n v="10.13435570333175"/>
    <n v="29.700753206215648"/>
    <n v="12.343082038406731"/>
    <n v="5.9849358756870457"/>
    <n v="5.2826219719074441"/>
    <x v="486"/>
    <x v="555"/>
    <n v="6959"/>
    <x v="435"/>
    <x v="446"/>
    <x v="562"/>
  </r>
  <r>
    <x v="3"/>
    <x v="1"/>
    <x v="156"/>
    <s v="E47000007"/>
    <n v="17147"/>
    <n v="1536"/>
    <n v="1649"/>
    <n v="233"/>
    <n v="1982"/>
    <n v="1462"/>
    <n v="4640"/>
    <n v="1787"/>
    <n v="921"/>
    <n v="864"/>
    <x v="596"/>
    <n v="32221"/>
    <n v="46.783153843766492"/>
    <n v="53.216846156233508"/>
    <n v="10.189730662067136"/>
    <n v="10.939365795409314"/>
    <n v="1.5457078413161736"/>
    <n v="13.148467560037149"/>
    <n v="9.6988191588165051"/>
    <n v="30.781478041661138"/>
    <n v="11.854849409579408"/>
    <n v="6.1098580337004114"/>
    <n v="5.7317234974127631"/>
    <x v="487"/>
    <x v="556"/>
    <n v="3572"/>
    <x v="436"/>
    <x v="447"/>
    <x v="563"/>
  </r>
  <r>
    <x v="3"/>
    <x v="1"/>
    <x v="157"/>
    <s v="E47000009"/>
    <n v="4704"/>
    <n v="289"/>
    <n v="296"/>
    <n v="30"/>
    <n v="498"/>
    <n v="390"/>
    <n v="914"/>
    <n v="438"/>
    <n v="235"/>
    <n v="215"/>
    <x v="597"/>
    <n v="8009"/>
    <n v="41.266075664877008"/>
    <n v="58.733924335122992"/>
    <n v="8.7443267776096825"/>
    <n v="8.9561270801815436"/>
    <n v="0.90771558245083206"/>
    <n v="15.068078668683812"/>
    <n v="11.800302571860817"/>
    <n v="27.65506807866868"/>
    <n v="13.252647503782148"/>
    <n v="7.1104387291981848"/>
    <n v="6.5052950075642961"/>
    <x v="19"/>
    <x v="557"/>
    <n v="888"/>
    <x v="437"/>
    <x v="448"/>
    <x v="284"/>
  </r>
  <r>
    <x v="3"/>
    <x v="0"/>
    <x v="158"/>
    <s v="E10000032"/>
    <n v="4883"/>
    <n v="386"/>
    <n v="370"/>
    <n v="37"/>
    <n v="447"/>
    <n v="345"/>
    <n v="866"/>
    <n v="404"/>
    <n v="186"/>
    <n v="194"/>
    <x v="598"/>
    <n v="8118"/>
    <n v="39.849716678984969"/>
    <n v="60.150283321015031"/>
    <n v="11.931993817619784"/>
    <n v="11.437403400309119"/>
    <n v="1.1437403400309121"/>
    <n v="13.817619783616692"/>
    <n v="10.664605873261205"/>
    <n v="26.76970633693972"/>
    <n v="12.488408037094281"/>
    <n v="5.7496136012364758"/>
    <n v="5.9969088098918082"/>
    <x v="488"/>
    <x v="558"/>
    <n v="784"/>
    <x v="438"/>
    <x v="449"/>
    <x v="564"/>
  </r>
  <r>
    <x v="3"/>
    <x v="1"/>
    <x v="159"/>
    <s v="E47000003"/>
    <n v="13562"/>
    <n v="1011"/>
    <n v="1246"/>
    <n v="155"/>
    <n v="1201"/>
    <n v="1200"/>
    <n v="3449"/>
    <n v="1348"/>
    <n v="817"/>
    <n v="641"/>
    <x v="599"/>
    <n v="24630"/>
    <n v="44.937068615509538"/>
    <n v="55.062931384490454"/>
    <n v="9.1344416335381275"/>
    <n v="11.257679797614745"/>
    <n v="1.4004336826888326"/>
    <n v="10.851102276834117"/>
    <n v="10.842067220816769"/>
    <n v="31.161908203830862"/>
    <n v="12.179255511384172"/>
    <n v="7.381640766172751"/>
    <n v="5.7914709071196242"/>
    <x v="489"/>
    <x v="559"/>
    <n v="2806"/>
    <x v="439"/>
    <x v="450"/>
    <x v="565"/>
  </r>
  <r>
    <x v="3"/>
    <x v="0"/>
    <x v="160"/>
    <s v="E09000033"/>
    <n v="717"/>
    <n v="69"/>
    <n v="44"/>
    <n v="12"/>
    <n v="49"/>
    <n v="37"/>
    <n v="121"/>
    <n v="34"/>
    <n v="25"/>
    <n v="30"/>
    <x v="600"/>
    <n v="1138"/>
    <n v="36.994727592267132"/>
    <n v="63.005272407732861"/>
    <n v="16.389548693586697"/>
    <n v="10.451306413301662"/>
    <n v="2.8503562945368173"/>
    <n v="11.63895486935867"/>
    <n v="8.7885985748218527"/>
    <n v="28.741092636579573"/>
    <n v="8.0760095011876487"/>
    <n v="5.938242280285035"/>
    <n v="7.1258907363420425"/>
    <x v="258"/>
    <x v="3"/>
    <n v="89"/>
    <x v="128"/>
    <x v="451"/>
    <x v="51"/>
  </r>
  <r>
    <x v="3"/>
    <x v="0"/>
    <x v="161"/>
    <s v="E08000010"/>
    <n v="1995"/>
    <n v="194"/>
    <n v="135"/>
    <n v="31"/>
    <n v="151"/>
    <n v="126"/>
    <n v="460"/>
    <n v="166"/>
    <n v="108"/>
    <n v="54"/>
    <x v="432"/>
    <n v="3420"/>
    <n v="41.666666666666671"/>
    <n v="58.333333333333336"/>
    <n v="13.614035087719298"/>
    <n v="9.4736842105263168"/>
    <n v="2.1754385964912282"/>
    <n v="10.596491228070175"/>
    <n v="8.8421052631578938"/>
    <n v="32.280701754385966"/>
    <n v="11.649122807017545"/>
    <n v="7.5789473684210531"/>
    <n v="3.7894736842105265"/>
    <x v="490"/>
    <x v="560"/>
    <n v="328"/>
    <x v="323"/>
    <x v="452"/>
    <x v="403"/>
  </r>
  <r>
    <x v="3"/>
    <x v="0"/>
    <x v="162"/>
    <s v="E06000054"/>
    <n v="2997"/>
    <n v="202"/>
    <n v="268"/>
    <n v="25"/>
    <n v="199"/>
    <n v="243"/>
    <n v="503"/>
    <n v="262"/>
    <n v="104"/>
    <n v="106"/>
    <x v="601"/>
    <n v="4909"/>
    <n v="38.948869423507844"/>
    <n v="61.051130576492149"/>
    <n v="10.564853556485355"/>
    <n v="14.01673640167364"/>
    <n v="1.3075313807531379"/>
    <n v="10.40794979079498"/>
    <n v="12.709205020920503"/>
    <n v="26.30753138075314"/>
    <n v="13.702928870292888"/>
    <n v="5.439330543933055"/>
    <n v="5.543933054393305"/>
    <x v="406"/>
    <x v="561"/>
    <n v="472"/>
    <x v="440"/>
    <x v="453"/>
    <x v="566"/>
  </r>
  <r>
    <x v="3"/>
    <x v="0"/>
    <x v="163"/>
    <s v="E06000040"/>
    <n v="921"/>
    <n v="54"/>
    <n v="48"/>
    <s v="SUPP"/>
    <n v="48"/>
    <n v="43"/>
    <n v="82"/>
    <n v="60"/>
    <n v="21"/>
    <n v="23"/>
    <x v="602"/>
    <n v="1300"/>
    <n v="29.153846153846153"/>
    <n v="70.846153846153854"/>
    <n v="14.248021108179421"/>
    <n v="12.664907651715041"/>
    <e v="#VALUE!"/>
    <n v="12.664907651715041"/>
    <n v="11.345646437994723"/>
    <n v="21.635883905013191"/>
    <n v="15.831134564643801"/>
    <n v="5.5408970976253293"/>
    <n v="6.0686015831134563"/>
    <x v="491"/>
    <x v="19"/>
    <n v="104"/>
    <x v="73"/>
    <x v="454"/>
    <x v="567"/>
  </r>
  <r>
    <x v="3"/>
    <x v="0"/>
    <x v="164"/>
    <s v="E08000015"/>
    <n v="2121"/>
    <n v="198"/>
    <n v="146"/>
    <n v="37"/>
    <n v="159"/>
    <n v="99"/>
    <n v="398"/>
    <n v="122"/>
    <n v="123"/>
    <n v="67"/>
    <x v="603"/>
    <n v="3470"/>
    <n v="38.876080691642649"/>
    <n v="61.123919308357344"/>
    <n v="14.677538917716829"/>
    <n v="10.822831727205337"/>
    <n v="2.7427724240177911"/>
    <n v="11.786508524833209"/>
    <n v="7.3387694588584145"/>
    <n v="29.503335804299478"/>
    <n v="9.0437361008154191"/>
    <n v="9.1178650852483312"/>
    <n v="4.966641957005189"/>
    <x v="492"/>
    <x v="91"/>
    <n v="312"/>
    <x v="269"/>
    <x v="124"/>
    <x v="568"/>
  </r>
  <r>
    <x v="3"/>
    <x v="0"/>
    <x v="165"/>
    <s v="E06000041"/>
    <n v="1200"/>
    <n v="37"/>
    <n v="69"/>
    <s v="SUPP"/>
    <n v="46"/>
    <n v="64"/>
    <n v="119"/>
    <n v="75"/>
    <n v="15"/>
    <n v="23"/>
    <x v="604"/>
    <n v="1648"/>
    <n v="27.184466019417474"/>
    <n v="72.815533980582529"/>
    <n v="8.2589285714285712"/>
    <n v="15.401785714285715"/>
    <e v="#VALUE!"/>
    <n v="10.267857142857142"/>
    <n v="14.285714285714285"/>
    <n v="26.5625"/>
    <n v="16.741071428571427"/>
    <n v="3.3482142857142856"/>
    <n v="5.1339285714285712"/>
    <x v="394"/>
    <x v="562"/>
    <n v="113"/>
    <x v="441"/>
    <x v="425"/>
    <x v="569"/>
  </r>
  <r>
    <x v="3"/>
    <x v="0"/>
    <x v="166"/>
    <s v="E08000031"/>
    <n v="1469"/>
    <n v="133"/>
    <n v="178"/>
    <n v="17"/>
    <n v="157"/>
    <n v="136"/>
    <n v="441"/>
    <n v="82"/>
    <n v="84"/>
    <n v="87"/>
    <x v="411"/>
    <n v="2784"/>
    <n v="47.234195402298852"/>
    <n v="52.765804597701148"/>
    <n v="10.114068441064639"/>
    <n v="13.536121673003803"/>
    <n v="1.2927756653992395"/>
    <n v="11.939163498098859"/>
    <n v="10.342205323193916"/>
    <n v="33.536121673003805"/>
    <n v="6.2357414448669202"/>
    <n v="6.3878326996197723"/>
    <n v="6.6159695817490496"/>
    <x v="3"/>
    <x v="563"/>
    <n v="253"/>
    <x v="138"/>
    <x v="93"/>
    <x v="351"/>
  </r>
  <r>
    <x v="3"/>
    <x v="0"/>
    <x v="167"/>
    <s v="E10000034"/>
    <n v="3491"/>
    <n v="238"/>
    <n v="253"/>
    <n v="24"/>
    <n v="281"/>
    <n v="217"/>
    <n v="602"/>
    <n v="330"/>
    <n v="131"/>
    <n v="102"/>
    <x v="605"/>
    <n v="5669"/>
    <n v="38.419474334097728"/>
    <n v="61.580525665902272"/>
    <n v="10.927456382001836"/>
    <n v="11.616161616161616"/>
    <n v="1.1019283746556474"/>
    <n v="12.901744719926539"/>
    <n v="9.963269054178145"/>
    <n v="27.640036730945823"/>
    <n v="15.151515151515152"/>
    <n v="6.0146923783287418"/>
    <n v="4.6831955922865012"/>
    <x v="493"/>
    <x v="564"/>
    <n v="563"/>
    <x v="442"/>
    <x v="455"/>
    <x v="570"/>
  </r>
  <r>
    <x v="3"/>
    <x v="0"/>
    <x v="168"/>
    <s v="E06000014"/>
    <n v="1035"/>
    <n v="59"/>
    <n v="69"/>
    <n v="13"/>
    <n v="41"/>
    <n v="80"/>
    <n v="178"/>
    <n v="111"/>
    <n v="63"/>
    <n v="22"/>
    <x v="263"/>
    <n v="1671"/>
    <n v="38.061041292639139"/>
    <n v="61.938958707360861"/>
    <n v="9.2767295597484267"/>
    <n v="10.849056603773585"/>
    <n v="2.0440251572327042"/>
    <n v="6.4465408805031448"/>
    <n v="12.578616352201259"/>
    <n v="27.987421383647799"/>
    <n v="17.452830188679243"/>
    <n v="9.9056603773584904"/>
    <n v="3.459119496855346"/>
    <x v="219"/>
    <x v="139"/>
    <n v="196"/>
    <x v="443"/>
    <x v="456"/>
    <x v="571"/>
  </r>
  <r>
    <x v="3"/>
    <x v="2"/>
    <x v="169"/>
    <s v="E12000003"/>
    <n v="31447"/>
    <n v="2287"/>
    <n v="2554"/>
    <n v="275"/>
    <n v="2822"/>
    <n v="2758"/>
    <n v="7372"/>
    <n v="2834"/>
    <n v="1608"/>
    <n v="1376"/>
    <x v="606"/>
    <n v="55333"/>
    <n v="43.167729926083894"/>
    <n v="56.832270073916099"/>
    <n v="9.5746462362890394"/>
    <n v="10.69245583186804"/>
    <n v="1.1513020179184459"/>
    <n v="11.814451980239472"/>
    <n v="11.546512601523904"/>
    <n v="30.863267185799216"/>
    <n v="11.864690613748639"/>
    <n v="6.7319768902285855"/>
    <n v="5.7606966423846604"/>
    <x v="494"/>
    <x v="565"/>
    <n v="5818"/>
    <x v="444"/>
    <x v="457"/>
    <x v="572"/>
  </r>
  <r>
    <x v="4"/>
    <x v="0"/>
    <x v="0"/>
    <s v="E09000002"/>
    <n v="1544"/>
    <n v="133"/>
    <n v="144"/>
    <n v="25"/>
    <n v="142"/>
    <n v="103"/>
    <n v="359"/>
    <n v="108"/>
    <n v="63"/>
    <n v="83"/>
    <x v="302"/>
    <n v="2704"/>
    <n v="42.899408284023671"/>
    <n v="57.100591715976336"/>
    <n v="11.46551724137931"/>
    <n v="12.413793103448276"/>
    <n v="2.1551724137931036"/>
    <n v="12.241379310344827"/>
    <n v="8.8793103448275854"/>
    <n v="30.948275862068964"/>
    <n v="9.3103448275862082"/>
    <n v="5.4310344827586201"/>
    <n v="7.1551724137931041"/>
    <x v="443"/>
    <x v="566"/>
    <n v="254"/>
    <x v="31"/>
    <x v="458"/>
    <x v="573"/>
  </r>
  <r>
    <x v="4"/>
    <x v="0"/>
    <x v="1"/>
    <s v="E09000003"/>
    <n v="2361"/>
    <n v="136"/>
    <n v="105"/>
    <s v="SUPP"/>
    <n v="123"/>
    <n v="134"/>
    <n v="204"/>
    <n v="110"/>
    <n v="48"/>
    <n v="82"/>
    <x v="336"/>
    <n v="3303"/>
    <n v="28.519527702089007"/>
    <n v="71.480472297910993"/>
    <n v="14.437367303609342"/>
    <n v="11.146496815286625"/>
    <e v="#VALUE!"/>
    <n v="13.057324840764331"/>
    <n v="14.225053078556263"/>
    <n v="21.656050955414013"/>
    <n v="11.677282377919321"/>
    <n v="5.095541401273886"/>
    <n v="8.7048832271762198"/>
    <x v="186"/>
    <x v="567"/>
    <n v="240"/>
    <x v="347"/>
    <x v="414"/>
    <x v="57"/>
  </r>
  <r>
    <x v="4"/>
    <x v="0"/>
    <x v="2"/>
    <s v="E08000016"/>
    <n v="1312"/>
    <n v="98"/>
    <n v="104"/>
    <n v="33"/>
    <n v="98"/>
    <n v="115"/>
    <n v="355"/>
    <n v="151"/>
    <n v="53"/>
    <n v="64"/>
    <x v="607"/>
    <n v="2383"/>
    <n v="44.943348720100715"/>
    <n v="55.056651279899285"/>
    <n v="9.1503267973856204"/>
    <n v="9.7105508870214763"/>
    <n v="3.081232492997199"/>
    <n v="9.1503267973856204"/>
    <n v="10.737628384687207"/>
    <n v="33.146591970121378"/>
    <n v="14.098972922502334"/>
    <n v="4.9486461251167135"/>
    <n v="5.9757236227824464"/>
    <x v="479"/>
    <x v="568"/>
    <n v="268"/>
    <x v="339"/>
    <x v="18"/>
    <x v="574"/>
  </r>
  <r>
    <x v="4"/>
    <x v="0"/>
    <x v="3"/>
    <s v="E06000022"/>
    <n v="922"/>
    <n v="55"/>
    <n v="170"/>
    <s v="SUPP"/>
    <n v="68"/>
    <n v="75"/>
    <n v="165"/>
    <n v="49"/>
    <n v="23"/>
    <n v="30"/>
    <x v="594"/>
    <n v="1557"/>
    <n v="40.783558124598585"/>
    <n v="59.216441875401415"/>
    <n v="8.6614173228346463"/>
    <n v="26.771653543307089"/>
    <e v="#VALUE!"/>
    <n v="10.708661417322835"/>
    <n v="11.811023622047244"/>
    <n v="25.984251968503933"/>
    <n v="7.7165354330708658"/>
    <n v="3.622047244094488"/>
    <n v="4.7244094488188972"/>
    <x v="303"/>
    <x v="122"/>
    <n v="102"/>
    <x v="414"/>
    <x v="124"/>
    <x v="575"/>
  </r>
  <r>
    <x v="4"/>
    <x v="0"/>
    <x v="4"/>
    <s v="E06000055"/>
    <n v="967"/>
    <n v="104"/>
    <n v="75"/>
    <s v="SUPP"/>
    <n v="78"/>
    <n v="95"/>
    <n v="243"/>
    <n v="88"/>
    <n v="32"/>
    <n v="34"/>
    <x v="108"/>
    <n v="1716"/>
    <n v="43.648018648018649"/>
    <n v="56.351981351981351"/>
    <n v="13.885180240320427"/>
    <n v="10.013351134846461"/>
    <e v="#VALUE!"/>
    <n v="10.413885180240321"/>
    <n v="12.683578104138851"/>
    <n v="32.44325767690254"/>
    <n v="11.748998664886514"/>
    <n v="4.2723631508678235"/>
    <n v="4.539385847797063"/>
    <x v="281"/>
    <x v="569"/>
    <n v="154"/>
    <x v="237"/>
    <x v="219"/>
    <x v="576"/>
  </r>
  <r>
    <x v="4"/>
    <x v="0"/>
    <x v="5"/>
    <s v="E09000004"/>
    <n v="1719"/>
    <n v="100"/>
    <n v="116"/>
    <n v="13"/>
    <n v="96"/>
    <n v="169"/>
    <n v="322"/>
    <n v="149"/>
    <n v="72"/>
    <n v="41"/>
    <x v="113"/>
    <n v="2797"/>
    <n v="38.541294243832681"/>
    <n v="61.458705756167319"/>
    <n v="9.2764378478664185"/>
    <n v="10.760667903525047"/>
    <n v="1.2059369202226344"/>
    <n v="8.9053803339517614"/>
    <n v="15.67717996289425"/>
    <n v="29.870129870129869"/>
    <n v="13.821892393320963"/>
    <n v="6.679035250463822"/>
    <n v="3.8033395176252318"/>
    <x v="259"/>
    <x v="67"/>
    <n v="262"/>
    <x v="339"/>
    <x v="459"/>
    <x v="577"/>
  </r>
  <r>
    <x v="4"/>
    <x v="0"/>
    <x v="6"/>
    <s v="E08000025"/>
    <n v="6952"/>
    <n v="741"/>
    <n v="557"/>
    <n v="195"/>
    <n v="728"/>
    <n v="526"/>
    <n v="1933"/>
    <n v="824"/>
    <n v="272"/>
    <n v="426"/>
    <x v="608"/>
    <n v="13154"/>
    <n v="47.14915615022047"/>
    <n v="52.850843849779537"/>
    <n v="11.947758787487906"/>
    <n v="8.9809738793937441"/>
    <n v="3.144147049338923"/>
    <n v="11.738148984198645"/>
    <n v="8.4811351177039676"/>
    <n v="31.167365366010962"/>
    <n v="13.28603676233473"/>
    <n v="4.3856820380522414"/>
    <n v="6.8687520154788784"/>
    <x v="495"/>
    <x v="570"/>
    <n v="1522"/>
    <x v="445"/>
    <x v="460"/>
    <x v="578"/>
  </r>
  <r>
    <x v="4"/>
    <x v="0"/>
    <x v="7"/>
    <s v="E06000008"/>
    <n v="1081"/>
    <n v="61"/>
    <n v="94"/>
    <s v="SUPP"/>
    <n v="81"/>
    <n v="123"/>
    <n v="268"/>
    <n v="73"/>
    <n v="67"/>
    <n v="60"/>
    <x v="609"/>
    <n v="1908"/>
    <n v="43.343815513626829"/>
    <n v="56.656184486373164"/>
    <n v="7.3760580411124543"/>
    <n v="11.366384522370012"/>
    <e v="#VALUE!"/>
    <n v="9.7944377267230962"/>
    <n v="14.873035066505441"/>
    <n v="32.406287787182585"/>
    <n v="8.827085852478838"/>
    <n v="8.1015719467956462"/>
    <n v="7.255139056831923"/>
    <x v="496"/>
    <x v="267"/>
    <n v="200"/>
    <x v="446"/>
    <x v="406"/>
    <x v="210"/>
  </r>
  <r>
    <x v="4"/>
    <x v="0"/>
    <x v="8"/>
    <s v="E06000009"/>
    <n v="590"/>
    <n v="47"/>
    <n v="91"/>
    <n v="13"/>
    <n v="59"/>
    <n v="124"/>
    <n v="260"/>
    <n v="91"/>
    <n v="51"/>
    <n v="98"/>
    <x v="323"/>
    <n v="1424"/>
    <n v="58.567415730337082"/>
    <n v="41.432584269662918"/>
    <n v="5.6354916067146279"/>
    <n v="10.911270983213429"/>
    <n v="1.5587529976019185"/>
    <n v="7.0743405275779381"/>
    <n v="14.86810551558753"/>
    <n v="31.175059952038371"/>
    <n v="10.911270983213429"/>
    <n v="6.1151079136690649"/>
    <n v="11.750599520383693"/>
    <x v="407"/>
    <x v="446"/>
    <n v="240"/>
    <x v="7"/>
    <x v="127"/>
    <x v="500"/>
  </r>
  <r>
    <x v="4"/>
    <x v="0"/>
    <x v="9"/>
    <s v="E08000001"/>
    <n v="1801"/>
    <n v="139"/>
    <n v="145"/>
    <n v="24"/>
    <n v="121"/>
    <n v="175"/>
    <n v="444"/>
    <n v="217"/>
    <n v="123"/>
    <n v="87"/>
    <x v="442"/>
    <n v="3276"/>
    <n v="45.024420024420024"/>
    <n v="54.975579975579983"/>
    <n v="9.4237288135593218"/>
    <n v="9.8305084745762716"/>
    <n v="1.6271186440677967"/>
    <n v="8.203389830508474"/>
    <n v="11.864406779661017"/>
    <n v="30.101694915254235"/>
    <n v="14.711864406779663"/>
    <n v="8.3389830508474585"/>
    <n v="5.898305084745763"/>
    <x v="395"/>
    <x v="571"/>
    <n v="427"/>
    <x v="333"/>
    <x v="461"/>
    <x v="461"/>
  </r>
  <r>
    <x v="4"/>
    <x v="0"/>
    <x v="10"/>
    <s v="E06000028"/>
    <n v="900"/>
    <n v="56"/>
    <n v="59"/>
    <s v="SUPP"/>
    <n v="67"/>
    <n v="87"/>
    <n v="163"/>
    <n v="83"/>
    <n v="36"/>
    <n v="45"/>
    <x v="610"/>
    <n v="1496"/>
    <n v="39.839572192513366"/>
    <n v="60.160427807486627"/>
    <n v="9.3959731543624159"/>
    <n v="9.8993288590604021"/>
    <e v="#VALUE!"/>
    <n v="11.241610738255034"/>
    <n v="14.597315436241612"/>
    <n v="27.348993288590606"/>
    <n v="13.926174496644295"/>
    <n v="6.0402684563758395"/>
    <n v="7.550335570469799"/>
    <x v="410"/>
    <x v="422"/>
    <n v="164"/>
    <x v="414"/>
    <x v="156"/>
    <x v="579"/>
  </r>
  <r>
    <x v="4"/>
    <x v="0"/>
    <x v="11"/>
    <s v="E06000036"/>
    <n v="691"/>
    <n v="46"/>
    <n v="64"/>
    <s v="SUPP"/>
    <n v="43"/>
    <n v="55"/>
    <n v="166"/>
    <n v="59"/>
    <n v="34"/>
    <n v="24"/>
    <x v="611"/>
    <n v="1182"/>
    <n v="41.539763113367172"/>
    <n v="58.460236886632821"/>
    <n v="9.3686354378818741"/>
    <n v="13.034623217922606"/>
    <e v="#VALUE!"/>
    <n v="8.7576374745417525"/>
    <n v="11.201629327902241"/>
    <n v="33.808553971486759"/>
    <n v="12.016293279022404"/>
    <n v="6.9246435845213856"/>
    <n v="4.887983706720977"/>
    <x v="185"/>
    <x v="123"/>
    <n v="117"/>
    <x v="447"/>
    <x v="327"/>
    <x v="580"/>
  </r>
  <r>
    <x v="4"/>
    <x v="0"/>
    <x v="12"/>
    <s v="E08000032"/>
    <n v="3386"/>
    <n v="345"/>
    <n v="293"/>
    <n v="44"/>
    <n v="308"/>
    <n v="276"/>
    <n v="1089"/>
    <n v="380"/>
    <n v="195"/>
    <n v="215"/>
    <x v="612"/>
    <n v="6531"/>
    <n v="48.154953299647836"/>
    <n v="51.845046700352171"/>
    <n v="10.969793322734498"/>
    <n v="9.3163751987281405"/>
    <n v="1.3990461049284579"/>
    <n v="9.7933227344992044"/>
    <n v="8.7758346581876001"/>
    <n v="34.626391096979333"/>
    <n v="12.082670906200319"/>
    <n v="6.2003179650238476"/>
    <n v="6.8362480127186016"/>
    <x v="226"/>
    <x v="572"/>
    <n v="790"/>
    <x v="448"/>
    <x v="462"/>
    <x v="581"/>
  </r>
  <r>
    <x v="4"/>
    <x v="0"/>
    <x v="13"/>
    <s v="E09000005"/>
    <n v="2010"/>
    <n v="127"/>
    <n v="143"/>
    <n v="20"/>
    <n v="134"/>
    <n v="147"/>
    <n v="350"/>
    <n v="192"/>
    <n v="69"/>
    <n v="82"/>
    <x v="534"/>
    <n v="3274"/>
    <n v="38.607208307880271"/>
    <n v="61.392791692119729"/>
    <n v="10.047468354430379"/>
    <n v="11.313291139240507"/>
    <n v="1.5822784810126582"/>
    <n v="10.601265822784809"/>
    <n v="11.629746835443038"/>
    <n v="27.689873417721518"/>
    <n v="15.18987341772152"/>
    <n v="5.4588607594936711"/>
    <n v="6.4873417721518987"/>
    <x v="357"/>
    <x v="17"/>
    <n v="343"/>
    <x v="201"/>
    <x v="343"/>
    <x v="582"/>
  </r>
  <r>
    <x v="4"/>
    <x v="0"/>
    <x v="14"/>
    <s v="E06000043"/>
    <n v="1363"/>
    <n v="68"/>
    <n v="68"/>
    <s v="SUPP"/>
    <n v="127"/>
    <n v="117"/>
    <n v="178"/>
    <n v="121"/>
    <n v="75"/>
    <n v="62"/>
    <x v="613"/>
    <n v="2179"/>
    <n v="37.448370812299217"/>
    <n v="62.551629187700783"/>
    <n v="8.3333333333333321"/>
    <n v="8.3333333333333321"/>
    <e v="#VALUE!"/>
    <n v="15.563725490196079"/>
    <n v="14.338235294117647"/>
    <n v="21.813725490196077"/>
    <n v="14.828431372549019"/>
    <n v="9.1911764705882355"/>
    <n v="7.5980392156862742"/>
    <x v="256"/>
    <x v="411"/>
    <n v="258"/>
    <x v="83"/>
    <x v="222"/>
    <x v="538"/>
  </r>
  <r>
    <x v="4"/>
    <x v="0"/>
    <x v="15"/>
    <s v="E06000023"/>
    <n v="2004"/>
    <n v="154"/>
    <n v="195"/>
    <n v="14"/>
    <n v="146"/>
    <n v="194"/>
    <n v="498"/>
    <n v="264"/>
    <n v="112"/>
    <n v="92"/>
    <x v="614"/>
    <n v="3673"/>
    <n v="45.439695072148105"/>
    <n v="54.560304927851888"/>
    <n v="9.2270820850808875"/>
    <n v="11.683642899940082"/>
    <n v="0.83882564409826244"/>
    <n v="8.7477531455961657"/>
    <n v="11.623726782504495"/>
    <n v="29.838226482923908"/>
    <n v="15.817855002995806"/>
    <n v="6.7106051527860995"/>
    <n v="5.5122828040742959"/>
    <x v="14"/>
    <x v="573"/>
    <n v="468"/>
    <x v="176"/>
    <x v="173"/>
    <x v="583"/>
  </r>
  <r>
    <x v="4"/>
    <x v="0"/>
    <x v="16"/>
    <s v="E09000006"/>
    <n v="2146"/>
    <n v="142"/>
    <n v="140"/>
    <n v="18"/>
    <n v="98"/>
    <n v="113"/>
    <n v="280"/>
    <n v="93"/>
    <n v="51"/>
    <n v="39"/>
    <x v="615"/>
    <n v="3120"/>
    <n v="31.217948717948719"/>
    <n v="68.782051282051285"/>
    <n v="14.579055441478438"/>
    <n v="14.37371663244353"/>
    <n v="1.8480492813141685"/>
    <n v="10.061601642710473"/>
    <n v="11.601642710472278"/>
    <n v="28.747433264887061"/>
    <n v="9.5482546201232026"/>
    <n v="5.2361396303901433"/>
    <n v="4.0041067761806977"/>
    <x v="497"/>
    <x v="312"/>
    <n v="183"/>
    <x v="158"/>
    <x v="250"/>
    <x v="584"/>
  </r>
  <r>
    <x v="4"/>
    <x v="0"/>
    <x v="17"/>
    <s v="E10000002"/>
    <n v="3690"/>
    <n v="150"/>
    <n v="304"/>
    <s v="SUPP"/>
    <n v="250"/>
    <n v="243"/>
    <n v="385"/>
    <n v="216"/>
    <n v="129"/>
    <n v="109"/>
    <x v="616"/>
    <n v="5476"/>
    <n v="32.615047479912349"/>
    <n v="67.384952520087666"/>
    <n v="8.3986562150055999"/>
    <n v="17.021276595744681"/>
    <e v="#VALUE!"/>
    <n v="13.997760358342665"/>
    <n v="13.60582306830907"/>
    <n v="21.556550951847704"/>
    <n v="12.094064949608063"/>
    <n v="7.2228443449048152"/>
    <n v="6.1030235162374016"/>
    <x v="311"/>
    <x v="574"/>
    <n v="454"/>
    <x v="324"/>
    <x v="463"/>
    <x v="585"/>
  </r>
  <r>
    <x v="4"/>
    <x v="0"/>
    <x v="18"/>
    <s v="E08000002"/>
    <n v="1234"/>
    <n v="103"/>
    <n v="86"/>
    <n v="23"/>
    <n v="91"/>
    <n v="69"/>
    <n v="234"/>
    <n v="118"/>
    <n v="53"/>
    <n v="46"/>
    <x v="506"/>
    <n v="2057"/>
    <n v="40.00972289742343"/>
    <n v="59.99027710257657"/>
    <n v="12.515188335358445"/>
    <n v="10.449574726609963"/>
    <n v="2.7946537059538272"/>
    <n v="11.057108140947753"/>
    <n v="8.3839611178614817"/>
    <n v="28.432563791008501"/>
    <n v="14.337788578371811"/>
    <n v="6.4398541919805581"/>
    <n v="5.5893074119076545"/>
    <x v="302"/>
    <x v="575"/>
    <n v="217"/>
    <x v="123"/>
    <x v="149"/>
    <x v="586"/>
  </r>
  <r>
    <x v="4"/>
    <x v="0"/>
    <x v="19"/>
    <s v="E08000033"/>
    <n v="1365"/>
    <n v="109"/>
    <n v="109"/>
    <n v="21"/>
    <n v="98"/>
    <n v="89"/>
    <n v="325"/>
    <n v="77"/>
    <n v="39"/>
    <n v="37"/>
    <x v="54"/>
    <n v="2269"/>
    <n v="39.841339797267516"/>
    <n v="60.158660202732484"/>
    <n v="12.057522123893804"/>
    <n v="12.057522123893804"/>
    <n v="2.3230088495575223"/>
    <n v="10.840707964601769"/>
    <n v="9.8451327433628322"/>
    <n v="35.951327433628315"/>
    <n v="8.5176991150442465"/>
    <n v="4.3141592920353977"/>
    <n v="4.0929203539823007"/>
    <x v="288"/>
    <x v="576"/>
    <n v="153"/>
    <x v="299"/>
    <x v="209"/>
    <x v="407"/>
  </r>
  <r>
    <x v="4"/>
    <x v="0"/>
    <x v="20"/>
    <s v="E10000003"/>
    <n v="3675"/>
    <n v="227"/>
    <n v="256"/>
    <n v="20"/>
    <n v="263"/>
    <n v="308"/>
    <n v="613"/>
    <n v="288"/>
    <n v="113"/>
    <n v="110"/>
    <x v="617"/>
    <n v="5873"/>
    <n v="37.425506555423119"/>
    <n v="62.574493444576873"/>
    <n v="10.327570518653321"/>
    <n v="11.646951774340311"/>
    <n v="0.90991810737033663"/>
    <n v="11.965423111919927"/>
    <n v="14.012738853503185"/>
    <n v="27.888989990900821"/>
    <n v="13.102820746132849"/>
    <n v="5.141037306642402"/>
    <n v="5.0045495905368522"/>
    <x v="498"/>
    <x v="577"/>
    <n v="511"/>
    <x v="449"/>
    <x v="464"/>
    <x v="587"/>
  </r>
  <r>
    <x v="4"/>
    <x v="1"/>
    <x v="21"/>
    <s v="E47000008"/>
    <n v="4743"/>
    <n v="327"/>
    <n v="365"/>
    <n v="20"/>
    <n v="390"/>
    <n v="437"/>
    <n v="995"/>
    <n v="442"/>
    <n v="214"/>
    <n v="195"/>
    <x v="618"/>
    <n v="8128"/>
    <n v="41.646161417322837"/>
    <n v="58.353838582677163"/>
    <n v="9.6602658788774001"/>
    <n v="10.782865583456426"/>
    <n v="0.59084194977843429"/>
    <n v="11.521418020679468"/>
    <n v="12.909896602658788"/>
    <n v="29.394387001477106"/>
    <n v="13.057607090103399"/>
    <n v="6.3220088626292466"/>
    <n v="5.7607090103397338"/>
    <x v="352"/>
    <x v="578"/>
    <n v="851"/>
    <x v="450"/>
    <x v="465"/>
    <x v="588"/>
  </r>
  <r>
    <x v="4"/>
    <x v="0"/>
    <x v="22"/>
    <s v="E09000007"/>
    <n v="845"/>
    <n v="57"/>
    <n v="50"/>
    <n v="10"/>
    <n v="75"/>
    <n v="67"/>
    <n v="122"/>
    <n v="69"/>
    <n v="38"/>
    <n v="61"/>
    <x v="619"/>
    <n v="1394"/>
    <n v="39.383070301291248"/>
    <n v="60.616929698708752"/>
    <n v="10.382513661202186"/>
    <n v="9.1074681238615653"/>
    <n v="1.8214936247723135"/>
    <n v="13.661202185792352"/>
    <n v="12.2040072859745"/>
    <n v="22.222222222222221"/>
    <n v="12.568306010928962"/>
    <n v="6.9216757741347905"/>
    <n v="11.111111111111111"/>
    <x v="471"/>
    <x v="123"/>
    <n v="168"/>
    <x v="451"/>
    <x v="10"/>
    <x v="589"/>
  </r>
  <r>
    <x v="4"/>
    <x v="0"/>
    <x v="23"/>
    <s v="E06000056"/>
    <n v="1754"/>
    <n v="85"/>
    <n v="112"/>
    <n v="14"/>
    <n v="127"/>
    <n v="156"/>
    <n v="270"/>
    <n v="137"/>
    <n v="68"/>
    <n v="73"/>
    <x v="620"/>
    <n v="2796"/>
    <n v="37.267525035765381"/>
    <n v="62.732474964234619"/>
    <n v="8.157389635316699"/>
    <n v="10.748560460652591"/>
    <n v="1.3435700575815739"/>
    <n v="12.18809980806142"/>
    <n v="14.971209213051823"/>
    <n v="25.911708253358924"/>
    <n v="13.147792706333975"/>
    <n v="6.525911708253358"/>
    <n v="7.0057581573896357"/>
    <x v="244"/>
    <x v="232"/>
    <n v="278"/>
    <x v="106"/>
    <x v="161"/>
    <x v="590"/>
  </r>
  <r>
    <x v="4"/>
    <x v="0"/>
    <x v="24"/>
    <s v="E06000049"/>
    <n v="2351"/>
    <n v="158"/>
    <n v="112"/>
    <n v="20"/>
    <n v="160"/>
    <n v="136"/>
    <n v="330"/>
    <n v="135"/>
    <n v="64"/>
    <n v="42"/>
    <x v="621"/>
    <n v="3508"/>
    <n v="32.98175598631699"/>
    <n v="67.018244013683017"/>
    <n v="13.656006914433879"/>
    <n v="9.6802074330164221"/>
    <n v="1.7286084701815041"/>
    <n v="13.828867761452033"/>
    <n v="11.754537597234227"/>
    <n v="28.522039757994815"/>
    <n v="11.668107173725151"/>
    <n v="5.5315471045808122"/>
    <n v="3.6300777873811585"/>
    <x v="357"/>
    <x v="579"/>
    <n v="241"/>
    <x v="154"/>
    <x v="378"/>
    <x v="161"/>
  </r>
  <r>
    <x v="4"/>
    <x v="0"/>
    <x v="25"/>
    <s v="E06000050"/>
    <n v="1932"/>
    <n v="160"/>
    <n v="159"/>
    <n v="30"/>
    <n v="131"/>
    <n v="122"/>
    <n v="428"/>
    <n v="122"/>
    <n v="75"/>
    <n v="48"/>
    <x v="276"/>
    <n v="3207"/>
    <n v="39.756782039289057"/>
    <n v="60.24321796071095"/>
    <n v="12.549019607843137"/>
    <n v="12.470588235294118"/>
    <n v="2.3529411764705883"/>
    <n v="10.274509803921569"/>
    <n v="9.5686274509803919"/>
    <n v="33.568627450980394"/>
    <n v="9.5686274509803919"/>
    <n v="5.8823529411764701"/>
    <n v="3.7647058823529407"/>
    <x v="499"/>
    <x v="580"/>
    <n v="245"/>
    <x v="240"/>
    <x v="375"/>
    <x v="264"/>
  </r>
  <r>
    <x v="4"/>
    <x v="0"/>
    <x v="26"/>
    <s v="E06000052"/>
    <n v="2945"/>
    <n v="257"/>
    <n v="287"/>
    <n v="45"/>
    <n v="282"/>
    <n v="238"/>
    <n v="751"/>
    <n v="201"/>
    <n v="101"/>
    <n v="100"/>
    <x v="622"/>
    <n v="5207"/>
    <n v="43.441521029383523"/>
    <n v="56.558478970616477"/>
    <n v="11.361626878868258"/>
    <n v="12.687886825817859"/>
    <n v="1.989389920424403"/>
    <n v="12.46684350132626"/>
    <n v="10.521662245800178"/>
    <n v="33.200707338638374"/>
    <n v="8.8859416445623332"/>
    <n v="4.4650751547303278"/>
    <n v="4.4208664898320071"/>
    <x v="500"/>
    <x v="581"/>
    <n v="402"/>
    <x v="452"/>
    <x v="466"/>
    <x v="591"/>
  </r>
  <r>
    <x v="4"/>
    <x v="1"/>
    <x v="26"/>
    <s v="E06000052"/>
    <n v="2945"/>
    <n v="257"/>
    <n v="287"/>
    <n v="45"/>
    <n v="282"/>
    <n v="238"/>
    <n v="751"/>
    <n v="201"/>
    <n v="101"/>
    <n v="100"/>
    <x v="622"/>
    <n v="5207"/>
    <n v="43.441521029383523"/>
    <n v="56.558478970616477"/>
    <n v="11.361626878868258"/>
    <n v="12.687886825817859"/>
    <n v="1.989389920424403"/>
    <n v="12.46684350132626"/>
    <n v="10.521662245800178"/>
    <n v="33.200707338638374"/>
    <n v="8.8859416445623332"/>
    <n v="4.4650751547303278"/>
    <n v="4.4208664898320071"/>
    <x v="500"/>
    <x v="581"/>
    <n v="402"/>
    <x v="452"/>
    <x v="466"/>
    <x v="591"/>
  </r>
  <r>
    <x v="4"/>
    <x v="0"/>
    <x v="27"/>
    <s v="E08000026"/>
    <n v="1853"/>
    <n v="163"/>
    <n v="135"/>
    <n v="22"/>
    <n v="182"/>
    <n v="193"/>
    <n v="530"/>
    <n v="224"/>
    <n v="121"/>
    <n v="90"/>
    <x v="623"/>
    <n v="3513"/>
    <n v="47.253060062624535"/>
    <n v="52.746939937375458"/>
    <n v="9.8192771084337362"/>
    <n v="8.1325301204819276"/>
    <n v="1.3253012048192772"/>
    <n v="10.963855421686747"/>
    <n v="11.626506024096384"/>
    <n v="31.92771084337349"/>
    <n v="13.493975903614459"/>
    <n v="7.2891566265060241"/>
    <n v="5.4216867469879517"/>
    <x v="420"/>
    <x v="179"/>
    <n v="435"/>
    <x v="323"/>
    <x v="467"/>
    <x v="592"/>
  </r>
  <r>
    <x v="4"/>
    <x v="0"/>
    <x v="28"/>
    <s v="E09000008"/>
    <n v="2311"/>
    <n v="228"/>
    <n v="178"/>
    <n v="31"/>
    <n v="182"/>
    <n v="178"/>
    <n v="493"/>
    <n v="147"/>
    <n v="129"/>
    <n v="107"/>
    <x v="624"/>
    <n v="3984"/>
    <n v="41.992971887550198"/>
    <n v="58.007028112449802"/>
    <n v="13.628212791392707"/>
    <n v="10.639569635385534"/>
    <n v="1.852958756724447"/>
    <n v="10.87866108786611"/>
    <n v="10.639569635385534"/>
    <n v="29.468021518230724"/>
    <n v="8.7866108786610866"/>
    <n v="7.710699342498506"/>
    <n v="6.3956963538553495"/>
    <x v="229"/>
    <x v="473"/>
    <n v="383"/>
    <x v="362"/>
    <x v="468"/>
    <x v="476"/>
  </r>
  <r>
    <x v="4"/>
    <x v="0"/>
    <x v="29"/>
    <s v="E10000006"/>
    <n v="2911"/>
    <n v="196"/>
    <n v="217"/>
    <n v="27"/>
    <n v="221"/>
    <n v="246"/>
    <n v="490"/>
    <n v="279"/>
    <n v="80"/>
    <n v="80"/>
    <x v="625"/>
    <n v="4747"/>
    <n v="38.677059195281231"/>
    <n v="61.322940804718776"/>
    <n v="10.675381263616558"/>
    <n v="11.819172113289762"/>
    <n v="1.4705882352941175"/>
    <n v="12.037037037037036"/>
    <n v="13.398692810457517"/>
    <n v="26.688453159041391"/>
    <n v="15.196078431372548"/>
    <n v="4.3572984749455337"/>
    <n v="4.3572984749455337"/>
    <x v="501"/>
    <x v="582"/>
    <n v="439"/>
    <x v="156"/>
    <x v="469"/>
    <x v="593"/>
  </r>
  <r>
    <x v="4"/>
    <x v="0"/>
    <x v="30"/>
    <s v="E06000005"/>
    <n v="588"/>
    <s v="SECSUPP"/>
    <n v="59"/>
    <n v="10"/>
    <n v="30"/>
    <n v="45"/>
    <n v="167"/>
    <n v="39"/>
    <n v="36"/>
    <n v="29"/>
    <x v="626"/>
    <n v="1003"/>
    <n v="41.375872382851448"/>
    <n v="58.624127617148559"/>
    <e v="#VALUE!"/>
    <n v="14.216867469879519"/>
    <n v="2.4096385542168677"/>
    <n v="7.2289156626506017"/>
    <n v="10.843373493975903"/>
    <n v="40.240963855421683"/>
    <n v="9.3975903614457827"/>
    <n v="8.6746987951807224"/>
    <n v="6.9879518072289164"/>
    <x v="502"/>
    <x v="583"/>
    <n v="104"/>
    <x v="453"/>
    <x v="470"/>
    <x v="594"/>
  </r>
  <r>
    <x v="4"/>
    <x v="0"/>
    <x v="31"/>
    <s v="E06000015"/>
    <n v="1440"/>
    <n v="90"/>
    <n v="102"/>
    <n v="11"/>
    <n v="159"/>
    <n v="152"/>
    <n v="388"/>
    <n v="199"/>
    <n v="116"/>
    <n v="83"/>
    <x v="627"/>
    <n v="2740"/>
    <n v="47.445255474452551"/>
    <n v="52.554744525547449"/>
    <n v="6.9230769230769234"/>
    <n v="7.8461538461538458"/>
    <n v="0.84615384615384615"/>
    <n v="12.230769230769232"/>
    <n v="11.692307692307692"/>
    <n v="29.846153846153843"/>
    <n v="15.307692307692308"/>
    <n v="8.9230769230769234"/>
    <n v="6.3846153846153841"/>
    <x v="278"/>
    <x v="584"/>
    <n v="398"/>
    <x v="454"/>
    <x v="471"/>
    <x v="195"/>
  </r>
  <r>
    <x v="4"/>
    <x v="0"/>
    <x v="32"/>
    <s v="E10000007"/>
    <n v="4545"/>
    <n v="265"/>
    <n v="340"/>
    <n v="46"/>
    <n v="346"/>
    <n v="395"/>
    <n v="792"/>
    <n v="518"/>
    <n v="131"/>
    <n v="139"/>
    <x v="550"/>
    <n v="7517"/>
    <n v="39.537049354795798"/>
    <n v="60.462950645204202"/>
    <n v="8.9165545087483178"/>
    <n v="11.440107671601615"/>
    <n v="1.5477792732166891"/>
    <n v="11.641991924629878"/>
    <n v="13.2907133243607"/>
    <n v="26.648721399730825"/>
    <n v="17.42934051144011"/>
    <n v="4.4078061911170936"/>
    <n v="4.6769851951547778"/>
    <x v="424"/>
    <x v="585"/>
    <n v="788"/>
    <x v="455"/>
    <x v="472"/>
    <x v="595"/>
  </r>
  <r>
    <x v="4"/>
    <x v="0"/>
    <x v="33"/>
    <s v="E10000008"/>
    <n v="4370"/>
    <n v="310"/>
    <n v="300"/>
    <n v="136"/>
    <n v="345"/>
    <n v="373"/>
    <n v="663"/>
    <n v="364"/>
    <n v="137"/>
    <n v="139"/>
    <x v="628"/>
    <n v="7137"/>
    <n v="38.76979122880762"/>
    <n v="61.230208771192373"/>
    <n v="11.203469461510661"/>
    <n v="10.842067220816769"/>
    <n v="4.915070473436935"/>
    <n v="12.468377303939285"/>
    <n v="13.480303577882182"/>
    <n v="23.96096855800506"/>
    <n v="13.155041561257679"/>
    <n v="4.9512106975063244"/>
    <n v="5.023491145645103"/>
    <x v="503"/>
    <x v="586"/>
    <n v="640"/>
    <x v="456"/>
    <x v="473"/>
    <x v="596"/>
  </r>
  <r>
    <x v="4"/>
    <x v="0"/>
    <x v="34"/>
    <s v="E08000017"/>
    <n v="1651"/>
    <n v="126"/>
    <n v="170"/>
    <n v="14"/>
    <n v="149"/>
    <n v="144"/>
    <n v="524"/>
    <n v="123"/>
    <n v="82"/>
    <n v="108"/>
    <x v="629"/>
    <n v="3091"/>
    <n v="46.586865092203169"/>
    <n v="53.413134907796831"/>
    <n v="8.75"/>
    <n v="11.805555555555555"/>
    <n v="0.97222222222222221"/>
    <n v="10.347222222222221"/>
    <n v="10"/>
    <n v="36.388888888888886"/>
    <n v="8.5416666666666661"/>
    <n v="5.6944444444444446"/>
    <n v="7.5"/>
    <x v="484"/>
    <x v="150"/>
    <n v="313"/>
    <x v="31"/>
    <x v="93"/>
    <x v="597"/>
  </r>
  <r>
    <x v="4"/>
    <x v="0"/>
    <x v="35"/>
    <s v="E10000009"/>
    <n v="2326"/>
    <n v="141"/>
    <n v="151"/>
    <n v="18"/>
    <n v="210"/>
    <n v="240"/>
    <n v="369"/>
    <n v="260"/>
    <n v="84"/>
    <n v="81"/>
    <x v="630"/>
    <n v="3880"/>
    <n v="40.051546391752581"/>
    <n v="59.948453608247419"/>
    <n v="9.0733590733590734"/>
    <n v="9.7168597168597177"/>
    <n v="1.1583011583011582"/>
    <n v="13.513513513513514"/>
    <n v="15.444015444015443"/>
    <n v="23.745173745173744"/>
    <n v="16.73101673101673"/>
    <n v="5.4054054054054053"/>
    <n v="5.2123552123552122"/>
    <x v="484"/>
    <x v="587"/>
    <n v="425"/>
    <x v="383"/>
    <x v="39"/>
    <x v="598"/>
  </r>
  <r>
    <x v="4"/>
    <x v="0"/>
    <x v="36"/>
    <s v="E08000027"/>
    <n v="1920"/>
    <n v="158"/>
    <n v="141"/>
    <n v="13"/>
    <n v="168"/>
    <n v="170"/>
    <n v="544"/>
    <n v="179"/>
    <n v="72"/>
    <n v="60"/>
    <x v="631"/>
    <n v="3425"/>
    <n v="43.941605839416056"/>
    <n v="56.058394160583944"/>
    <n v="10.498338870431894"/>
    <n v="9.368770764119601"/>
    <n v="0.86378737541528239"/>
    <n v="11.162790697674419"/>
    <n v="11.295681063122924"/>
    <n v="36.146179401993358"/>
    <n v="11.893687707641195"/>
    <n v="4.7840531561461797"/>
    <n v="3.9867109634551494"/>
    <x v="474"/>
    <x v="588"/>
    <n v="311"/>
    <x v="457"/>
    <x v="474"/>
    <x v="283"/>
  </r>
  <r>
    <x v="4"/>
    <x v="0"/>
    <x v="37"/>
    <s v="E06000047"/>
    <n v="2657"/>
    <n v="307"/>
    <n v="246"/>
    <n v="50"/>
    <n v="203"/>
    <n v="204"/>
    <n v="818"/>
    <n v="132"/>
    <n v="110"/>
    <n v="120"/>
    <x v="164"/>
    <n v="4847"/>
    <n v="45.182587167319994"/>
    <n v="54.817412832680013"/>
    <n v="14.018264840182649"/>
    <n v="11.232876712328768"/>
    <n v="2.2831050228310499"/>
    <n v="9.269406392694064"/>
    <n v="9.3150684931506849"/>
    <n v="37.351598173515981"/>
    <n v="6.0273972602739727"/>
    <n v="5.0228310502283104"/>
    <n v="5.4794520547945202"/>
    <x v="45"/>
    <x v="589"/>
    <n v="362"/>
    <x v="458"/>
    <x v="475"/>
    <x v="255"/>
  </r>
  <r>
    <x v="4"/>
    <x v="0"/>
    <x v="38"/>
    <s v="E09000009"/>
    <n v="2216"/>
    <n v="137"/>
    <n v="150"/>
    <n v="12"/>
    <n v="146"/>
    <n v="150"/>
    <n v="269"/>
    <n v="157"/>
    <n v="88"/>
    <n v="64"/>
    <x v="632"/>
    <n v="3389"/>
    <n v="34.611979935084101"/>
    <n v="65.388020064915906"/>
    <n v="11.679454390451834"/>
    <n v="12.787723785166241"/>
    <n v="1.0230179028132993"/>
    <n v="12.446717817561808"/>
    <n v="12.787723785166241"/>
    <n v="22.932651321398122"/>
    <n v="13.384484228473998"/>
    <n v="7.5021312872975283"/>
    <n v="5.4560954816709293"/>
    <x v="322"/>
    <x v="306"/>
    <n v="309"/>
    <x v="303"/>
    <x v="351"/>
    <x v="599"/>
  </r>
  <r>
    <x v="4"/>
    <x v="2"/>
    <x v="39"/>
    <s v="E12000004"/>
    <n v="26884"/>
    <n v="1842"/>
    <n v="2225"/>
    <n v="247"/>
    <n v="2166"/>
    <n v="2476"/>
    <n v="5794"/>
    <n v="2774"/>
    <n v="1031"/>
    <n v="1073"/>
    <x v="633"/>
    <n v="46512"/>
    <n v="42.199862401100788"/>
    <n v="57.800137598899205"/>
    <n v="9.38455267984512"/>
    <n v="11.335846749541471"/>
    <n v="1.2584063582637048"/>
    <n v="11.035255757081721"/>
    <n v="12.614632158141431"/>
    <n v="29.519054412064399"/>
    <n v="14.132871408192379"/>
    <n v="5.2527002241695531"/>
    <n v="5.4666802527002245"/>
    <x v="504"/>
    <x v="590"/>
    <n v="4878"/>
    <x v="459"/>
    <x v="476"/>
    <x v="600"/>
  </r>
  <r>
    <x v="4"/>
    <x v="2"/>
    <x v="40"/>
    <s v="E12000006"/>
    <n v="36546"/>
    <n v="2433"/>
    <n v="2804"/>
    <n v="236"/>
    <n v="2763"/>
    <n v="3189"/>
    <n v="6840"/>
    <n v="3217"/>
    <n v="1369"/>
    <n v="1389"/>
    <x v="634"/>
    <n v="60786"/>
    <n v="39.877603395518705"/>
    <n v="60.122396604481295"/>
    <n v="10.037128712871288"/>
    <n v="11.567656765676567"/>
    <n v="0.97359735973597361"/>
    <n v="11.39851485148515"/>
    <n v="13.155940594059407"/>
    <n v="28.217821782178216"/>
    <n v="13.271452145214521"/>
    <n v="5.6476897689768979"/>
    <n v="5.7301980198019802"/>
    <x v="505"/>
    <x v="591"/>
    <n v="5975"/>
    <x v="460"/>
    <x v="477"/>
    <x v="601"/>
  </r>
  <r>
    <x v="4"/>
    <x v="0"/>
    <x v="41"/>
    <s v="E06000011"/>
    <n v="2022"/>
    <n v="129"/>
    <n v="147"/>
    <n v="11"/>
    <n v="150"/>
    <n v="155"/>
    <n v="317"/>
    <n v="146"/>
    <n v="48"/>
    <n v="70"/>
    <x v="632"/>
    <n v="3195"/>
    <n v="36.713615023474176"/>
    <n v="63.286384976525824"/>
    <n v="10.997442455242968"/>
    <n v="12.531969309462914"/>
    <n v="0.93776641091219104"/>
    <n v="12.787723785166241"/>
    <n v="13.213981244671782"/>
    <n v="27.024722932651322"/>
    <n v="12.446717817561808"/>
    <n v="4.0920716112531972"/>
    <n v="5.9676044330775788"/>
    <x v="506"/>
    <x v="305"/>
    <n v="264"/>
    <x v="361"/>
    <x v="146"/>
    <x v="333"/>
  </r>
  <r>
    <x v="4"/>
    <x v="0"/>
    <x v="42"/>
    <s v="E10000011"/>
    <n v="2931"/>
    <n v="261"/>
    <n v="212"/>
    <n v="26"/>
    <n v="196"/>
    <n v="197"/>
    <n v="722"/>
    <n v="230"/>
    <n v="124"/>
    <n v="99"/>
    <x v="635"/>
    <n v="4998"/>
    <n v="41.35654261704682"/>
    <n v="58.64345738295318"/>
    <n v="12.62699564586357"/>
    <n v="10.256410256410255"/>
    <n v="1.257861635220126"/>
    <n v="9.4823415578132568"/>
    <n v="9.5307208514755679"/>
    <n v="34.929850024189648"/>
    <n v="11.127237542331882"/>
    <n v="5.9990324141267539"/>
    <n v="4.7895500725689404"/>
    <x v="177"/>
    <x v="592"/>
    <n v="453"/>
    <x v="461"/>
    <x v="478"/>
    <x v="347"/>
  </r>
  <r>
    <x v="4"/>
    <x v="0"/>
    <x v="43"/>
    <s v="E09000010"/>
    <n v="2177"/>
    <n v="186"/>
    <n v="152"/>
    <n v="20"/>
    <n v="187"/>
    <n v="183"/>
    <n v="484"/>
    <n v="209"/>
    <n v="77"/>
    <n v="116"/>
    <x v="636"/>
    <n v="3791"/>
    <n v="42.574518596676334"/>
    <n v="57.425481403323666"/>
    <n v="11.524163568773234"/>
    <n v="9.4175960346964054"/>
    <n v="1.2391573729863694"/>
    <n v="11.586121437422554"/>
    <n v="11.338289962825279"/>
    <n v="29.987608426270135"/>
    <n v="12.94919454770756"/>
    <n v="4.7707558859975219"/>
    <n v="7.1871127633209424"/>
    <x v="468"/>
    <x v="47"/>
    <n v="402"/>
    <x v="368"/>
    <x v="185"/>
    <x v="602"/>
  </r>
  <r>
    <x v="4"/>
    <x v="3"/>
    <x v="44"/>
    <s v="XF-XFE-921"/>
    <n v="315321"/>
    <n v="23339"/>
    <n v="25442"/>
    <n v="3413"/>
    <n v="23715"/>
    <n v="26392"/>
    <n v="69596"/>
    <n v="25888"/>
    <n v="15385"/>
    <n v="19633"/>
    <x v="637"/>
    <n v="548124"/>
    <n v="42.472688661689688"/>
    <n v="57.527311338310305"/>
    <n v="10.025214451703802"/>
    <n v="10.928553326202842"/>
    <n v="1.4660463997457078"/>
    <n v="10.18672439788147"/>
    <n v="11.336623668938973"/>
    <n v="29.894803761119913"/>
    <n v="11.120131613424226"/>
    <n v="6.6085918136793769"/>
    <n v="8.4333105673036854"/>
    <x v="507"/>
    <x v="593"/>
    <n v="60906"/>
    <x v="462"/>
    <x v="479"/>
    <x v="603"/>
  </r>
  <r>
    <x v="4"/>
    <x v="0"/>
    <x v="45"/>
    <s v="E10000012"/>
    <n v="8957"/>
    <n v="631"/>
    <n v="766"/>
    <n v="73"/>
    <n v="674"/>
    <n v="676"/>
    <n v="1696"/>
    <n v="722"/>
    <n v="287"/>
    <n v="333"/>
    <x v="638"/>
    <n v="14815"/>
    <n v="39.541005737428279"/>
    <n v="60.458994262571721"/>
    <n v="10.771594400819392"/>
    <n v="13.076135199726869"/>
    <n v="1.2461590986684876"/>
    <n v="11.505633321952885"/>
    <n v="11.539774667121884"/>
    <n v="28.951860703311709"/>
    <n v="12.325025606008877"/>
    <n v="4.8992830317514509"/>
    <n v="5.6845339706384435"/>
    <x v="508"/>
    <x v="594"/>
    <n v="1342"/>
    <x v="463"/>
    <x v="212"/>
    <x v="604"/>
  </r>
  <r>
    <x v="4"/>
    <x v="0"/>
    <x v="46"/>
    <s v="E08000020"/>
    <n v="1032"/>
    <n v="96"/>
    <n v="94"/>
    <n v="16"/>
    <n v="54"/>
    <n v="83"/>
    <n v="305"/>
    <n v="39"/>
    <n v="56"/>
    <n v="79"/>
    <x v="639"/>
    <n v="1854"/>
    <n v="44.336569579288025"/>
    <n v="55.663430420711975"/>
    <n v="11.678832116788321"/>
    <n v="11.435523114355231"/>
    <n v="1.9464720194647203"/>
    <n v="6.5693430656934311"/>
    <n v="10.097323600973237"/>
    <n v="37.104622871046224"/>
    <n v="4.7445255474452548"/>
    <n v="6.8126520681265204"/>
    <n v="9.6107055961070547"/>
    <x v="208"/>
    <x v="595"/>
    <n v="174"/>
    <x v="464"/>
    <x v="0"/>
    <x v="605"/>
  </r>
  <r>
    <x v="4"/>
    <x v="0"/>
    <x v="47"/>
    <s v="E10000013"/>
    <n v="3625"/>
    <n v="215"/>
    <n v="360"/>
    <n v="35"/>
    <n v="237"/>
    <n v="286"/>
    <n v="607"/>
    <n v="309"/>
    <n v="146"/>
    <n v="134"/>
    <x v="20"/>
    <n v="5954"/>
    <n v="39.116560295599598"/>
    <n v="60.883439704400402"/>
    <n v="9.2314297981966504"/>
    <n v="15.457277801631603"/>
    <n v="1.5027908973808501"/>
    <n v="10.176041219407471"/>
    <n v="12.27994847574066"/>
    <n v="26.062687848862172"/>
    <n v="13.267496779733792"/>
    <n v="6.2687848862172597"/>
    <n v="5.7535422928295405"/>
    <x v="451"/>
    <x v="596"/>
    <n v="589"/>
    <x v="465"/>
    <x v="480"/>
    <x v="606"/>
  </r>
  <r>
    <x v="4"/>
    <x v="1"/>
    <x v="48"/>
    <s v="E47000001"/>
    <n v="16227"/>
    <n v="1498"/>
    <n v="1469"/>
    <n v="266"/>
    <n v="1157"/>
    <n v="1241"/>
    <n v="4182"/>
    <n v="1366"/>
    <n v="878"/>
    <n v="749"/>
    <x v="640"/>
    <n v="29033"/>
    <n v="44.108428340164643"/>
    <n v="55.891571659835357"/>
    <n v="11.697641730438857"/>
    <n v="11.471185381852257"/>
    <n v="2.0771513353115725"/>
    <n v="9.034827424644698"/>
    <n v="9.6907699515851942"/>
    <n v="32.656567234109012"/>
    <n v="10.666874902389505"/>
    <n v="6.8561611744494764"/>
    <n v="5.8488208652194285"/>
    <x v="509"/>
    <x v="597"/>
    <n v="2993"/>
    <x v="466"/>
    <x v="481"/>
    <x v="607"/>
  </r>
  <r>
    <x v="4"/>
    <x v="0"/>
    <x v="49"/>
    <s v="E09000011"/>
    <n v="1502"/>
    <n v="120"/>
    <n v="153"/>
    <n v="27"/>
    <n v="105"/>
    <n v="125"/>
    <n v="365"/>
    <n v="107"/>
    <n v="52"/>
    <n v="63"/>
    <x v="641"/>
    <n v="2619"/>
    <n v="42.64986636120657"/>
    <n v="57.35013363879343"/>
    <n v="10.743061772605191"/>
    <n v="13.697403760071619"/>
    <n v="2.4171888988361685"/>
    <n v="9.4001790510295429"/>
    <n v="11.190689346463742"/>
    <n v="32.676812891674132"/>
    <n v="9.5792300805729624"/>
    <n v="4.6553267681289165"/>
    <n v="5.6401074306177259"/>
    <x v="497"/>
    <x v="598"/>
    <n v="222"/>
    <x v="305"/>
    <x v="482"/>
    <x v="13"/>
  </r>
  <r>
    <x v="4"/>
    <x v="0"/>
    <x v="50"/>
    <s v="E09000012"/>
    <n v="1297"/>
    <n v="138"/>
    <n v="108"/>
    <n v="26"/>
    <n v="123"/>
    <n v="79"/>
    <n v="266"/>
    <n v="68"/>
    <n v="42"/>
    <n v="75"/>
    <x v="642"/>
    <n v="2222"/>
    <n v="41.629162916291627"/>
    <n v="58.370837083708373"/>
    <n v="14.918918918918919"/>
    <n v="11.675675675675675"/>
    <n v="2.810810810810811"/>
    <n v="13.297297297297298"/>
    <n v="8.5405405405405403"/>
    <n v="28.756756756756758"/>
    <n v="7.3513513513513509"/>
    <n v="4.5405405405405403"/>
    <n v="8.1081081081081088"/>
    <x v="415"/>
    <x v="539"/>
    <n v="185"/>
    <x v="201"/>
    <x v="4"/>
    <x v="364"/>
  </r>
  <r>
    <x v="4"/>
    <x v="0"/>
    <x v="51"/>
    <s v="E06000006"/>
    <n v="726"/>
    <n v="105"/>
    <n v="110"/>
    <n v="22"/>
    <n v="54"/>
    <n v="57"/>
    <n v="259"/>
    <n v="49"/>
    <n v="36"/>
    <n v="30"/>
    <x v="7"/>
    <n v="1448"/>
    <n v="49.861878453038671"/>
    <n v="50.138121546961322"/>
    <n v="14.542936288088642"/>
    <n v="15.235457063711911"/>
    <n v="3.0470914127423825"/>
    <n v="7.4792243767313016"/>
    <n v="7.8947368421052628"/>
    <n v="35.872576177285318"/>
    <n v="6.7867036011080337"/>
    <n v="4.986149584487535"/>
    <n v="4.1551246537396125"/>
    <x v="463"/>
    <x v="543"/>
    <n v="115"/>
    <x v="334"/>
    <x v="315"/>
    <x v="608"/>
  </r>
  <r>
    <x v="4"/>
    <x v="0"/>
    <x v="52"/>
    <s v="E09000013"/>
    <n v="591"/>
    <n v="52"/>
    <n v="32"/>
    <s v="SUPP"/>
    <n v="72"/>
    <n v="27"/>
    <n v="94"/>
    <n v="57"/>
    <n v="38"/>
    <n v="38"/>
    <x v="643"/>
    <n v="1001"/>
    <n v="40.959040959040962"/>
    <n v="59.040959040959038"/>
    <n v="12.682926829268293"/>
    <n v="7.8048780487804876"/>
    <e v="#VALUE!"/>
    <n v="17.560975609756095"/>
    <n v="6.5853658536585371"/>
    <n v="22.926829268292686"/>
    <n v="13.902439024390246"/>
    <n v="9.2682926829268286"/>
    <n v="9.2682926829268286"/>
    <x v="510"/>
    <x v="599"/>
    <n v="133"/>
    <x v="98"/>
    <x v="234"/>
    <x v="189"/>
  </r>
  <r>
    <x v="4"/>
    <x v="0"/>
    <x v="53"/>
    <s v="E10000014"/>
    <n v="8247"/>
    <n v="409"/>
    <n v="588"/>
    <n v="61"/>
    <n v="467"/>
    <n v="692"/>
    <n v="1322"/>
    <n v="575"/>
    <n v="352"/>
    <n v="231"/>
    <x v="644"/>
    <n v="12944"/>
    <n v="36.287082818294195"/>
    <n v="63.712917181705805"/>
    <n v="8.7076857568660841"/>
    <n v="12.518628912071536"/>
    <n v="1.2987012987012987"/>
    <n v="9.9425164998935482"/>
    <n v="14.732808175431126"/>
    <n v="28.145624866936341"/>
    <n v="12.241856504151587"/>
    <n v="7.4941451990632322"/>
    <n v="4.918032786885246"/>
    <x v="26"/>
    <x v="600"/>
    <n v="1158"/>
    <x v="467"/>
    <x v="308"/>
    <x v="609"/>
  </r>
  <r>
    <x v="4"/>
    <x v="0"/>
    <x v="54"/>
    <s v="E09000014"/>
    <n v="1426"/>
    <n v="127"/>
    <n v="107"/>
    <n v="19"/>
    <n v="114"/>
    <n v="103"/>
    <n v="317"/>
    <n v="95"/>
    <n v="60"/>
    <n v="101"/>
    <x v="509"/>
    <n v="2469"/>
    <n v="42.243823410287568"/>
    <n v="57.756176589712439"/>
    <n v="12.17641418983701"/>
    <n v="10.258868648130392"/>
    <n v="1.8216682646212849"/>
    <n v="10.930009587727708"/>
    <n v="9.8753595397890699"/>
    <n v="30.393096836049853"/>
    <n v="9.1083413231064245"/>
    <n v="5.7526366251198464"/>
    <n v="9.683604985618409"/>
    <x v="465"/>
    <x v="601"/>
    <n v="256"/>
    <x v="468"/>
    <x v="359"/>
    <x v="333"/>
  </r>
  <r>
    <x v="4"/>
    <x v="0"/>
    <x v="55"/>
    <s v="E09000015"/>
    <n v="1641"/>
    <n v="101"/>
    <n v="97"/>
    <n v="11"/>
    <n v="82"/>
    <n v="103"/>
    <n v="222"/>
    <n v="73"/>
    <n v="36"/>
    <n v="57"/>
    <x v="645"/>
    <n v="2423"/>
    <n v="32.274040445728438"/>
    <n v="67.725959554271569"/>
    <n v="12.915601023017903"/>
    <n v="12.404092071611252"/>
    <n v="1.4066496163682864"/>
    <n v="10.485933503836318"/>
    <n v="13.171355498721226"/>
    <n v="28.388746803069054"/>
    <n v="9.3350383631713552"/>
    <n v="4.6035805626598467"/>
    <n v="7.2890025575447579"/>
    <x v="273"/>
    <x v="602"/>
    <n v="166"/>
    <x v="349"/>
    <x v="329"/>
    <x v="610"/>
  </r>
  <r>
    <x v="4"/>
    <x v="0"/>
    <x v="56"/>
    <s v="E06000001"/>
    <n v="530"/>
    <n v="40"/>
    <n v="53"/>
    <s v="SUPP"/>
    <n v="47"/>
    <n v="44"/>
    <n v="200"/>
    <n v="27"/>
    <n v="20"/>
    <n v="33"/>
    <x v="193"/>
    <n v="994"/>
    <n v="46.680080482897388"/>
    <n v="53.319919517102619"/>
    <n v="8.6206896551724146"/>
    <n v="11.422413793103448"/>
    <e v="#VALUE!"/>
    <n v="10.129310344827585"/>
    <n v="9.4827586206896548"/>
    <n v="43.103448275862064"/>
    <n v="5.818965517241379"/>
    <n v="4.3103448275862073"/>
    <n v="7.112068965517242"/>
    <x v="444"/>
    <x v="331"/>
    <n v="80"/>
    <x v="469"/>
    <x v="311"/>
    <x v="611"/>
  </r>
  <r>
    <x v="4"/>
    <x v="0"/>
    <x v="57"/>
    <s v="E09000016"/>
    <n v="1722"/>
    <n v="113"/>
    <n v="103"/>
    <s v="SUPP"/>
    <n v="125"/>
    <n v="123"/>
    <n v="301"/>
    <n v="105"/>
    <n v="35"/>
    <n v="46"/>
    <x v="437"/>
    <n v="2673"/>
    <n v="35.578002244668909"/>
    <n v="64.421997755331091"/>
    <n v="11.88222923238696"/>
    <n v="10.830704521556257"/>
    <e v="#VALUE!"/>
    <n v="13.144058885383805"/>
    <n v="12.933753943217665"/>
    <n v="31.650893796004205"/>
    <n v="11.041009463722396"/>
    <n v="3.680336487907466"/>
    <n v="4.8370136698212409"/>
    <x v="249"/>
    <x v="603"/>
    <n v="186"/>
    <x v="89"/>
    <x v="96"/>
    <x v="436"/>
  </r>
  <r>
    <x v="4"/>
    <x v="0"/>
    <x v="58"/>
    <s v="E06000019"/>
    <n v="1009"/>
    <n v="72"/>
    <n v="79"/>
    <s v="SUPP"/>
    <n v="79"/>
    <n v="94"/>
    <n v="197"/>
    <n v="98"/>
    <n v="44"/>
    <n v="30"/>
    <x v="646"/>
    <n v="1702"/>
    <n v="40.716803760282019"/>
    <n v="59.283196239717981"/>
    <n v="10.38961038961039"/>
    <n v="11.3997113997114"/>
    <e v="#VALUE!"/>
    <n v="11.3997113997114"/>
    <n v="13.564213564213565"/>
    <n v="28.42712842712843"/>
    <n v="14.14141414141414"/>
    <n v="6.3492063492063489"/>
    <n v="4.329004329004329"/>
    <x v="407"/>
    <x v="543"/>
    <n v="172"/>
    <x v="283"/>
    <x v="44"/>
    <x v="419"/>
  </r>
  <r>
    <x v="4"/>
    <x v="0"/>
    <x v="59"/>
    <s v="E10000015"/>
    <n v="8064"/>
    <n v="437"/>
    <n v="430"/>
    <n v="39"/>
    <n v="463"/>
    <n v="566"/>
    <n v="1079"/>
    <n v="510"/>
    <n v="236"/>
    <n v="267"/>
    <x v="647"/>
    <n v="12091"/>
    <n v="33.305764618311137"/>
    <n v="66.694235381688856"/>
    <n v="10.851750682890488"/>
    <n v="10.677924012912838"/>
    <n v="0.96846287558976907"/>
    <n v="11.497392599950334"/>
    <n v="14.055127886764341"/>
    <n v="26.794139557983609"/>
    <n v="12.664514526943133"/>
    <n v="5.8604420163893716"/>
    <n v="6.6302458405761113"/>
    <x v="511"/>
    <x v="604"/>
    <n v="1013"/>
    <x v="470"/>
    <x v="483"/>
    <x v="612"/>
  </r>
  <r>
    <x v="4"/>
    <x v="0"/>
    <x v="60"/>
    <s v="E09000017"/>
    <n v="2001"/>
    <n v="128"/>
    <n v="118"/>
    <n v="14"/>
    <n v="109"/>
    <n v="147"/>
    <n v="340"/>
    <n v="136"/>
    <n v="58"/>
    <n v="86"/>
    <x v="560"/>
    <n v="3137"/>
    <n v="36.212942301562002"/>
    <n v="63.787057698437998"/>
    <n v="11.267605633802818"/>
    <n v="10.387323943661972"/>
    <n v="1.232394366197183"/>
    <n v="9.5950704225352101"/>
    <n v="12.940140845070422"/>
    <n v="29.929577464788732"/>
    <n v="11.971830985915492"/>
    <n v="5.1056338028169019"/>
    <n v="7.5704225352112671"/>
    <x v="417"/>
    <x v="351"/>
    <n v="280"/>
    <x v="102"/>
    <x v="402"/>
    <x v="197"/>
  </r>
  <r>
    <x v="4"/>
    <x v="0"/>
    <x v="61"/>
    <s v="E09000018"/>
    <n v="1632"/>
    <n v="115"/>
    <n v="113"/>
    <n v="19"/>
    <n v="101"/>
    <n v="76"/>
    <n v="244"/>
    <n v="109"/>
    <n v="54"/>
    <n v="60"/>
    <x v="365"/>
    <n v="2523"/>
    <n v="35.315101070154576"/>
    <n v="64.684898929845431"/>
    <n v="12.906846240179574"/>
    <n v="12.682379349046016"/>
    <n v="2.1324354657687992"/>
    <n v="11.335578002244668"/>
    <n v="8.5297418630751967"/>
    <n v="27.38496071829405"/>
    <n v="12.233445566778901"/>
    <n v="6.0606060606060606"/>
    <n v="6.7340067340067336"/>
    <x v="176"/>
    <x v="57"/>
    <n v="223"/>
    <x v="265"/>
    <x v="220"/>
    <x v="518"/>
  </r>
  <r>
    <x v="4"/>
    <x v="0"/>
    <x v="62"/>
    <s v="E06000046"/>
    <n v="634"/>
    <n v="47"/>
    <n v="48"/>
    <s v="SUPP"/>
    <n v="84"/>
    <n v="100"/>
    <n v="146"/>
    <n v="116"/>
    <n v="45"/>
    <n v="35"/>
    <x v="303"/>
    <n v="1255"/>
    <n v="49.482071713147413"/>
    <n v="50.517928286852587"/>
    <n v="7.5684380032206118"/>
    <n v="7.7294685990338161"/>
    <e v="#VALUE!"/>
    <n v="13.526570048309178"/>
    <n v="16.103059581320451"/>
    <n v="23.510466988727856"/>
    <n v="18.679549114331724"/>
    <n v="7.2463768115942031"/>
    <n v="5.636070853462158"/>
    <x v="512"/>
    <x v="605"/>
    <n v="196"/>
    <x v="302"/>
    <x v="484"/>
    <x v="488"/>
  </r>
  <r>
    <x v="4"/>
    <x v="0"/>
    <x v="63"/>
    <s v="E09000019"/>
    <n v="833"/>
    <n v="87"/>
    <n v="41"/>
    <s v="SUPP"/>
    <n v="94"/>
    <n v="50"/>
    <n v="154"/>
    <n v="64"/>
    <n v="43"/>
    <n v="73"/>
    <x v="648"/>
    <n v="1439"/>
    <n v="42.112578179291177"/>
    <n v="57.88742182070883"/>
    <n v="14.356435643564355"/>
    <n v="6.7656765676567661"/>
    <e v="#VALUE!"/>
    <n v="15.511551155115511"/>
    <n v="8.2508250825082499"/>
    <n v="25.412541254125415"/>
    <n v="10.561056105610561"/>
    <n v="7.0957095709570952"/>
    <n v="12.046204620462046"/>
    <x v="385"/>
    <x v="7"/>
    <n v="180"/>
    <x v="432"/>
    <x v="454"/>
    <x v="613"/>
  </r>
  <r>
    <x v="4"/>
    <x v="0"/>
    <x v="64"/>
    <s v="E09000020"/>
    <n v="376"/>
    <n v="32"/>
    <n v="26"/>
    <s v="SUPP"/>
    <s v="SECSUPP"/>
    <n v="17"/>
    <n v="57"/>
    <s v="SECSUPP"/>
    <s v="SUPP"/>
    <s v="SECSUPP"/>
    <x v="649"/>
    <n v="508"/>
    <n v="25.984251968503933"/>
    <n v="74.015748031496059"/>
    <n v="24.242424242424242"/>
    <n v="19.696969696969695"/>
    <e v="#VALUE!"/>
    <e v="#VALUE!"/>
    <n v="12.878787878787879"/>
    <n v="43.18181818181818"/>
    <e v="#VALUE!"/>
    <e v="#VALUE!"/>
    <e v="#VALUE!"/>
    <x v="513"/>
    <x v="606"/>
    <n v="0"/>
    <x v="471"/>
    <x v="485"/>
    <x v="614"/>
  </r>
  <r>
    <x v="4"/>
    <x v="0"/>
    <x v="65"/>
    <s v="E10000016"/>
    <n v="8786"/>
    <n v="707"/>
    <n v="834"/>
    <n v="106"/>
    <n v="625"/>
    <n v="691"/>
    <n v="2309"/>
    <n v="554"/>
    <n v="391"/>
    <n v="419"/>
    <x v="650"/>
    <n v="15422"/>
    <n v="43.029438464531189"/>
    <n v="56.970561535468811"/>
    <n v="10.654008438818567"/>
    <n v="12.567811934900542"/>
    <n v="1.5973477998794454"/>
    <n v="9.418324291742012"/>
    <n v="10.41289933694997"/>
    <n v="34.795057263411692"/>
    <n v="8.3484026522001216"/>
    <n v="5.8921036769138038"/>
    <n v="6.3140446051838452"/>
    <x v="514"/>
    <x v="607"/>
    <n v="1364"/>
    <x v="472"/>
    <x v="486"/>
    <x v="615"/>
  </r>
  <r>
    <x v="4"/>
    <x v="0"/>
    <x v="66"/>
    <s v="E06000010"/>
    <n v="1162"/>
    <n v="149"/>
    <n v="171"/>
    <n v="22"/>
    <n v="113"/>
    <n v="123"/>
    <n v="642"/>
    <n v="33"/>
    <n v="70"/>
    <n v="103"/>
    <x v="551"/>
    <n v="2588"/>
    <n v="55.100463678516235"/>
    <n v="44.899536321483772"/>
    <n v="10.448807854137447"/>
    <n v="11.991584852734922"/>
    <n v="1.5427769985974753"/>
    <n v="7.9242636746143056"/>
    <n v="8.6255259467040677"/>
    <n v="45.021037868162693"/>
    <n v="2.3141654978962132"/>
    <n v="4.9088359046283312"/>
    <n v="7.2230014025245444"/>
    <x v="515"/>
    <x v="574"/>
    <n v="206"/>
    <x v="205"/>
    <x v="170"/>
    <x v="616"/>
  </r>
  <r>
    <x v="4"/>
    <x v="0"/>
    <x v="67"/>
    <s v="E09000021"/>
    <n v="1029"/>
    <n v="42"/>
    <n v="58"/>
    <s v="SUPP"/>
    <n v="39"/>
    <n v="48"/>
    <n v="114"/>
    <n v="37"/>
    <n v="27"/>
    <n v="17"/>
    <x v="651"/>
    <n v="1411"/>
    <n v="27.072997873848337"/>
    <n v="72.927002126151663"/>
    <n v="10.99476439790576"/>
    <n v="15.183246073298429"/>
    <e v="#VALUE!"/>
    <n v="10.209424083769633"/>
    <n v="12.56544502617801"/>
    <n v="29.842931937172771"/>
    <n v="9.6858638743455501"/>
    <n v="7.0680628272251314"/>
    <n v="4.4502617801047117"/>
    <x v="516"/>
    <x v="105"/>
    <n v="81"/>
    <x v="473"/>
    <x v="143"/>
    <x v="617"/>
  </r>
  <r>
    <x v="4"/>
    <x v="0"/>
    <x v="68"/>
    <s v="E08000034"/>
    <n v="2737"/>
    <n v="218"/>
    <n v="248"/>
    <n v="28"/>
    <n v="241"/>
    <n v="213"/>
    <n v="633"/>
    <n v="228"/>
    <n v="89"/>
    <n v="77"/>
    <x v="652"/>
    <n v="4712"/>
    <n v="41.914261460101862"/>
    <n v="58.085738539898138"/>
    <n v="11.037974683544304"/>
    <n v="12.556962025316457"/>
    <n v="1.4177215189873418"/>
    <n v="12.20253164556962"/>
    <n v="10.784810126582279"/>
    <n v="32.050632911392405"/>
    <n v="11.544303797468354"/>
    <n v="4.5063291139240507"/>
    <n v="3.8987341772151898"/>
    <x v="517"/>
    <x v="608"/>
    <n v="394"/>
    <x v="474"/>
    <x v="487"/>
    <x v="469"/>
  </r>
  <r>
    <x v="4"/>
    <x v="0"/>
    <x v="69"/>
    <s v="E08000011"/>
    <n v="820"/>
    <n v="81"/>
    <n v="74"/>
    <s v="SUPP"/>
    <n v="101"/>
    <n v="87"/>
    <n v="280"/>
    <n v="90"/>
    <n v="44"/>
    <n v="54"/>
    <x v="542"/>
    <n v="1631"/>
    <n v="49.724095646842429"/>
    <n v="50.275904353157571"/>
    <n v="9.9876695437731193"/>
    <n v="9.1245376078914919"/>
    <e v="#VALUE!"/>
    <n v="12.453760789149198"/>
    <n v="10.727496917385944"/>
    <n v="34.525277435265103"/>
    <n v="11.097410604192355"/>
    <n v="5.4254007398273734"/>
    <n v="6.6584463625154129"/>
    <x v="496"/>
    <x v="539"/>
    <n v="188"/>
    <x v="237"/>
    <x v="488"/>
    <x v="210"/>
  </r>
  <r>
    <x v="4"/>
    <x v="0"/>
    <x v="70"/>
    <s v="E09000022"/>
    <n v="1330"/>
    <n v="121"/>
    <n v="123"/>
    <n v="22"/>
    <n v="108"/>
    <n v="121"/>
    <n v="342"/>
    <n v="74"/>
    <n v="53"/>
    <n v="80"/>
    <x v="244"/>
    <n v="2374"/>
    <n v="43.976411120471774"/>
    <n v="56.023588879528219"/>
    <n v="11.590038314176246"/>
    <n v="11.781609195402298"/>
    <n v="2.1072796934865901"/>
    <n v="10.344827586206897"/>
    <n v="11.590038314176246"/>
    <n v="32.758620689655174"/>
    <n v="7.088122605363985"/>
    <n v="5.0766283524904212"/>
    <n v="7.6628352490421454"/>
    <x v="341"/>
    <x v="609"/>
    <n v="207"/>
    <x v="101"/>
    <x v="381"/>
    <x v="618"/>
  </r>
  <r>
    <x v="4"/>
    <x v="0"/>
    <x v="71"/>
    <s v="E10000017"/>
    <n v="7269"/>
    <n v="481"/>
    <n v="503"/>
    <n v="51"/>
    <n v="507"/>
    <n v="649"/>
    <n v="1378"/>
    <n v="729"/>
    <n v="280"/>
    <n v="361"/>
    <x v="653"/>
    <n v="12208"/>
    <n v="40.457077326343381"/>
    <n v="59.542922673656619"/>
    <n v="9.738813525005062"/>
    <n v="10.184247823446043"/>
    <n v="1.0325976918404536"/>
    <n v="10.265235877708038"/>
    <n v="13.140311804008908"/>
    <n v="27.900384693257745"/>
    <n v="14.760072889248836"/>
    <n v="5.6691637983397447"/>
    <n v="7.3091718971451707"/>
    <x v="518"/>
    <x v="610"/>
    <n v="1370"/>
    <x v="475"/>
    <x v="206"/>
    <x v="619"/>
  </r>
  <r>
    <x v="4"/>
    <x v="0"/>
    <x v="72"/>
    <s v="E08000035"/>
    <n v="4132"/>
    <n v="292"/>
    <n v="431"/>
    <n v="53"/>
    <n v="270"/>
    <n v="333"/>
    <n v="1108"/>
    <n v="258"/>
    <n v="169"/>
    <n v="174"/>
    <x v="654"/>
    <n v="7220"/>
    <n v="42.770083102493075"/>
    <n v="57.229916897506925"/>
    <n v="9.4559585492227978"/>
    <n v="13.957253886010362"/>
    <n v="1.7163212435233159"/>
    <n v="8.743523316062177"/>
    <n v="10.783678756476684"/>
    <n v="35.880829015544045"/>
    <n v="8.3549222797927474"/>
    <n v="5.4727979274611398"/>
    <n v="5.6347150259067353"/>
    <x v="519"/>
    <x v="611"/>
    <n v="601"/>
    <x v="476"/>
    <x v="489"/>
    <x v="431"/>
  </r>
  <r>
    <x v="4"/>
    <x v="0"/>
    <x v="73"/>
    <s v="E06000016"/>
    <n v="1900"/>
    <n v="175"/>
    <n v="165"/>
    <n v="28"/>
    <n v="242"/>
    <n v="210"/>
    <n v="524"/>
    <n v="321"/>
    <n v="164"/>
    <n v="121"/>
    <x v="655"/>
    <n v="3850"/>
    <n v="50.649350649350644"/>
    <n v="49.350649350649348"/>
    <n v="8.9743589743589745"/>
    <n v="8.4615384615384617"/>
    <n v="1.4358974358974359"/>
    <n v="12.410256410256411"/>
    <n v="10.76923076923077"/>
    <n v="26.871794871794876"/>
    <n v="16.46153846153846"/>
    <n v="8.4102564102564106"/>
    <n v="6.2051282051282053"/>
    <x v="520"/>
    <x v="612"/>
    <n v="606"/>
    <x v="156"/>
    <x v="490"/>
    <x v="620"/>
  </r>
  <r>
    <x v="4"/>
    <x v="0"/>
    <x v="74"/>
    <s v="E10000018"/>
    <n v="4254"/>
    <n v="210"/>
    <n v="230"/>
    <n v="12"/>
    <n v="297"/>
    <n v="366"/>
    <n v="575"/>
    <n v="443"/>
    <n v="109"/>
    <n v="108"/>
    <x v="656"/>
    <n v="6604"/>
    <n v="35.584494245911571"/>
    <n v="64.415505754088429"/>
    <n v="8.9361702127659584"/>
    <n v="9.787234042553191"/>
    <n v="0.51063829787234039"/>
    <n v="12.638297872340425"/>
    <n v="15.574468085106382"/>
    <n v="24.468085106382979"/>
    <n v="18.851063829787236"/>
    <n v="4.6382978723404262"/>
    <n v="4.5957446808510642"/>
    <x v="460"/>
    <x v="613"/>
    <n v="660"/>
    <x v="477"/>
    <x v="491"/>
    <x v="621"/>
  </r>
  <r>
    <x v="4"/>
    <x v="0"/>
    <x v="75"/>
    <s v="E09000023"/>
    <n v="1491"/>
    <n v="155"/>
    <n v="128"/>
    <n v="22"/>
    <n v="128"/>
    <n v="101"/>
    <n v="361"/>
    <n v="140"/>
    <n v="62"/>
    <n v="91"/>
    <x v="657"/>
    <n v="2679"/>
    <n v="44.344904815229562"/>
    <n v="55.655095184770445"/>
    <n v="13.047138047138047"/>
    <n v="10.774410774410773"/>
    <n v="1.8518518518518516"/>
    <n v="10.774410774410773"/>
    <n v="8.5016835016835017"/>
    <n v="30.387205387205384"/>
    <n v="11.784511784511785"/>
    <n v="5.2188552188552189"/>
    <n v="7.65993265993266"/>
    <x v="286"/>
    <x v="212"/>
    <n v="293"/>
    <x v="303"/>
    <x v="97"/>
    <x v="117"/>
  </r>
  <r>
    <x v="4"/>
    <x v="0"/>
    <x v="76"/>
    <s v="E10000019"/>
    <n v="4173"/>
    <n v="319"/>
    <n v="491"/>
    <n v="41"/>
    <n v="300"/>
    <n v="385"/>
    <n v="984"/>
    <n v="402"/>
    <n v="116"/>
    <n v="207"/>
    <x v="658"/>
    <n v="7418"/>
    <n v="43.744944729037478"/>
    <n v="56.255055270962529"/>
    <n v="9.8305084745762716"/>
    <n v="15.130970724191062"/>
    <n v="1.263482280431433"/>
    <n v="9.2449922958397526"/>
    <n v="11.864406779661017"/>
    <n v="30.323574730354391"/>
    <n v="12.38828967642527"/>
    <n v="3.5747303543913715"/>
    <n v="6.3790446841294299"/>
    <x v="478"/>
    <x v="614"/>
    <n v="725"/>
    <x v="181"/>
    <x v="492"/>
    <x v="622"/>
  </r>
  <r>
    <x v="4"/>
    <x v="0"/>
    <x v="77"/>
    <s v="E08000012"/>
    <n v="2183"/>
    <n v="211"/>
    <n v="182"/>
    <n v="43"/>
    <n v="198"/>
    <n v="220"/>
    <n v="760"/>
    <n v="162"/>
    <n v="148"/>
    <n v="118"/>
    <x v="659"/>
    <n v="4225"/>
    <n v="48.331360946745562"/>
    <n v="51.668639053254438"/>
    <n v="10.333006856023506"/>
    <n v="8.9128305582762"/>
    <n v="2.1057786483839371"/>
    <n v="9.6963761018609205"/>
    <n v="10.773751224289912"/>
    <n v="37.218413320274237"/>
    <n v="7.9333986287952989"/>
    <n v="7.2477962781586678"/>
    <n v="5.7786483839373162"/>
    <x v="521"/>
    <x v="615"/>
    <n v="428"/>
    <x v="478"/>
    <x v="493"/>
    <x v="606"/>
  </r>
  <r>
    <x v="4"/>
    <x v="1"/>
    <x v="78"/>
    <s v="E47000004"/>
    <n v="8280"/>
    <n v="825"/>
    <n v="772"/>
    <n v="141"/>
    <n v="635"/>
    <n v="673"/>
    <n v="2419"/>
    <n v="603"/>
    <n v="416"/>
    <n v="415"/>
    <x v="660"/>
    <n v="15179"/>
    <n v="45.450951973120759"/>
    <n v="54.549048026879241"/>
    <n v="11.958254819539063"/>
    <n v="11.190027540223221"/>
    <n v="2.0437744600666763"/>
    <n v="9.2042324974634013"/>
    <n v="9.7550369618785329"/>
    <n v="35.063052616321208"/>
    <n v="8.7403971590085519"/>
    <n v="6.0298593999130308"/>
    <n v="6.0153645455863165"/>
    <x v="522"/>
    <x v="616"/>
    <n v="1434"/>
    <x v="479"/>
    <x v="494"/>
    <x v="623"/>
  </r>
  <r>
    <x v="4"/>
    <x v="2"/>
    <x v="79"/>
    <s v="E12000007"/>
    <n v="48726"/>
    <n v="3715"/>
    <n v="3367"/>
    <n v="461"/>
    <n v="3304"/>
    <n v="3222"/>
    <n v="8324"/>
    <n v="3177"/>
    <n v="1684"/>
    <n v="2049"/>
    <x v="661"/>
    <n v="78029"/>
    <n v="37.553986338412642"/>
    <n v="62.446013661587365"/>
    <n v="12.677882810633722"/>
    <n v="11.490291096474763"/>
    <n v="1.5732177592737946"/>
    <n v="11.275296044773572"/>
    <n v="10.995461215575197"/>
    <n v="28.406647783503399"/>
    <n v="10.841893321502919"/>
    <n v="5.7468518581715182"/>
    <n v="6.9924581100911167"/>
    <x v="523"/>
    <x v="617"/>
    <n v="6910"/>
    <x v="480"/>
    <x v="495"/>
    <x v="624"/>
  </r>
  <r>
    <x v="4"/>
    <x v="1"/>
    <x v="79"/>
    <s v="E12000007"/>
    <n v="48726"/>
    <n v="3715"/>
    <n v="3367"/>
    <n v="461"/>
    <n v="3304"/>
    <n v="3222"/>
    <n v="8324"/>
    <n v="3177"/>
    <n v="1684"/>
    <n v="2049"/>
    <x v="661"/>
    <n v="78029"/>
    <n v="37.553986338412642"/>
    <n v="62.446013661587365"/>
    <n v="12.677882810633722"/>
    <n v="11.490291096474763"/>
    <n v="1.5732177592737946"/>
    <n v="11.275296044773572"/>
    <n v="10.995461215575197"/>
    <n v="28.406647783503399"/>
    <n v="10.841893321502919"/>
    <n v="5.7468518581715182"/>
    <n v="6.9924581100911167"/>
    <x v="523"/>
    <x v="617"/>
    <n v="6910"/>
    <x v="480"/>
    <x v="495"/>
    <x v="624"/>
  </r>
  <r>
    <x v="4"/>
    <x v="0"/>
    <x v="80"/>
    <s v="E06000032"/>
    <n v="1330"/>
    <n v="149"/>
    <n v="140"/>
    <n v="19"/>
    <n v="118"/>
    <n v="163"/>
    <n v="427"/>
    <n v="142"/>
    <n v="58"/>
    <n v="67"/>
    <x v="662"/>
    <n v="2613"/>
    <n v="49.100650593187908"/>
    <n v="50.899349406812092"/>
    <n v="11.61340607950117"/>
    <n v="10.911925175370225"/>
    <n v="1.4809041309431021"/>
    <n v="9.197194076383477"/>
    <n v="12.704598597038192"/>
    <n v="33.281371784879191"/>
    <n v="11.067809820732657"/>
    <n v="4.5206547155105223"/>
    <n v="5.222135619641465"/>
    <x v="395"/>
    <x v="618"/>
    <n v="267"/>
    <x v="33"/>
    <x v="157"/>
    <x v="582"/>
  </r>
  <r>
    <x v="4"/>
    <x v="0"/>
    <x v="81"/>
    <s v="E08000003"/>
    <n v="2475"/>
    <n v="330"/>
    <n v="268"/>
    <n v="67"/>
    <n v="231"/>
    <n v="221"/>
    <n v="904"/>
    <n v="264"/>
    <n v="200"/>
    <n v="157"/>
    <x v="663"/>
    <n v="5117"/>
    <n v="51.631815516904432"/>
    <n v="48.368184483095568"/>
    <n v="12.490537471612415"/>
    <n v="10.143830431491295"/>
    <n v="2.5359576078728239"/>
    <n v="8.7433762301286908"/>
    <n v="8.3648750946252832"/>
    <n v="34.216502649507945"/>
    <n v="9.9924299772899321"/>
    <n v="7.5700227100681303"/>
    <n v="5.9424678274034823"/>
    <x v="524"/>
    <x v="619"/>
    <n v="621"/>
    <x v="481"/>
    <x v="496"/>
    <x v="229"/>
  </r>
  <r>
    <x v="4"/>
    <x v="0"/>
    <x v="82"/>
    <s v="E06000035"/>
    <n v="1577"/>
    <n v="146"/>
    <n v="148"/>
    <n v="29"/>
    <n v="123"/>
    <n v="133"/>
    <n v="559"/>
    <n v="115"/>
    <n v="72"/>
    <n v="53"/>
    <x v="41"/>
    <n v="2955"/>
    <n v="46.632825719120135"/>
    <n v="53.367174280879873"/>
    <n v="10.595065312046444"/>
    <n v="10.740203193033382"/>
    <n v="2.1044992743105952"/>
    <n v="8.9259796806966616"/>
    <n v="9.6516690856313492"/>
    <n v="40.566037735849058"/>
    <n v="8.3454281567489108"/>
    <n v="5.2249637155297535"/>
    <n v="3.8461538461538463"/>
    <x v="525"/>
    <x v="620"/>
    <n v="240"/>
    <x v="345"/>
    <x v="375"/>
    <x v="625"/>
  </r>
  <r>
    <x v="4"/>
    <x v="0"/>
    <x v="83"/>
    <s v="E09000024"/>
    <n v="1174"/>
    <n v="73"/>
    <n v="96"/>
    <n v="17"/>
    <n v="56"/>
    <n v="59"/>
    <n v="174"/>
    <n v="45"/>
    <n v="23"/>
    <n v="73"/>
    <x v="664"/>
    <n v="1790"/>
    <n v="34.41340782122905"/>
    <n v="65.586592178770957"/>
    <n v="11.85064935064935"/>
    <n v="15.584415584415584"/>
    <n v="2.7597402597402598"/>
    <n v="9.0909090909090917"/>
    <n v="9.5779220779220786"/>
    <n v="28.246753246753247"/>
    <n v="7.3051948051948052"/>
    <n v="3.7337662337662336"/>
    <n v="11.85064935064935"/>
    <x v="526"/>
    <x v="621"/>
    <n v="141"/>
    <x v="84"/>
    <x v="149"/>
    <x v="626"/>
  </r>
  <r>
    <x v="4"/>
    <x v="0"/>
    <x v="84"/>
    <s v="E06000002"/>
    <n v="844"/>
    <n v="58"/>
    <n v="97"/>
    <s v="SUPP"/>
    <n v="70"/>
    <n v="82"/>
    <n v="273"/>
    <n v="47"/>
    <n v="31"/>
    <n v="49"/>
    <x v="665"/>
    <n v="1551"/>
    <n v="45.583494519664733"/>
    <n v="54.416505480335267"/>
    <n v="8.2036775106082036"/>
    <n v="13.719943422913719"/>
    <e v="#VALUE!"/>
    <n v="9.9009900990099009"/>
    <n v="11.598302687411598"/>
    <n v="38.613861386138616"/>
    <n v="6.6478076379066486"/>
    <n v="4.3847241867043847"/>
    <n v="6.9306930693069315"/>
    <x v="496"/>
    <x v="481"/>
    <n v="127"/>
    <x v="482"/>
    <x v="58"/>
    <x v="627"/>
  </r>
  <r>
    <x v="4"/>
    <x v="0"/>
    <x v="85"/>
    <s v="E06000042"/>
    <n v="1783"/>
    <n v="128"/>
    <n v="133"/>
    <n v="12"/>
    <n v="147"/>
    <n v="162"/>
    <n v="408"/>
    <n v="162"/>
    <n v="50"/>
    <n v="71"/>
    <x v="666"/>
    <n v="3056"/>
    <n v="41.65575916230366"/>
    <n v="58.34424083769634"/>
    <n v="10.054988216810685"/>
    <n v="10.44776119402985"/>
    <n v="0.94265514532600159"/>
    <n v="11.547525530243519"/>
    <n v="12.725844461901021"/>
    <n v="32.050274941084055"/>
    <n v="12.725844461901021"/>
    <n v="3.9277297721916731"/>
    <n v="5.5773762765121759"/>
    <x v="378"/>
    <x v="505"/>
    <n v="283"/>
    <x v="31"/>
    <x v="287"/>
    <x v="264"/>
  </r>
  <r>
    <x v="4"/>
    <x v="0"/>
    <x v="86"/>
    <s v="E08000021"/>
    <n v="1232"/>
    <n v="113"/>
    <n v="151"/>
    <n v="17"/>
    <n v="77"/>
    <n v="146"/>
    <n v="487"/>
    <n v="67"/>
    <n v="74"/>
    <n v="99"/>
    <x v="667"/>
    <n v="2463"/>
    <n v="49.979699553390169"/>
    <n v="50.020300446609824"/>
    <n v="9.1795288383428115"/>
    <n v="12.266450040617384"/>
    <n v="1.380991064175467"/>
    <n v="6.2550771730300578"/>
    <n v="11.860276198212835"/>
    <n v="39.561332250203087"/>
    <n v="5.4427294882209587"/>
    <n v="6.011372867587327"/>
    <n v="8.0422420796100731"/>
    <x v="527"/>
    <x v="326"/>
    <n v="240"/>
    <x v="2"/>
    <x v="57"/>
    <x v="628"/>
  </r>
  <r>
    <x v="4"/>
    <x v="0"/>
    <x v="87"/>
    <s v="E09000025"/>
    <n v="2206"/>
    <n v="211"/>
    <n v="167"/>
    <n v="51"/>
    <n v="154"/>
    <n v="115"/>
    <n v="442"/>
    <n v="170"/>
    <n v="106"/>
    <n v="82"/>
    <x v="668"/>
    <n v="3704"/>
    <n v="40.442764578833696"/>
    <n v="59.557235421166311"/>
    <n v="14.085447263017356"/>
    <n v="11.148197596795729"/>
    <n v="3.404539385847797"/>
    <n v="10.2803738317757"/>
    <n v="7.6769025367156214"/>
    <n v="29.506008010680908"/>
    <n v="11.348464619492656"/>
    <n v="7.0761014686248336"/>
    <n v="5.4739652870493991"/>
    <x v="528"/>
    <x v="234"/>
    <n v="358"/>
    <x v="483"/>
    <x v="294"/>
    <x v="597"/>
  </r>
  <r>
    <x v="4"/>
    <x v="0"/>
    <x v="88"/>
    <s v="E10000020"/>
    <n v="4583"/>
    <n v="297"/>
    <n v="387"/>
    <n v="23"/>
    <n v="380"/>
    <n v="488"/>
    <n v="930"/>
    <n v="498"/>
    <n v="183"/>
    <n v="195"/>
    <x v="669"/>
    <n v="7964"/>
    <n v="42.453540934203915"/>
    <n v="57.546459065796085"/>
    <n v="8.7843833185448101"/>
    <n v="11.446317657497781"/>
    <n v="0.68027210884353739"/>
    <n v="11.239278320023661"/>
    <n v="14.43359952676723"/>
    <n v="27.506654835847382"/>
    <n v="14.729370008873113"/>
    <n v="5.412599822537711"/>
    <n v="5.7675244010647742"/>
    <x v="413"/>
    <x v="622"/>
    <n v="876"/>
    <x v="484"/>
    <x v="497"/>
    <x v="629"/>
  </r>
  <r>
    <x v="4"/>
    <x v="2"/>
    <x v="89"/>
    <s v="E12000001"/>
    <n v="14041"/>
    <n v="1252"/>
    <n v="1317"/>
    <n v="175"/>
    <n v="1051"/>
    <n v="1210"/>
    <n v="4191"/>
    <n v="880"/>
    <n v="648"/>
    <n v="760"/>
    <x v="670"/>
    <n v="25525"/>
    <n v="44.991185112634675"/>
    <n v="55.008814887365332"/>
    <n v="10.902124695228144"/>
    <n v="11.468129571577848"/>
    <n v="1.5238592824799722"/>
    <n v="9.1518634622082899"/>
    <n v="10.536398467432949"/>
    <n v="36.494252873563219"/>
    <n v="7.6628352490421454"/>
    <n v="5.6426332288401255"/>
    <n v="6.6179031696273078"/>
    <x v="529"/>
    <x v="623"/>
    <n v="2288"/>
    <x v="485"/>
    <x v="498"/>
    <x v="630"/>
  </r>
  <r>
    <x v="4"/>
    <x v="1"/>
    <x v="90"/>
    <s v="E47000010"/>
    <n v="5946"/>
    <n v="634"/>
    <n v="594"/>
    <n v="96"/>
    <n v="449"/>
    <n v="486"/>
    <n v="1828"/>
    <n v="370"/>
    <n v="303"/>
    <n v="288"/>
    <x v="671"/>
    <n v="10994"/>
    <n v="45.915954156812802"/>
    <n v="54.084045843187191"/>
    <n v="12.559429477020604"/>
    <n v="11.767036450079239"/>
    <n v="1.9017432646592711"/>
    <n v="8.8946117274167982"/>
    <n v="9.6275752773375594"/>
    <n v="36.212361331220286"/>
    <n v="7.3296354992076065"/>
    <n v="6.002377179080824"/>
    <n v="5.7052297939778134"/>
    <x v="530"/>
    <x v="624"/>
    <n v="961"/>
    <x v="105"/>
    <x v="499"/>
    <x v="631"/>
  </r>
  <r>
    <x v="4"/>
    <x v="0"/>
    <x v="91"/>
    <s v="E06000012"/>
    <n v="842"/>
    <n v="70"/>
    <n v="80"/>
    <s v="SUPP"/>
    <n v="60"/>
    <n v="83"/>
    <n v="240"/>
    <n v="62"/>
    <n v="36"/>
    <n v="56"/>
    <x v="672"/>
    <n v="1529"/>
    <n v="44.931327665140614"/>
    <n v="55.068672334859379"/>
    <n v="10.189228529839884"/>
    <n v="11.644832605531295"/>
    <e v="#VALUE!"/>
    <n v="8.7336244541484707"/>
    <n v="12.081513828238718"/>
    <n v="34.934497816593883"/>
    <n v="9.024745269286754"/>
    <n v="5.2401746724890828"/>
    <n v="8.1513828238719075"/>
    <x v="295"/>
    <x v="625"/>
    <n v="154"/>
    <x v="74"/>
    <x v="77"/>
    <x v="7"/>
  </r>
  <r>
    <x v="4"/>
    <x v="0"/>
    <x v="92"/>
    <s v="E06000013"/>
    <n v="1074"/>
    <n v="67"/>
    <n v="81"/>
    <s v="SUPP"/>
    <n v="88"/>
    <n v="77"/>
    <n v="202"/>
    <n v="87"/>
    <n v="33"/>
    <n v="33"/>
    <x v="673"/>
    <n v="1742"/>
    <n v="38.346727898966705"/>
    <n v="61.653272101033295"/>
    <n v="10.029940119760479"/>
    <n v="12.125748502994012"/>
    <e v="#VALUE!"/>
    <n v="13.17365269461078"/>
    <n v="11.526946107784433"/>
    <n v="30.239520958083833"/>
    <n v="13.023952095808383"/>
    <n v="4.9401197604790417"/>
    <n v="4.9401197604790417"/>
    <x v="531"/>
    <x v="626"/>
    <n v="153"/>
    <x v="184"/>
    <x v="279"/>
    <x v="297"/>
  </r>
  <r>
    <x v="4"/>
    <x v="1"/>
    <x v="93"/>
    <s v="E47000011"/>
    <n v="4174"/>
    <n v="346"/>
    <n v="371"/>
    <n v="54"/>
    <n v="299"/>
    <n v="404"/>
    <n v="1240"/>
    <n v="271"/>
    <n v="172"/>
    <n v="242"/>
    <x v="674"/>
    <n v="7573"/>
    <n v="44.883137462036181"/>
    <n v="55.116862537963819"/>
    <n v="10.179464548396586"/>
    <n v="10.914974992644895"/>
    <n v="1.5887025595763458"/>
    <n v="8.7967049132097674"/>
    <n v="11.885848779052663"/>
    <n v="36.481318034716089"/>
    <n v="7.9729332156516621"/>
    <n v="5.0603118564283616"/>
    <n v="7.1197411003236244"/>
    <x v="532"/>
    <x v="627"/>
    <n v="685"/>
    <x v="486"/>
    <x v="500"/>
    <x v="632"/>
  </r>
  <r>
    <x v="4"/>
    <x v="0"/>
    <x v="94"/>
    <s v="E06000024"/>
    <n v="1248"/>
    <n v="80"/>
    <n v="124"/>
    <n v="10"/>
    <n v="72"/>
    <n v="117"/>
    <n v="201"/>
    <n v="104"/>
    <n v="52"/>
    <n v="45"/>
    <x v="675"/>
    <n v="2053"/>
    <n v="39.21091086215295"/>
    <n v="60.78908913784705"/>
    <n v="9.9378881987577632"/>
    <n v="15.403726708074533"/>
    <n v="1.2422360248447204"/>
    <n v="8.9440993788819885"/>
    <n v="14.534161490683232"/>
    <n v="24.968944099378881"/>
    <n v="12.919254658385093"/>
    <n v="6.4596273291925463"/>
    <n v="5.5900621118012426"/>
    <x v="475"/>
    <x v="303"/>
    <n v="201"/>
    <x v="188"/>
    <x v="17"/>
    <x v="261"/>
  </r>
  <r>
    <x v="4"/>
    <x v="0"/>
    <x v="95"/>
    <s v="E08000022"/>
    <n v="1205"/>
    <n v="95"/>
    <n v="96"/>
    <n v="14"/>
    <n v="79"/>
    <n v="92"/>
    <n v="294"/>
    <n v="66"/>
    <n v="37"/>
    <n v="52"/>
    <x v="676"/>
    <n v="2030"/>
    <n v="40.64039408866995"/>
    <n v="59.35960591133005"/>
    <n v="11.515151515151516"/>
    <n v="11.636363636363637"/>
    <n v="1.6969696969696972"/>
    <n v="9.5757575757575761"/>
    <n v="11.15151515151515"/>
    <n v="35.63636363636364"/>
    <n v="8"/>
    <n v="4.4848484848484844"/>
    <n v="6.3030303030303036"/>
    <x v="227"/>
    <x v="628"/>
    <n v="155"/>
    <x v="223"/>
    <x v="232"/>
    <x v="633"/>
  </r>
  <r>
    <x v="4"/>
    <x v="2"/>
    <x v="96"/>
    <s v="E12000002"/>
    <n v="42074"/>
    <n v="3501"/>
    <n v="3492"/>
    <n v="548"/>
    <n v="3037"/>
    <n v="3424"/>
    <n v="9981"/>
    <n v="3516"/>
    <n v="1948"/>
    <n v="1893"/>
    <x v="677"/>
    <n v="73414"/>
    <n v="42.689405290544038"/>
    <n v="57.310594709455962"/>
    <n v="11.171027440970006"/>
    <n v="11.142310146777282"/>
    <n v="1.7485641352903636"/>
    <n v="9.6904913848117413"/>
    <n v="10.925335035098914"/>
    <n v="31.847479259731969"/>
    <n v="11.218889597957881"/>
    <n v="6.2156987874920233"/>
    <n v="6.0402042118698152"/>
    <x v="533"/>
    <x v="629"/>
    <n v="7357"/>
    <x v="487"/>
    <x v="501"/>
    <x v="634"/>
  </r>
  <r>
    <x v="4"/>
    <x v="0"/>
    <x v="97"/>
    <s v="E10000023"/>
    <n v="3640"/>
    <n v="188"/>
    <n v="268"/>
    <n v="18"/>
    <n v="226"/>
    <n v="265"/>
    <n v="495"/>
    <n v="276"/>
    <n v="76"/>
    <n v="109"/>
    <x v="678"/>
    <n v="5561"/>
    <n v="34.544146736198527"/>
    <n v="65.455853263801473"/>
    <n v="9.7865694950546587"/>
    <n v="13.951067152524727"/>
    <n v="0.93701197293076521"/>
    <n v="11.76470588235294"/>
    <n v="13.794898490369601"/>
    <n v="25.767829255596041"/>
    <n v="14.367516918271733"/>
    <n v="3.956272774596564"/>
    <n v="5.6741280583029674"/>
    <x v="534"/>
    <x v="630"/>
    <n v="461"/>
    <x v="488"/>
    <x v="502"/>
    <x v="635"/>
  </r>
  <r>
    <x v="4"/>
    <x v="0"/>
    <x v="98"/>
    <s v="E10000021"/>
    <n v="4352"/>
    <n v="307"/>
    <n v="392"/>
    <n v="36"/>
    <n v="394"/>
    <n v="433"/>
    <n v="950"/>
    <n v="463"/>
    <n v="157"/>
    <n v="180"/>
    <x v="679"/>
    <n v="7664"/>
    <n v="43.215031315240083"/>
    <n v="56.784968684759917"/>
    <n v="9.2693236714975846"/>
    <n v="11.835748792270531"/>
    <n v="1.0869565217391304"/>
    <n v="11.896135265700483"/>
    <n v="13.073671497584542"/>
    <n v="28.683574879227052"/>
    <n v="13.979468599033817"/>
    <n v="4.7403381642512077"/>
    <n v="5.4347826086956523"/>
    <x v="535"/>
    <x v="631"/>
    <n v="800"/>
    <x v="318"/>
    <x v="503"/>
    <x v="636"/>
  </r>
  <r>
    <x v="4"/>
    <x v="0"/>
    <x v="99"/>
    <s v="E06000048"/>
    <n v="1737"/>
    <n v="138"/>
    <n v="124"/>
    <n v="23"/>
    <n v="143"/>
    <n v="166"/>
    <n v="459"/>
    <n v="138"/>
    <n v="61"/>
    <n v="91"/>
    <x v="680"/>
    <n v="3080"/>
    <n v="43.603896103896105"/>
    <n v="56.396103896103902"/>
    <n v="10.275502606105734"/>
    <n v="9.2330603127326878"/>
    <n v="1.7125837676842888"/>
    <n v="10.647803425167536"/>
    <n v="12.360387192851825"/>
    <n v="34.177215189873415"/>
    <n v="10.275502606105734"/>
    <n v="4.5420699925539836"/>
    <n v="6.7758749069247948"/>
    <x v="359"/>
    <x v="632"/>
    <n v="290"/>
    <x v="489"/>
    <x v="343"/>
    <x v="27"/>
  </r>
  <r>
    <x v="4"/>
    <x v="0"/>
    <x v="100"/>
    <s v="E06000018"/>
    <n v="1262"/>
    <n v="151"/>
    <n v="156"/>
    <n v="20"/>
    <n v="149"/>
    <n v="190"/>
    <n v="547"/>
    <n v="179"/>
    <n v="121"/>
    <n v="117"/>
    <x v="681"/>
    <n v="2892"/>
    <n v="56.362378976486859"/>
    <n v="43.637621023513141"/>
    <n v="9.2638036809815958"/>
    <n v="9.5705521472392636"/>
    <n v="1.2269938650306749"/>
    <n v="9.1411042944785272"/>
    <n v="11.656441717791409"/>
    <n v="33.558282208588956"/>
    <n v="10.98159509202454"/>
    <n v="7.4233128834355826"/>
    <n v="7.1779141104294482"/>
    <x v="536"/>
    <x v="633"/>
    <n v="417"/>
    <x v="176"/>
    <x v="504"/>
    <x v="637"/>
  </r>
  <r>
    <x v="4"/>
    <x v="0"/>
    <x v="101"/>
    <s v="E10000024"/>
    <n v="4768"/>
    <n v="325"/>
    <n v="329"/>
    <n v="53"/>
    <n v="279"/>
    <n v="329"/>
    <n v="1011"/>
    <n v="249"/>
    <n v="117"/>
    <n v="118"/>
    <x v="682"/>
    <n v="7578"/>
    <n v="37.081024016891"/>
    <n v="62.918975983109007"/>
    <n v="11.565836298932384"/>
    <n v="11.708185053380783"/>
    <n v="1.8861209964412811"/>
    <n v="9.9288256227758005"/>
    <n v="11.708185053380783"/>
    <n v="35.978647686832737"/>
    <n v="8.8612099644128115"/>
    <n v="4.1637010676156585"/>
    <n v="4.1992882562277583"/>
    <x v="413"/>
    <x v="334"/>
    <n v="484"/>
    <x v="490"/>
    <x v="505"/>
    <x v="638"/>
  </r>
  <r>
    <x v="4"/>
    <x v="0"/>
    <x v="102"/>
    <s v="E08000004"/>
    <n v="1534"/>
    <n v="149"/>
    <n v="152"/>
    <n v="24"/>
    <n v="113"/>
    <n v="128"/>
    <n v="496"/>
    <n v="132"/>
    <n v="94"/>
    <n v="83"/>
    <x v="204"/>
    <n v="2905"/>
    <n v="47.19449225473322"/>
    <n v="52.80550774526678"/>
    <n v="10.86797957695113"/>
    <n v="11.086797957695113"/>
    <n v="1.7505470459518599"/>
    <n v="8.2421590080233411"/>
    <n v="9.3362509117432531"/>
    <n v="36.177972283005104"/>
    <n v="9.62800875273523"/>
    <n v="6.8563092633114513"/>
    <n v="6.0539752005835155"/>
    <x v="537"/>
    <x v="560"/>
    <n v="309"/>
    <x v="205"/>
    <x v="141"/>
    <x v="35"/>
  </r>
  <r>
    <x v="4"/>
    <x v="0"/>
    <x v="103"/>
    <s v="E10000025"/>
    <n v="3806"/>
    <n v="209"/>
    <n v="205"/>
    <n v="20"/>
    <n v="282"/>
    <n v="296"/>
    <n v="556"/>
    <n v="274"/>
    <n v="145"/>
    <n v="103"/>
    <x v="683"/>
    <n v="5896"/>
    <n v="35.447761194029852"/>
    <n v="64.552238805970148"/>
    <n v="10"/>
    <n v="9.8086124401913874"/>
    <n v="0.9569377990430622"/>
    <n v="13.492822966507175"/>
    <n v="14.162679425837322"/>
    <n v="26.602870813397129"/>
    <n v="13.110047846889952"/>
    <n v="6.937799043062201"/>
    <n v="4.9282296650717701"/>
    <x v="538"/>
    <x v="634"/>
    <n v="522"/>
    <x v="491"/>
    <x v="506"/>
    <x v="639"/>
  </r>
  <r>
    <x v="4"/>
    <x v="0"/>
    <x v="104"/>
    <s v="E06000031"/>
    <n v="1068"/>
    <n v="100"/>
    <n v="109"/>
    <s v="SUPP"/>
    <n v="127"/>
    <n v="129"/>
    <n v="382"/>
    <n v="154"/>
    <n v="101"/>
    <n v="85"/>
    <x v="684"/>
    <n v="2255"/>
    <n v="52.63858093126386"/>
    <n v="47.36141906873614"/>
    <n v="8.4245998315080026"/>
    <n v="9.1828138163437245"/>
    <e v="#VALUE!"/>
    <n v="10.699241786015163"/>
    <n v="10.867733782645324"/>
    <n v="32.18197135636057"/>
    <n v="12.973883740522323"/>
    <n v="8.508845829823084"/>
    <n v="7.1609098567818021"/>
    <x v="273"/>
    <x v="202"/>
    <n v="340"/>
    <x v="492"/>
    <x v="187"/>
    <x v="640"/>
  </r>
  <r>
    <x v="4"/>
    <x v="0"/>
    <x v="105"/>
    <s v="E06000026"/>
    <n v="1266"/>
    <n v="94"/>
    <n v="86"/>
    <n v="11"/>
    <n v="167"/>
    <n v="146"/>
    <n v="393"/>
    <n v="127"/>
    <n v="89"/>
    <n v="77"/>
    <x v="483"/>
    <n v="2456"/>
    <n v="48.45276872964169"/>
    <n v="51.54723127035831"/>
    <n v="7.8991596638655457"/>
    <n v="7.226890756302522"/>
    <n v="0.92436974789915971"/>
    <n v="14.033613445378151"/>
    <n v="12.268907563025209"/>
    <n v="33.02521008403361"/>
    <n v="10.672268907563025"/>
    <n v="7.4789915966386555"/>
    <n v="6.4705882352941186"/>
    <x v="539"/>
    <x v="635"/>
    <n v="293"/>
    <x v="201"/>
    <x v="99"/>
    <x v="641"/>
  </r>
  <r>
    <x v="4"/>
    <x v="0"/>
    <x v="106"/>
    <s v="E06000029"/>
    <n v="908"/>
    <n v="32"/>
    <n v="59"/>
    <s v="SUPP"/>
    <n v="53"/>
    <n v="69"/>
    <n v="132"/>
    <n v="53"/>
    <n v="22"/>
    <n v="37"/>
    <x v="685"/>
    <n v="1365"/>
    <n v="33.479853479853475"/>
    <n v="66.520146520146511"/>
    <n v="7.0021881838074398"/>
    <n v="12.910284463894966"/>
    <e v="#VALUE!"/>
    <n v="11.597374179431071"/>
    <n v="15.098468271334792"/>
    <n v="28.88402625820569"/>
    <n v="11.597374179431071"/>
    <n v="4.814004376367615"/>
    <n v="8.0962800875273526"/>
    <x v="405"/>
    <x v="636"/>
    <n v="112"/>
    <x v="390"/>
    <x v="370"/>
    <x v="642"/>
  </r>
  <r>
    <x v="4"/>
    <x v="0"/>
    <x v="107"/>
    <s v="E06000044"/>
    <n v="928"/>
    <n v="76"/>
    <n v="83"/>
    <s v="SUPP"/>
    <n v="93"/>
    <n v="101"/>
    <n v="240"/>
    <n v="88"/>
    <n v="56"/>
    <n v="58"/>
    <x v="14"/>
    <n v="1723"/>
    <n v="46.140452698781196"/>
    <n v="53.859547301218804"/>
    <n v="9.5597484276729574"/>
    <n v="10.440251572327044"/>
    <e v="#VALUE!"/>
    <n v="11.69811320754717"/>
    <n v="12.70440251572327"/>
    <n v="30.188679245283019"/>
    <n v="11.069182389937108"/>
    <n v="7.0440251572327046"/>
    <n v="7.2955974842767297"/>
    <x v="235"/>
    <x v="97"/>
    <n v="202"/>
    <x v="70"/>
    <x v="117"/>
    <x v="439"/>
  </r>
  <r>
    <x v="4"/>
    <x v="0"/>
    <x v="108"/>
    <s v="E06000038"/>
    <n v="839"/>
    <n v="52"/>
    <n v="58"/>
    <s v="SUPP"/>
    <n v="73"/>
    <n v="93"/>
    <n v="175"/>
    <n v="108"/>
    <n v="45"/>
    <n v="47"/>
    <x v="686"/>
    <n v="1490"/>
    <n v="43.691275167785236"/>
    <n v="56.308724832214764"/>
    <n v="7.9877112135176649"/>
    <n v="8.9093701996927805"/>
    <e v="#VALUE!"/>
    <n v="11.213517665130567"/>
    <n v="14.285714285714285"/>
    <n v="26.881720430107524"/>
    <n v="16.589861751152075"/>
    <n v="6.9124423963133648"/>
    <n v="7.2196620583717355"/>
    <x v="185"/>
    <x v="637"/>
    <n v="200"/>
    <x v="115"/>
    <x v="507"/>
    <x v="418"/>
  </r>
  <r>
    <x v="4"/>
    <x v="0"/>
    <x v="109"/>
    <s v="E09000026"/>
    <n v="2358"/>
    <n v="132"/>
    <n v="132"/>
    <n v="10"/>
    <n v="140"/>
    <n v="136"/>
    <n v="286"/>
    <n v="127"/>
    <n v="75"/>
    <n v="74"/>
    <x v="687"/>
    <n v="3470"/>
    <n v="32.04610951008646"/>
    <n v="67.953890489913547"/>
    <n v="11.870503597122301"/>
    <n v="11.870503597122301"/>
    <n v="0.89928057553956831"/>
    <n v="12.589928057553957"/>
    <n v="12.23021582733813"/>
    <n v="25.719424460431657"/>
    <n v="11.420863309352518"/>
    <n v="6.744604316546762"/>
    <n v="6.6546762589928061"/>
    <x v="396"/>
    <x v="638"/>
    <n v="276"/>
    <x v="493"/>
    <x v="161"/>
    <x v="643"/>
  </r>
  <r>
    <x v="4"/>
    <x v="0"/>
    <x v="110"/>
    <s v="E06000003"/>
    <n v="796"/>
    <n v="76"/>
    <n v="49"/>
    <s v="SUPP"/>
    <n v="76"/>
    <n v="67"/>
    <n v="203"/>
    <n v="79"/>
    <n v="51"/>
    <n v="55"/>
    <x v="688"/>
    <n v="1452"/>
    <n v="45.179063360881543"/>
    <n v="54.820936639118457"/>
    <n v="11.585365853658537"/>
    <n v="7.4695121951219505"/>
    <e v="#VALUE!"/>
    <n v="11.585365853658537"/>
    <n v="10.213414634146341"/>
    <n v="30.945121951219512"/>
    <n v="12.042682926829269"/>
    <n v="7.774390243902439"/>
    <n v="8.3841463414634152"/>
    <x v="258"/>
    <x v="639"/>
    <n v="185"/>
    <x v="188"/>
    <x v="128"/>
    <x v="311"/>
  </r>
  <r>
    <x v="4"/>
    <x v="0"/>
    <x v="111"/>
    <s v="E09000027"/>
    <n v="956"/>
    <n v="34"/>
    <n v="39"/>
    <s v="SUPP"/>
    <n v="28"/>
    <n v="37"/>
    <n v="53"/>
    <n v="35"/>
    <n v="30"/>
    <n v="16"/>
    <x v="689"/>
    <n v="1228"/>
    <n v="22.149837133550488"/>
    <n v="77.850162866449509"/>
    <n v="12.5"/>
    <n v="14.338235294117647"/>
    <e v="#VALUE!"/>
    <n v="10.294117647058822"/>
    <n v="13.602941176470587"/>
    <n v="19.485294117647058"/>
    <n v="12.867647058823529"/>
    <n v="11.029411764705882"/>
    <n v="5.8823529411764701"/>
    <x v="540"/>
    <x v="640"/>
    <n v="81"/>
    <x v="494"/>
    <x v="174"/>
    <x v="644"/>
  </r>
  <r>
    <x v="4"/>
    <x v="0"/>
    <x v="112"/>
    <s v="E08000005"/>
    <n v="1308"/>
    <n v="123"/>
    <n v="143"/>
    <n v="21"/>
    <n v="117"/>
    <n v="119"/>
    <n v="355"/>
    <n v="175"/>
    <n v="55"/>
    <n v="67"/>
    <x v="111"/>
    <n v="2483"/>
    <n v="47.321788159484498"/>
    <n v="52.678211840515509"/>
    <n v="10.468085106382979"/>
    <n v="12.170212765957448"/>
    <n v="1.7872340425531916"/>
    <n v="9.9574468085106371"/>
    <n v="10.127659574468085"/>
    <n v="30.212765957446809"/>
    <n v="14.893617021276595"/>
    <n v="4.6808510638297873"/>
    <n v="5.7021276595744679"/>
    <x v="506"/>
    <x v="348"/>
    <n v="297"/>
    <x v="158"/>
    <x v="1"/>
    <x v="645"/>
  </r>
  <r>
    <x v="4"/>
    <x v="0"/>
    <x v="113"/>
    <s v="E08000018"/>
    <n v="1449"/>
    <n v="170"/>
    <n v="185"/>
    <n v="33"/>
    <n v="81"/>
    <n v="109"/>
    <n v="482"/>
    <n v="101"/>
    <n v="75"/>
    <n v="82"/>
    <x v="690"/>
    <n v="2767"/>
    <n v="47.632815323455006"/>
    <n v="52.367184676544994"/>
    <n v="12.898330804248861"/>
    <n v="14.036418816388469"/>
    <n v="2.5037936267071319"/>
    <n v="6.1456752655538693"/>
    <n v="8.2701062215478007"/>
    <n v="36.570561456752657"/>
    <n v="7.6631259484066767"/>
    <n v="5.6904400606980277"/>
    <n v="6.2215477996965101"/>
    <x v="541"/>
    <x v="277"/>
    <n v="258"/>
    <x v="242"/>
    <x v="170"/>
    <x v="646"/>
  </r>
  <r>
    <x v="4"/>
    <x v="0"/>
    <x v="114"/>
    <s v="E06000017"/>
    <n v="190"/>
    <s v="SUPP"/>
    <n v="20"/>
    <s v="SUPP"/>
    <s v="SUPP"/>
    <n v="16"/>
    <n v="23"/>
    <s v="SUPP"/>
    <s v="SUPP"/>
    <s v="SUPP"/>
    <x v="691"/>
    <n v="249"/>
    <n v="23.694779116465863"/>
    <n v="76.305220883534147"/>
    <e v="#VALUE!"/>
    <n v="33.898305084745758"/>
    <e v="#VALUE!"/>
    <e v="#VALUE!"/>
    <n v="27.118644067796609"/>
    <n v="38.983050847457626"/>
    <e v="#VALUE!"/>
    <e v="#VALUE!"/>
    <e v="#VALUE!"/>
    <x v="542"/>
    <x v="108"/>
    <n v="0"/>
    <x v="56"/>
    <x v="339"/>
    <x v="647"/>
  </r>
  <r>
    <x v="4"/>
    <x v="0"/>
    <x v="115"/>
    <s v="E08000006"/>
    <n v="1114"/>
    <n v="108"/>
    <n v="134"/>
    <n v="25"/>
    <n v="103"/>
    <n v="129"/>
    <n v="404"/>
    <n v="88"/>
    <n v="85"/>
    <n v="68"/>
    <x v="387"/>
    <n v="2258"/>
    <n v="50.66430469441984"/>
    <n v="49.33569530558016"/>
    <n v="9.44055944055944"/>
    <n v="11.713286713286713"/>
    <n v="2.1853146853146854"/>
    <n v="9.0034965034965033"/>
    <n v="11.276223776223777"/>
    <n v="35.314685314685313"/>
    <n v="7.6923076923076925"/>
    <n v="7.43006993006993"/>
    <n v="5.9440559440559442"/>
    <x v="324"/>
    <x v="519"/>
    <n v="241"/>
    <x v="351"/>
    <x v="398"/>
    <x v="648"/>
  </r>
  <r>
    <x v="4"/>
    <x v="0"/>
    <x v="116"/>
    <s v="E08000028"/>
    <n v="1859"/>
    <n v="254"/>
    <n v="212"/>
    <n v="51"/>
    <n v="185"/>
    <n v="166"/>
    <n v="768"/>
    <n v="145"/>
    <n v="108"/>
    <n v="75"/>
    <x v="692"/>
    <n v="3823"/>
    <n v="51.37326706774784"/>
    <n v="48.62673293225216"/>
    <n v="12.932790224032587"/>
    <n v="10.794297352342159"/>
    <n v="2.5967413441955194"/>
    <n v="9.4195519348268828"/>
    <n v="8.4521384928716898"/>
    <n v="39.103869653767816"/>
    <n v="7.3828920570264769"/>
    <n v="5.4989816700610996"/>
    <n v="3.8187372708757641"/>
    <x v="543"/>
    <x v="454"/>
    <n v="328"/>
    <x v="25"/>
    <x v="416"/>
    <x v="649"/>
  </r>
  <r>
    <x v="4"/>
    <x v="0"/>
    <x v="117"/>
    <s v="E08000014"/>
    <n v="1567"/>
    <n v="145"/>
    <n v="146"/>
    <n v="34"/>
    <n v="111"/>
    <n v="92"/>
    <n v="373"/>
    <n v="102"/>
    <n v="77"/>
    <n v="68"/>
    <x v="693"/>
    <n v="2715"/>
    <n v="42.283609576427253"/>
    <n v="57.71639042357274"/>
    <n v="12.630662020905921"/>
    <n v="12.717770034843207"/>
    <n v="2.9616724738675959"/>
    <n v="9.6689895470383274"/>
    <n v="8.0139372822299642"/>
    <n v="32.491289198606275"/>
    <n v="8.8850174216027877"/>
    <n v="6.7073170731707323"/>
    <n v="5.9233449477351918"/>
    <x v="537"/>
    <x v="641"/>
    <n v="247"/>
    <x v="72"/>
    <x v="187"/>
    <x v="532"/>
  </r>
  <r>
    <x v="4"/>
    <x v="0"/>
    <x v="118"/>
    <s v="E08000019"/>
    <n v="2908"/>
    <n v="202"/>
    <n v="274"/>
    <n v="27"/>
    <n v="215"/>
    <n v="261"/>
    <n v="853"/>
    <n v="290"/>
    <n v="130"/>
    <n v="208"/>
    <x v="694"/>
    <n v="5368"/>
    <n v="45.827123695976155"/>
    <n v="54.172876304023845"/>
    <n v="8.2113821138211378"/>
    <n v="11.138211382113822"/>
    <n v="1.097560975609756"/>
    <n v="8.7398373983739841"/>
    <n v="10.609756097560975"/>
    <n v="34.674796747967477"/>
    <n v="11.788617886178862"/>
    <n v="5.2845528455284558"/>
    <n v="8.4552845528455283"/>
    <x v="498"/>
    <x v="642"/>
    <n v="628"/>
    <x v="156"/>
    <x v="508"/>
    <x v="650"/>
  </r>
  <r>
    <x v="4"/>
    <x v="1"/>
    <x v="119"/>
    <s v="E47000002"/>
    <n v="7320"/>
    <n v="596"/>
    <n v="733"/>
    <n v="107"/>
    <n v="543"/>
    <n v="629"/>
    <n v="2214"/>
    <n v="665"/>
    <n v="340"/>
    <n v="462"/>
    <x v="695"/>
    <n v="13609"/>
    <n v="46.212065544860017"/>
    <n v="53.787934455139983"/>
    <n v="9.4768643663539507"/>
    <n v="11.655271108284305"/>
    <n v="1.7013833677850216"/>
    <n v="8.6341230720305298"/>
    <n v="10.001590077913818"/>
    <n v="35.204325011925583"/>
    <n v="10.574018126888216"/>
    <n v="5.406264906980442"/>
    <n v="7.346159961838131"/>
    <x v="544"/>
    <x v="643"/>
    <n v="1467"/>
    <x v="495"/>
    <x v="509"/>
    <x v="651"/>
  </r>
  <r>
    <x v="4"/>
    <x v="0"/>
    <x v="120"/>
    <s v="E06000051"/>
    <n v="1708"/>
    <n v="112"/>
    <n v="118"/>
    <n v="18"/>
    <n v="120"/>
    <n v="149"/>
    <n v="295"/>
    <n v="145"/>
    <n v="58"/>
    <n v="29"/>
    <x v="244"/>
    <n v="2752"/>
    <n v="37.936046511627907"/>
    <n v="62.063953488372093"/>
    <n v="10.727969348659004"/>
    <n v="11.302681992337165"/>
    <n v="1.7241379310344827"/>
    <n v="11.494252873563218"/>
    <n v="14.272030651340998"/>
    <n v="28.256704980842912"/>
    <n v="13.888888888888889"/>
    <n v="5.5555555555555554"/>
    <n v="2.7777777777777777"/>
    <x v="55"/>
    <x v="242"/>
    <n v="232"/>
    <x v="233"/>
    <x v="510"/>
    <x v="652"/>
  </r>
  <r>
    <x v="4"/>
    <x v="0"/>
    <x v="121"/>
    <s v="E06000039"/>
    <n v="1065"/>
    <n v="86"/>
    <n v="81"/>
    <s v="SUPP"/>
    <n v="68"/>
    <n v="75"/>
    <n v="178"/>
    <n v="113"/>
    <n v="68"/>
    <n v="40"/>
    <x v="696"/>
    <n v="1774"/>
    <n v="39.966178128523111"/>
    <n v="60.033821871476889"/>
    <n v="12.129760225669958"/>
    <n v="11.424541607898449"/>
    <e v="#VALUE!"/>
    <n v="9.5909732016925258"/>
    <n v="10.578279266572638"/>
    <n v="25.105782792665725"/>
    <n v="15.937940761636108"/>
    <n v="9.5909732016925258"/>
    <n v="5.6417489421720735"/>
    <x v="346"/>
    <x v="375"/>
    <n v="221"/>
    <x v="18"/>
    <x v="511"/>
    <x v="610"/>
  </r>
  <r>
    <x v="4"/>
    <x v="0"/>
    <x v="122"/>
    <s v="E08000029"/>
    <n v="1466"/>
    <n v="89"/>
    <n v="86"/>
    <n v="15"/>
    <n v="88"/>
    <n v="108"/>
    <n v="236"/>
    <n v="74"/>
    <n v="36"/>
    <n v="60"/>
    <x v="697"/>
    <n v="2258"/>
    <n v="35.075287865367585"/>
    <n v="64.924712134632429"/>
    <n v="11.237373737373737"/>
    <n v="10.85858585858586"/>
    <n v="1.893939393939394"/>
    <n v="11.111111111111111"/>
    <n v="13.636363636363635"/>
    <n v="29.797979797979796"/>
    <n v="9.3434343434343443"/>
    <n v="4.5454545454545459"/>
    <n v="7.5757575757575761"/>
    <x v="393"/>
    <x v="119"/>
    <n v="170"/>
    <x v="226"/>
    <x v="88"/>
    <x v="69"/>
  </r>
  <r>
    <x v="4"/>
    <x v="0"/>
    <x v="123"/>
    <s v="E10000027"/>
    <n v="3092"/>
    <n v="227"/>
    <n v="266"/>
    <n v="32"/>
    <n v="209"/>
    <n v="255"/>
    <n v="648"/>
    <n v="302"/>
    <n v="109"/>
    <n v="70"/>
    <x v="529"/>
    <n v="5210"/>
    <n v="40.652591170825339"/>
    <n v="59.347408829174661"/>
    <n v="10.717658168083096"/>
    <n v="12.559017941454201"/>
    <n v="1.5108593012275733"/>
    <n v="9.8677998111425875"/>
    <n v="12.039660056657224"/>
    <n v="30.594900849858359"/>
    <n v="14.258734655335223"/>
    <n v="5.1463644948064218"/>
    <n v="3.3050047214353167"/>
    <x v="323"/>
    <x v="644"/>
    <n v="481"/>
    <x v="82"/>
    <x v="512"/>
    <x v="653"/>
  </r>
  <r>
    <x v="4"/>
    <x v="2"/>
    <x v="124"/>
    <s v="E12000008"/>
    <n v="52221"/>
    <n v="3164"/>
    <n v="3865"/>
    <n v="320"/>
    <n v="3577"/>
    <n v="4120"/>
    <n v="9614"/>
    <n v="3790"/>
    <n v="2045"/>
    <n v="1910"/>
    <x v="698"/>
    <n v="84626"/>
    <n v="38.292014274572828"/>
    <n v="61.707985725427172"/>
    <n v="9.7639253201666421"/>
    <n v="11.927171732757289"/>
    <n v="0.98750192871470444"/>
    <n v="11.038419996914056"/>
    <n v="12.714087332201821"/>
    <n v="29.668261070822403"/>
    <n v="11.695725968214782"/>
    <n v="6.3107545131924088"/>
    <n v="5.8941521370158929"/>
    <x v="545"/>
    <x v="645"/>
    <n v="7745"/>
    <x v="496"/>
    <x v="513"/>
    <x v="654"/>
  </r>
  <r>
    <x v="4"/>
    <x v="0"/>
    <x v="125"/>
    <s v="E06000025"/>
    <n v="1614"/>
    <n v="107"/>
    <n v="89"/>
    <n v="12"/>
    <n v="169"/>
    <n v="155"/>
    <n v="261"/>
    <n v="156"/>
    <n v="58"/>
    <n v="69"/>
    <x v="699"/>
    <n v="2690"/>
    <n v="40"/>
    <n v="60"/>
    <n v="9.9442379182156131"/>
    <n v="8.2713754646840147"/>
    <n v="1.1152416356877324"/>
    <n v="15.706319702602231"/>
    <n v="14.405204460966543"/>
    <n v="24.25650557620818"/>
    <n v="14.49814126394052"/>
    <n v="5.3903345724907066"/>
    <n v="6.4126394052044606"/>
    <x v="546"/>
    <x v="420"/>
    <n v="283"/>
    <x v="246"/>
    <x v="381"/>
    <x v="655"/>
  </r>
  <r>
    <x v="4"/>
    <x v="0"/>
    <x v="126"/>
    <s v="E08000023"/>
    <n v="784"/>
    <n v="68"/>
    <n v="82"/>
    <s v="SUPP"/>
    <n v="75"/>
    <n v="70"/>
    <n v="228"/>
    <n v="63"/>
    <n v="45"/>
    <n v="34"/>
    <x v="700"/>
    <n v="1449"/>
    <n v="45.893719806763286"/>
    <n v="54.106280193236714"/>
    <n v="10.225563909774436"/>
    <n v="12.330827067669173"/>
    <e v="#VALUE!"/>
    <n v="11.278195488721805"/>
    <n v="10.526315789473683"/>
    <n v="34.285714285714285"/>
    <n v="9.4736842105263168"/>
    <n v="6.7669172932330826"/>
    <n v="5.1127819548872182"/>
    <x v="295"/>
    <x v="646"/>
    <n v="142"/>
    <x v="117"/>
    <x v="397"/>
    <x v="397"/>
  </r>
  <r>
    <x v="4"/>
    <x v="2"/>
    <x v="127"/>
    <s v="E12000009"/>
    <n v="26304"/>
    <n v="1845"/>
    <n v="2233"/>
    <n v="301"/>
    <n v="2180"/>
    <n v="2382"/>
    <n v="5160"/>
    <n v="2419"/>
    <n v="1019"/>
    <n v="974"/>
    <x v="701"/>
    <n v="44817"/>
    <n v="41.307985808956424"/>
    <n v="58.692014191043576"/>
    <n v="9.9659698590179868"/>
    <n v="12.061794414735591"/>
    <n v="1.6258845135850484"/>
    <n v="11.775509101712309"/>
    <n v="12.866634257008588"/>
    <n v="27.872305947172261"/>
    <n v="13.066493815156916"/>
    <n v="5.5042402635985521"/>
    <n v="5.2611678280127476"/>
    <x v="547"/>
    <x v="647"/>
    <n v="4412"/>
    <x v="497"/>
    <x v="514"/>
    <x v="656"/>
  </r>
  <r>
    <x v="4"/>
    <x v="0"/>
    <x v="128"/>
    <s v="E06000045"/>
    <n v="1060"/>
    <n v="81"/>
    <n v="128"/>
    <n v="12"/>
    <n v="82"/>
    <n v="98"/>
    <n v="385"/>
    <n v="73"/>
    <n v="57"/>
    <n v="62"/>
    <x v="381"/>
    <n v="2038"/>
    <n v="47.988223748773308"/>
    <n v="52.011776251226692"/>
    <n v="8.2822085889570545"/>
    <n v="13.0879345603272"/>
    <n v="1.2269938650306749"/>
    <n v="8.3844580777096116"/>
    <n v="10.020449897750511"/>
    <n v="39.366053169734151"/>
    <n v="7.4642126789366046"/>
    <n v="5.8282208588957047"/>
    <n v="6.3394683026584868"/>
    <x v="218"/>
    <x v="306"/>
    <n v="192"/>
    <x v="369"/>
    <x v="96"/>
    <x v="112"/>
  </r>
  <r>
    <x v="4"/>
    <x v="0"/>
    <x v="129"/>
    <s v="E06000033"/>
    <n v="1170"/>
    <n v="67"/>
    <n v="81"/>
    <n v="10"/>
    <n v="88"/>
    <n v="87"/>
    <n v="213"/>
    <n v="108"/>
    <n v="67"/>
    <n v="52"/>
    <x v="55"/>
    <n v="1943"/>
    <n v="39.783839423571798"/>
    <n v="60.216160576428202"/>
    <n v="8.6675291073738681"/>
    <n v="10.478654592496765"/>
    <n v="1.29366106080207"/>
    <n v="11.384217335058215"/>
    <n v="11.254851228978008"/>
    <n v="27.554980595084089"/>
    <n v="13.971539456662354"/>
    <n v="8.6675291073738681"/>
    <n v="6.7270375161707623"/>
    <x v="548"/>
    <x v="648"/>
    <n v="227"/>
    <x v="184"/>
    <x v="155"/>
    <x v="90"/>
  </r>
  <r>
    <x v="4"/>
    <x v="0"/>
    <x v="130"/>
    <s v="E09000028"/>
    <n v="1421"/>
    <n v="155"/>
    <n v="111"/>
    <n v="33"/>
    <n v="87"/>
    <n v="79"/>
    <n v="290"/>
    <n v="80"/>
    <n v="40"/>
    <n v="70"/>
    <x v="702"/>
    <n v="2366"/>
    <n v="39.940828402366861"/>
    <n v="60.059171597633132"/>
    <n v="16.402116402116402"/>
    <n v="11.746031746031745"/>
    <n v="3.4920634920634921"/>
    <n v="9.2063492063492074"/>
    <n v="8.3597883597883609"/>
    <n v="30.687830687830687"/>
    <n v="8.4656084656084651"/>
    <n v="4.2328042328042326"/>
    <n v="7.4074074074074066"/>
    <x v="322"/>
    <x v="649"/>
    <n v="190"/>
    <x v="247"/>
    <x v="437"/>
    <x v="500"/>
  </r>
  <r>
    <x v="4"/>
    <x v="0"/>
    <x v="131"/>
    <s v="E08000013"/>
    <n v="983"/>
    <n v="73"/>
    <n v="90"/>
    <n v="12"/>
    <n v="78"/>
    <n v="96"/>
    <n v="255"/>
    <n v="86"/>
    <n v="38"/>
    <n v="88"/>
    <x v="613"/>
    <n v="1799"/>
    <n v="45.358532518065594"/>
    <n v="54.641467481934406"/>
    <n v="8.9460784313725483"/>
    <n v="11.029411764705882"/>
    <n v="1.4705882352941175"/>
    <n v="9.5588235294117645"/>
    <n v="11.76470588235294"/>
    <n v="31.25"/>
    <n v="10.53921568627451"/>
    <n v="4.6568627450980395"/>
    <n v="10.784313725490197"/>
    <x v="549"/>
    <x v="650"/>
    <n v="212"/>
    <x v="283"/>
    <x v="132"/>
    <x v="545"/>
  </r>
  <r>
    <x v="4"/>
    <x v="0"/>
    <x v="132"/>
    <s v="E10000028"/>
    <n v="4769"/>
    <n v="371"/>
    <n v="402"/>
    <n v="40"/>
    <n v="393"/>
    <n v="456"/>
    <n v="1001"/>
    <n v="469"/>
    <n v="165"/>
    <n v="182"/>
    <x v="703"/>
    <n v="8248"/>
    <n v="42.179922405431618"/>
    <n v="57.820077594568374"/>
    <n v="10.663983903420524"/>
    <n v="11.555044553032481"/>
    <n v="1.1497556769186548"/>
    <n v="11.296349525725784"/>
    <n v="13.107214716872665"/>
    <n v="28.772635814889334"/>
    <n v="13.480885311871226"/>
    <n v="4.7427421672894505"/>
    <n v="5.2313883299798798"/>
    <x v="550"/>
    <x v="651"/>
    <n v="816"/>
    <x v="498"/>
    <x v="515"/>
    <x v="97"/>
  </r>
  <r>
    <x v="4"/>
    <x v="0"/>
    <x v="133"/>
    <s v="E08000007"/>
    <n v="1767"/>
    <n v="167"/>
    <n v="120"/>
    <n v="27"/>
    <n v="96"/>
    <n v="72"/>
    <n v="299"/>
    <n v="94"/>
    <n v="56"/>
    <n v="62"/>
    <x v="704"/>
    <n v="2760"/>
    <n v="35.978260869565219"/>
    <n v="64.021739130434781"/>
    <n v="16.817724068479357"/>
    <n v="12.084592145015106"/>
    <n v="2.7190332326283988"/>
    <n v="9.667673716012084"/>
    <n v="7.2507552870090644"/>
    <n v="30.110775427995971"/>
    <n v="9.4662638469284985"/>
    <n v="5.6394763343403831"/>
    <n v="6.2437059415911378"/>
    <x v="551"/>
    <x v="520"/>
    <n v="212"/>
    <x v="238"/>
    <x v="246"/>
    <x v="657"/>
  </r>
  <r>
    <x v="4"/>
    <x v="0"/>
    <x v="134"/>
    <s v="E06000004"/>
    <n v="1163"/>
    <n v="98"/>
    <n v="94"/>
    <n v="15"/>
    <n v="80"/>
    <n v="82"/>
    <n v="280"/>
    <n v="47"/>
    <n v="35"/>
    <n v="64"/>
    <x v="14"/>
    <n v="1958"/>
    <n v="40.602655771195096"/>
    <n v="59.397344228804904"/>
    <n v="12.327044025157234"/>
    <n v="11.823899371069183"/>
    <n v="1.8867924528301887"/>
    <n v="10.062893081761008"/>
    <n v="10.314465408805033"/>
    <n v="35.220125786163521"/>
    <n v="5.9119496855345917"/>
    <n v="4.4025157232704402"/>
    <n v="8.050314465408805"/>
    <x v="425"/>
    <x v="595"/>
    <n v="146"/>
    <x v="15"/>
    <x v="278"/>
    <x v="317"/>
  </r>
  <r>
    <x v="4"/>
    <x v="0"/>
    <x v="135"/>
    <s v="E06000021"/>
    <n v="1225"/>
    <n v="168"/>
    <n v="169"/>
    <n v="39"/>
    <n v="126"/>
    <n v="115"/>
    <n v="524"/>
    <n v="72"/>
    <n v="30"/>
    <n v="64"/>
    <x v="81"/>
    <n v="2532"/>
    <n v="51.619273301737756"/>
    <n v="48.380726698262244"/>
    <n v="12.853863810252486"/>
    <n v="12.930374904361134"/>
    <n v="2.9839326702371842"/>
    <n v="9.640397857689365"/>
    <n v="8.798775822494262"/>
    <n v="40.091813312930377"/>
    <n v="5.5087987758224939"/>
    <n v="2.2953328232593728"/>
    <n v="4.8967100229533278"/>
    <x v="552"/>
    <x v="263"/>
    <n v="166"/>
    <x v="499"/>
    <x v="5"/>
    <x v="658"/>
  </r>
  <r>
    <x v="4"/>
    <x v="0"/>
    <x v="136"/>
    <s v="E10000029"/>
    <n v="3920"/>
    <n v="267"/>
    <n v="338"/>
    <n v="23"/>
    <n v="370"/>
    <n v="409"/>
    <n v="703"/>
    <n v="508"/>
    <n v="170"/>
    <n v="145"/>
    <x v="705"/>
    <n v="6853"/>
    <n v="42.798774259448422"/>
    <n v="57.201225740551585"/>
    <n v="9.1033071939993189"/>
    <n v="11.524036822366178"/>
    <n v="0.78418002045687019"/>
    <n v="12.615069894306172"/>
    <n v="13.944766450733038"/>
    <n v="23.968632799181723"/>
    <n v="17.320150017047393"/>
    <n v="5.7961131946812134"/>
    <n v="4.943743607228094"/>
    <x v="553"/>
    <x v="652"/>
    <n v="823"/>
    <x v="397"/>
    <x v="516"/>
    <x v="659"/>
  </r>
  <r>
    <x v="4"/>
    <x v="0"/>
    <x v="137"/>
    <s v="E08000024"/>
    <n v="1473"/>
    <n v="163"/>
    <n v="172"/>
    <n v="30"/>
    <n v="117"/>
    <n v="129"/>
    <n v="477"/>
    <n v="136"/>
    <n v="92"/>
    <n v="55"/>
    <x v="204"/>
    <n v="2844"/>
    <n v="48.206751054852319"/>
    <n v="51.793248945147674"/>
    <n v="11.889132020423048"/>
    <n v="12.545587162654998"/>
    <n v="2.1881838074398248"/>
    <n v="8.5339168490153181"/>
    <n v="9.4091903719912473"/>
    <n v="34.792122538293221"/>
    <n v="9.919766593727207"/>
    <n v="6.7104303428154628"/>
    <n v="4.0116703136396792"/>
    <x v="426"/>
    <x v="653"/>
    <n v="283"/>
    <x v="500"/>
    <x v="256"/>
    <x v="660"/>
  </r>
  <r>
    <x v="4"/>
    <x v="0"/>
    <x v="138"/>
    <s v="E10000030"/>
    <n v="6795"/>
    <n v="270"/>
    <n v="379"/>
    <n v="28"/>
    <n v="363"/>
    <n v="443"/>
    <n v="738"/>
    <n v="421"/>
    <n v="182"/>
    <n v="192"/>
    <x v="706"/>
    <n v="9811"/>
    <n v="30.74100499439405"/>
    <n v="69.258995005605954"/>
    <n v="8.9522546419098141"/>
    <n v="12.566312997347481"/>
    <n v="0.92838196286472141"/>
    <n v="12.035809018567639"/>
    <n v="14.688328912466844"/>
    <n v="24.469496021220159"/>
    <n v="13.95888594164456"/>
    <n v="6.0344827586206895"/>
    <n v="6.3660477453580899"/>
    <x v="554"/>
    <x v="654"/>
    <n v="795"/>
    <x v="193"/>
    <x v="517"/>
    <x v="192"/>
  </r>
  <r>
    <x v="4"/>
    <x v="0"/>
    <x v="139"/>
    <s v="E09000029"/>
    <n v="1422"/>
    <n v="97"/>
    <n v="94"/>
    <n v="10"/>
    <n v="65"/>
    <n v="86"/>
    <n v="189"/>
    <n v="78"/>
    <n v="44"/>
    <n v="44"/>
    <x v="665"/>
    <n v="2129"/>
    <n v="33.208078910286517"/>
    <n v="66.791921089713483"/>
    <n v="13.719943422913719"/>
    <n v="13.295615275813297"/>
    <n v="1.4144271570014144"/>
    <n v="9.1937765205091928"/>
    <n v="12.164073550212164"/>
    <n v="26.732673267326735"/>
    <n v="11.032531824611032"/>
    <n v="6.2234794908062234"/>
    <n v="6.2234794908062234"/>
    <x v="555"/>
    <x v="1"/>
    <n v="166"/>
    <x v="245"/>
    <x v="84"/>
    <x v="661"/>
  </r>
  <r>
    <x v="4"/>
    <x v="0"/>
    <x v="140"/>
    <s v="E06000030"/>
    <n v="1270"/>
    <n v="99"/>
    <n v="113"/>
    <s v="SUPP"/>
    <n v="134"/>
    <n v="118"/>
    <n v="267"/>
    <n v="154"/>
    <n v="63"/>
    <n v="71"/>
    <x v="230"/>
    <n v="2289"/>
    <n v="44.517256443861946"/>
    <n v="55.482743556138047"/>
    <n v="9.7154072620215892"/>
    <n v="11.089303238469087"/>
    <e v="#VALUE!"/>
    <n v="13.150147203140333"/>
    <n v="11.579980372914623"/>
    <n v="26.202158979391559"/>
    <n v="15.112855740922473"/>
    <n v="6.1825318940137386"/>
    <n v="6.967615309126594"/>
    <x v="302"/>
    <x v="655"/>
    <n v="288"/>
    <x v="413"/>
    <x v="151"/>
    <x v="173"/>
  </r>
  <r>
    <x v="4"/>
    <x v="0"/>
    <x v="141"/>
    <s v="E08000008"/>
    <n v="1313"/>
    <n v="123"/>
    <n v="139"/>
    <n v="25"/>
    <n v="78"/>
    <n v="109"/>
    <n v="336"/>
    <n v="99"/>
    <n v="78"/>
    <n v="81"/>
    <x v="707"/>
    <n v="2381"/>
    <n v="44.855102897942039"/>
    <n v="55.144897102057953"/>
    <n v="11.51685393258427"/>
    <n v="13.014981273408241"/>
    <n v="2.3408239700374533"/>
    <n v="7.3033707865168536"/>
    <n v="10.205992509363297"/>
    <n v="31.460674157303369"/>
    <n v="9.2696629213483153"/>
    <n v="7.3033707865168536"/>
    <n v="7.5842696629213489"/>
    <x v="506"/>
    <x v="656"/>
    <n v="258"/>
    <x v="168"/>
    <x v="378"/>
    <x v="23"/>
  </r>
  <r>
    <x v="4"/>
    <x v="1"/>
    <x v="142"/>
    <s v="E47000006"/>
    <n v="3921"/>
    <n v="272"/>
    <n v="352"/>
    <n v="25"/>
    <n v="303"/>
    <n v="320"/>
    <n v="1123"/>
    <n v="239"/>
    <n v="173"/>
    <n v="230"/>
    <x v="708"/>
    <n v="6958"/>
    <n v="43.647599885024427"/>
    <n v="56.352400114975566"/>
    <n v="8.9562067830095486"/>
    <n v="11.590385248600594"/>
    <n v="0.82318077049720118"/>
    <n v="9.9769509384260786"/>
    <n v="10.536713862364175"/>
    <n v="36.977280210734278"/>
    <n v="7.8696081659532426"/>
    <n v="5.6964109318406324"/>
    <n v="7.57326308857425"/>
    <x v="556"/>
    <x v="657"/>
    <n v="642"/>
    <x v="501"/>
    <x v="518"/>
    <x v="662"/>
  </r>
  <r>
    <x v="4"/>
    <x v="0"/>
    <x v="143"/>
    <s v="E06000020"/>
    <n v="998"/>
    <n v="71"/>
    <n v="87"/>
    <n v="15"/>
    <n v="94"/>
    <n v="90"/>
    <n v="301"/>
    <n v="70"/>
    <n v="43"/>
    <n v="43"/>
    <x v="709"/>
    <n v="1812"/>
    <n v="44.922737306843267"/>
    <n v="55.07726269315674"/>
    <n v="8.722358722358722"/>
    <n v="10.687960687960688"/>
    <n v="1.8427518427518428"/>
    <n v="11.547911547911548"/>
    <n v="11.056511056511056"/>
    <n v="36.977886977886975"/>
    <n v="8.5995085995085994"/>
    <n v="5.2825552825552826"/>
    <n v="5.2825552825552826"/>
    <x v="557"/>
    <x v="658"/>
    <n v="156"/>
    <x v="8"/>
    <x v="0"/>
    <x v="663"/>
  </r>
  <r>
    <x v="4"/>
    <x v="0"/>
    <x v="144"/>
    <s v="E06000034"/>
    <n v="1058"/>
    <n v="69"/>
    <n v="110"/>
    <n v="15"/>
    <n v="75"/>
    <n v="112"/>
    <n v="284"/>
    <n v="62"/>
    <n v="54"/>
    <n v="28"/>
    <x v="141"/>
    <n v="1867"/>
    <n v="43.331547937868237"/>
    <n v="56.668452062131756"/>
    <n v="8.5290482076637826"/>
    <n v="13.597033374536466"/>
    <n v="1.8541409147095178"/>
    <n v="9.2707045735475884"/>
    <n v="13.8442521631644"/>
    <n v="35.105067985166869"/>
    <n v="7.6637824474660068"/>
    <n v="6.6749072929542645"/>
    <n v="3.4610630407911001"/>
    <x v="335"/>
    <x v="345"/>
    <n v="144"/>
    <x v="147"/>
    <x v="7"/>
    <x v="664"/>
  </r>
  <r>
    <x v="4"/>
    <x v="0"/>
    <x v="145"/>
    <s v="E06000027"/>
    <n v="685"/>
    <n v="43"/>
    <n v="42"/>
    <s v="SUPP"/>
    <n v="47"/>
    <n v="60"/>
    <n v="162"/>
    <n v="26"/>
    <n v="39"/>
    <n v="28"/>
    <x v="710"/>
    <n v="1132"/>
    <n v="39.487632508833919"/>
    <n v="60.512367491166074"/>
    <n v="9.6196868008948542"/>
    <n v="9.3959731543624159"/>
    <e v="#VALUE!"/>
    <n v="10.514541387024609"/>
    <n v="13.422818791946309"/>
    <n v="36.241610738255034"/>
    <n v="5.8165548098434003"/>
    <n v="8.724832214765101"/>
    <n v="6.2639821029082778"/>
    <x v="558"/>
    <x v="659"/>
    <n v="93"/>
    <x v="502"/>
    <x v="519"/>
    <x v="665"/>
  </r>
  <r>
    <x v="4"/>
    <x v="0"/>
    <x v="146"/>
    <s v="E09000030"/>
    <n v="1494"/>
    <n v="159"/>
    <n v="115"/>
    <s v="SUPP"/>
    <n v="121"/>
    <n v="101"/>
    <n v="253"/>
    <n v="107"/>
    <n v="64"/>
    <n v="69"/>
    <x v="711"/>
    <n v="2483"/>
    <n v="39.830849778493757"/>
    <n v="60.169150221506243"/>
    <n v="16.076845298281093"/>
    <n v="11.627906976744185"/>
    <e v="#VALUE!"/>
    <n v="12.234580384226492"/>
    <n v="10.212335692618806"/>
    <n v="25.581395348837212"/>
    <n v="10.819009100101113"/>
    <n v="6.4711830131445911"/>
    <n v="6.9767441860465116"/>
    <x v="396"/>
    <x v="660"/>
    <n v="240"/>
    <x v="500"/>
    <x v="520"/>
    <x v="490"/>
  </r>
  <r>
    <x v="4"/>
    <x v="0"/>
    <x v="147"/>
    <s v="E08000009"/>
    <n v="1751"/>
    <n v="78"/>
    <n v="89"/>
    <s v="SUPP"/>
    <n v="81"/>
    <n v="76"/>
    <n v="198"/>
    <n v="51"/>
    <n v="59"/>
    <n v="35"/>
    <x v="712"/>
    <n v="2418"/>
    <n v="27.584780810587262"/>
    <n v="72.415219189412738"/>
    <n v="11.694152923538232"/>
    <n v="13.343328335832084"/>
    <e v="#VALUE!"/>
    <n v="12.143928035982009"/>
    <n v="11.394302848575713"/>
    <n v="29.685157421289354"/>
    <n v="7.6461769115442282"/>
    <n v="8.8455772113943016"/>
    <n v="5.2473763118440777"/>
    <x v="346"/>
    <x v="74"/>
    <n v="145"/>
    <x v="334"/>
    <x v="353"/>
    <x v="666"/>
  </r>
  <r>
    <x v="4"/>
    <x v="0"/>
    <x v="148"/>
    <s v="E08000036"/>
    <n v="1915"/>
    <n v="154"/>
    <n v="143"/>
    <n v="16"/>
    <n v="148"/>
    <n v="164"/>
    <n v="442"/>
    <n v="161"/>
    <n v="78"/>
    <n v="112"/>
    <x v="713"/>
    <n v="3333"/>
    <n v="42.544254425442546"/>
    <n v="57.455745574557461"/>
    <n v="10.860366713681241"/>
    <n v="10.08462623413258"/>
    <n v="1.1283497884344147"/>
    <n v="10.437235543018335"/>
    <n v="11.56558533145275"/>
    <n v="31.170662905500706"/>
    <n v="11.354019746121297"/>
    <n v="5.500705218617771"/>
    <n v="7.8984485190409028"/>
    <x v="296"/>
    <x v="211"/>
    <n v="351"/>
    <x v="365"/>
    <x v="41"/>
    <x v="667"/>
  </r>
  <r>
    <x v="4"/>
    <x v="0"/>
    <x v="149"/>
    <s v="E08000030"/>
    <n v="1515"/>
    <n v="158"/>
    <n v="178"/>
    <n v="30"/>
    <n v="142"/>
    <n v="183"/>
    <n v="581"/>
    <n v="158"/>
    <n v="95"/>
    <n v="126"/>
    <x v="714"/>
    <n v="3166"/>
    <n v="52.147820593809222"/>
    <n v="47.852179406190778"/>
    <n v="9.5699576014536643"/>
    <n v="10.781344639612357"/>
    <n v="1.8170805572380373"/>
    <n v="8.6008479709267114"/>
    <n v="11.084191399152029"/>
    <n v="35.190793458509994"/>
    <n v="9.5699576014536643"/>
    <n v="5.7540884312537859"/>
    <n v="7.6317383403997576"/>
    <x v="559"/>
    <x v="661"/>
    <n v="379"/>
    <x v="176"/>
    <x v="433"/>
    <x v="668"/>
  </r>
  <r>
    <x v="4"/>
    <x v="0"/>
    <x v="150"/>
    <s v="E09000031"/>
    <n v="1633"/>
    <n v="143"/>
    <n v="108"/>
    <n v="16"/>
    <n v="165"/>
    <n v="125"/>
    <n v="307"/>
    <n v="160"/>
    <n v="32"/>
    <n v="79"/>
    <x v="715"/>
    <n v="2768"/>
    <n v="41.00433526011561"/>
    <n v="58.99566473988439"/>
    <n v="12.599118942731277"/>
    <n v="9.5154185022026443"/>
    <n v="1.4096916299559472"/>
    <n v="14.537444933920703"/>
    <n v="11.013215859030836"/>
    <n v="27.048458149779737"/>
    <n v="14.096916299559473"/>
    <n v="2.8193832599118944"/>
    <n v="6.960352422907488"/>
    <x v="324"/>
    <x v="662"/>
    <n v="271"/>
    <x v="272"/>
    <x v="309"/>
    <x v="669"/>
  </r>
  <r>
    <x v="4"/>
    <x v="0"/>
    <x v="151"/>
    <s v="E09000032"/>
    <n v="1142"/>
    <n v="75"/>
    <n v="67"/>
    <n v="15"/>
    <n v="66"/>
    <n v="80"/>
    <n v="166"/>
    <n v="45"/>
    <n v="51"/>
    <n v="49"/>
    <x v="716"/>
    <n v="1756"/>
    <n v="34.965831435079728"/>
    <n v="65.034168564920265"/>
    <n v="12.214983713355048"/>
    <n v="10.912052117263844"/>
    <n v="2.44299674267101"/>
    <n v="10.749185667752444"/>
    <n v="13.029315960912053"/>
    <n v="27.035830618892508"/>
    <n v="7.3289902280130299"/>
    <n v="8.3061889250814325"/>
    <n v="7.980456026058631"/>
    <x v="237"/>
    <x v="663"/>
    <n v="145"/>
    <x v="49"/>
    <x v="303"/>
    <x v="670"/>
  </r>
  <r>
    <x v="4"/>
    <x v="0"/>
    <x v="152"/>
    <s v="E06000007"/>
    <n v="1433"/>
    <n v="75"/>
    <n v="75"/>
    <s v="SUPP"/>
    <n v="86"/>
    <n v="110"/>
    <n v="226"/>
    <n v="118"/>
    <n v="37"/>
    <n v="40"/>
    <x v="717"/>
    <n v="2200"/>
    <n v="34.86363636363636"/>
    <n v="65.13636363636364"/>
    <n v="9.7783572359843536"/>
    <n v="9.7783572359843536"/>
    <e v="#VALUE!"/>
    <n v="11.212516297262059"/>
    <n v="14.341590612777052"/>
    <n v="29.465449804432854"/>
    <n v="15.384615384615385"/>
    <n v="4.8239895697522819"/>
    <n v="5.2151238591916558"/>
    <x v="295"/>
    <x v="411"/>
    <n v="195"/>
    <x v="61"/>
    <x v="222"/>
    <x v="69"/>
  </r>
  <r>
    <x v="4"/>
    <x v="0"/>
    <x v="153"/>
    <s v="E10000031"/>
    <n v="3362"/>
    <n v="179"/>
    <n v="247"/>
    <n v="29"/>
    <n v="186"/>
    <n v="243"/>
    <n v="615"/>
    <n v="228"/>
    <n v="60"/>
    <n v="108"/>
    <x v="718"/>
    <n v="5257"/>
    <n v="36.047175194978124"/>
    <n v="63.952824805021876"/>
    <n v="9.4459102902374656"/>
    <n v="13.034300791556728"/>
    <n v="1.5303430079155673"/>
    <n v="9.8153034300791564"/>
    <n v="12.823218997361478"/>
    <n v="32.453825857519789"/>
    <n v="12.031662269129288"/>
    <n v="3.1662269129287601"/>
    <n v="5.6992084432717682"/>
    <x v="453"/>
    <x v="664"/>
    <n v="396"/>
    <x v="483"/>
    <x v="191"/>
    <x v="376"/>
  </r>
  <r>
    <x v="4"/>
    <x v="0"/>
    <x v="154"/>
    <s v="E06000037"/>
    <n v="982"/>
    <n v="54"/>
    <n v="73"/>
    <s v="SUPP"/>
    <n v="65"/>
    <n v="103"/>
    <n v="137"/>
    <n v="82"/>
    <n v="36"/>
    <n v="26"/>
    <x v="165"/>
    <n v="1558"/>
    <n v="36.970474967907577"/>
    <n v="63.029525032092423"/>
    <n v="9.375"/>
    <n v="12.673611111111111"/>
    <e v="#VALUE!"/>
    <n v="11.284722222222223"/>
    <n v="17.881944444444446"/>
    <n v="23.784722222222221"/>
    <n v="14.236111111111111"/>
    <n v="6.25"/>
    <n v="4.5138888888888884"/>
    <x v="560"/>
    <x v="665"/>
    <n v="144"/>
    <x v="363"/>
    <x v="278"/>
    <x v="594"/>
  </r>
  <r>
    <x v="4"/>
    <x v="2"/>
    <x v="155"/>
    <s v="E12000005"/>
    <n v="37011"/>
    <n v="3105"/>
    <n v="3216"/>
    <n v="558"/>
    <n v="3101"/>
    <n v="3190"/>
    <n v="9253"/>
    <n v="3340"/>
    <n v="1429"/>
    <n v="1640"/>
    <x v="719"/>
    <n v="65843"/>
    <n v="43.789013258812631"/>
    <n v="56.210986741187376"/>
    <n v="10.769284128745838"/>
    <n v="11.154273029966703"/>
    <n v="1.9353496115427304"/>
    <n v="10.755410654827969"/>
    <n v="11.064095449500556"/>
    <n v="32.092813540510548"/>
    <n v="11.584350721420645"/>
    <n v="4.9562985571587133"/>
    <n v="5.6881243063263041"/>
    <x v="231"/>
    <x v="666"/>
    <n v="6409"/>
    <x v="503"/>
    <x v="521"/>
    <x v="671"/>
  </r>
  <r>
    <x v="4"/>
    <x v="1"/>
    <x v="156"/>
    <s v="E47000007"/>
    <n v="17006"/>
    <n v="1710"/>
    <n v="1505"/>
    <n v="362"/>
    <n v="1610"/>
    <n v="1485"/>
    <n v="5060"/>
    <n v="1688"/>
    <n v="779"/>
    <n v="923"/>
    <x v="720"/>
    <n v="32128"/>
    <n v="47.067978087649401"/>
    <n v="52.932021912350599"/>
    <n v="11.308028038619231"/>
    <n v="9.9523872503637083"/>
    <n v="2.3938632456024336"/>
    <n v="10.646739849226293"/>
    <n v="9.8201296124851201"/>
    <n v="33.461182383282633"/>
    <n v="11.162544636952784"/>
    <n v="5.151434995370983"/>
    <n v="6.1036899880968125"/>
    <x v="561"/>
    <x v="667"/>
    <n v="3390"/>
    <x v="504"/>
    <x v="522"/>
    <x v="672"/>
  </r>
  <r>
    <x v="4"/>
    <x v="1"/>
    <x v="157"/>
    <s v="E47000009"/>
    <n v="4540"/>
    <n v="316"/>
    <n v="454"/>
    <n v="26"/>
    <n v="383"/>
    <n v="424"/>
    <n v="924"/>
    <n v="469"/>
    <n v="193"/>
    <n v="191"/>
    <x v="721"/>
    <n v="7920"/>
    <n v="42.676767676767675"/>
    <n v="57.323232323232318"/>
    <n v="9.3491124260355019"/>
    <n v="13.431952662721894"/>
    <n v="0.76923076923076927"/>
    <n v="11.331360946745562"/>
    <n v="12.544378698224854"/>
    <n v="27.337278106508876"/>
    <n v="13.875739644970414"/>
    <n v="5.7100591715976332"/>
    <n v="5.6508875739644973"/>
    <x v="40"/>
    <x v="495"/>
    <n v="853"/>
    <x v="430"/>
    <x v="523"/>
    <x v="673"/>
  </r>
  <r>
    <x v="4"/>
    <x v="0"/>
    <x v="158"/>
    <s v="E10000032"/>
    <n v="4793"/>
    <n v="300"/>
    <n v="343"/>
    <n v="26"/>
    <n v="383"/>
    <n v="390"/>
    <n v="815"/>
    <n v="399"/>
    <n v="140"/>
    <n v="223"/>
    <x v="722"/>
    <n v="7812"/>
    <n v="38.64567332309268"/>
    <n v="61.35432667690732"/>
    <n v="9.9370652533951631"/>
    <n v="11.361377939715139"/>
    <n v="0.86121232196091424"/>
    <n v="12.68631997350116"/>
    <n v="12.918184829413711"/>
    <n v="26.995693938390197"/>
    <n v="13.216296787015569"/>
    <n v="4.6372971182510758"/>
    <n v="7.3865518383570725"/>
    <x v="562"/>
    <x v="668"/>
    <n v="762"/>
    <x v="505"/>
    <x v="524"/>
    <x v="674"/>
  </r>
  <r>
    <x v="4"/>
    <x v="1"/>
    <x v="159"/>
    <s v="E47000003"/>
    <n v="13535"/>
    <n v="1118"/>
    <n v="1224"/>
    <n v="162"/>
    <n v="1065"/>
    <n v="1075"/>
    <n v="3597"/>
    <n v="1104"/>
    <n v="570"/>
    <n v="615"/>
    <x v="723"/>
    <n v="24065"/>
    <n v="43.756492831913569"/>
    <n v="56.243507168086438"/>
    <n v="10.617283950617285"/>
    <n v="11.623931623931623"/>
    <n v="1.5384615384615385"/>
    <n v="10.113960113960115"/>
    <n v="10.208926875593543"/>
    <n v="34.159544159544161"/>
    <n v="10.484330484330485"/>
    <n v="5.4131054131054128"/>
    <n v="5.8404558404558404"/>
    <x v="563"/>
    <x v="669"/>
    <n v="2289"/>
    <x v="506"/>
    <x v="525"/>
    <x v="675"/>
  </r>
  <r>
    <x v="4"/>
    <x v="0"/>
    <x v="160"/>
    <s v="E09000033"/>
    <n v="720"/>
    <n v="59"/>
    <n v="53"/>
    <s v="SUPP"/>
    <n v="39"/>
    <n v="40"/>
    <n v="104"/>
    <n v="31"/>
    <n v="24"/>
    <n v="31"/>
    <x v="724"/>
    <n v="1101"/>
    <n v="34.604904632152589"/>
    <n v="65.395095367847418"/>
    <n v="15.485564304461944"/>
    <n v="13.910761154855644"/>
    <e v="#VALUE!"/>
    <n v="10.236220472440944"/>
    <n v="10.498687664041995"/>
    <n v="27.296587926509186"/>
    <n v="8.1364829396325451"/>
    <n v="6.2992125984251963"/>
    <n v="8.1364829396325451"/>
    <x v="266"/>
    <x v="670"/>
    <n v="86"/>
    <x v="107"/>
    <x v="526"/>
    <x v="676"/>
  </r>
  <r>
    <x v="4"/>
    <x v="0"/>
    <x v="161"/>
    <s v="E08000010"/>
    <n v="1930"/>
    <n v="178"/>
    <n v="193"/>
    <n v="30"/>
    <n v="126"/>
    <n v="143"/>
    <n v="512"/>
    <n v="128"/>
    <n v="75"/>
    <n v="63"/>
    <x v="24"/>
    <n v="3378"/>
    <n v="42.865600947306099"/>
    <n v="57.134399052693908"/>
    <n v="12.292817679558011"/>
    <n v="13.328729281767956"/>
    <n v="2.0718232044198892"/>
    <n v="8.7016574585635365"/>
    <n v="9.875690607734807"/>
    <n v="35.359116022099442"/>
    <n v="8.8397790055248606"/>
    <n v="5.1795580110497239"/>
    <n v="4.3508287292817682"/>
    <x v="564"/>
    <x v="671"/>
    <n v="266"/>
    <x v="207"/>
    <x v="106"/>
    <x v="677"/>
  </r>
  <r>
    <x v="4"/>
    <x v="0"/>
    <x v="162"/>
    <s v="E06000054"/>
    <n v="2754"/>
    <n v="190"/>
    <n v="292"/>
    <n v="23"/>
    <n v="211"/>
    <n v="255"/>
    <n v="487"/>
    <n v="276"/>
    <n v="94"/>
    <n v="90"/>
    <x v="725"/>
    <n v="4672"/>
    <n v="41.053082191780824"/>
    <n v="58.946917808219176"/>
    <n v="9.9061522419186652"/>
    <n v="15.224191866527633"/>
    <n v="1.1991657977059436"/>
    <n v="11.001042752867571"/>
    <n v="13.29509906152242"/>
    <n v="25.391032325338898"/>
    <n v="14.389989572471324"/>
    <n v="4.900938477580814"/>
    <n v="4.6923879040667362"/>
    <x v="565"/>
    <x v="75"/>
    <n v="460"/>
    <x v="440"/>
    <x v="463"/>
    <x v="471"/>
  </r>
  <r>
    <x v="4"/>
    <x v="0"/>
    <x v="163"/>
    <s v="E06000040"/>
    <n v="979"/>
    <n v="34"/>
    <n v="52"/>
    <s v="SUPP"/>
    <n v="54"/>
    <n v="61"/>
    <n v="96"/>
    <n v="42"/>
    <n v="21"/>
    <n v="31"/>
    <x v="726"/>
    <n v="1370"/>
    <n v="28.540145985401459"/>
    <n v="71.459854014598548"/>
    <n v="8.695652173913043"/>
    <n v="13.299232736572892"/>
    <e v="#VALUE!"/>
    <n v="13.810741687979538"/>
    <n v="15.601023017902813"/>
    <n v="24.552429667519181"/>
    <n v="10.741687979539643"/>
    <n v="5.3708439897698215"/>
    <n v="7.9283887468030692"/>
    <x v="292"/>
    <x v="22"/>
    <n v="94"/>
    <x v="507"/>
    <x v="280"/>
    <x v="676"/>
  </r>
  <r>
    <x v="4"/>
    <x v="0"/>
    <x v="164"/>
    <s v="E08000015"/>
    <n v="2001"/>
    <n v="210"/>
    <n v="170"/>
    <n v="30"/>
    <n v="93"/>
    <n v="121"/>
    <n v="492"/>
    <n v="114"/>
    <n v="73"/>
    <n v="57"/>
    <x v="727"/>
    <n v="3361"/>
    <n v="40.464147575126454"/>
    <n v="59.535852424873546"/>
    <n v="15.441176470588236"/>
    <n v="12.5"/>
    <n v="2.2058823529411766"/>
    <n v="6.8382352941176476"/>
    <n v="8.8970588235294112"/>
    <n v="36.17647058823529"/>
    <n v="8.3823529411764692"/>
    <n v="5.367647058823529"/>
    <n v="4.1911764705882346"/>
    <x v="566"/>
    <x v="635"/>
    <n v="244"/>
    <x v="16"/>
    <x v="527"/>
    <x v="526"/>
  </r>
  <r>
    <x v="4"/>
    <x v="0"/>
    <x v="165"/>
    <s v="E06000041"/>
    <n v="1272"/>
    <n v="40"/>
    <n v="64"/>
    <s v="SUPP"/>
    <n v="52"/>
    <n v="70"/>
    <n v="99"/>
    <n v="42"/>
    <n v="23"/>
    <n v="25"/>
    <x v="626"/>
    <n v="1687"/>
    <n v="24.599881446354473"/>
    <n v="75.400118553645527"/>
    <n v="9.6385542168674707"/>
    <n v="15.421686746987953"/>
    <e v="#VALUE!"/>
    <n v="12.530120481927712"/>
    <n v="16.867469879518072"/>
    <n v="23.85542168674699"/>
    <n v="10.120481927710843"/>
    <n v="5.5421686746987948"/>
    <n v="6.024096385542169"/>
    <x v="567"/>
    <x v="672"/>
    <n v="90"/>
    <x v="141"/>
    <x v="11"/>
    <x v="678"/>
  </r>
  <r>
    <x v="4"/>
    <x v="0"/>
    <x v="166"/>
    <s v="E08000031"/>
    <n v="1441"/>
    <n v="147"/>
    <n v="196"/>
    <n v="36"/>
    <n v="117"/>
    <n v="139"/>
    <n v="468"/>
    <n v="84"/>
    <n v="75"/>
    <n v="86"/>
    <x v="519"/>
    <n v="2789"/>
    <n v="48.332735747579783"/>
    <n v="51.667264252420217"/>
    <n v="10.905044510385757"/>
    <n v="14.540059347181009"/>
    <n v="2.6706231454005933"/>
    <n v="8.6795252225519288"/>
    <n v="10.311572700296736"/>
    <n v="34.718100890207715"/>
    <n v="6.2314540059347179"/>
    <n v="5.5637982195845694"/>
    <n v="6.3798219584569731"/>
    <x v="313"/>
    <x v="501"/>
    <n v="245"/>
    <x v="146"/>
    <x v="185"/>
    <x v="679"/>
  </r>
  <r>
    <x v="4"/>
    <x v="0"/>
    <x v="167"/>
    <s v="E10000034"/>
    <n v="3309"/>
    <n v="207"/>
    <n v="249"/>
    <n v="20"/>
    <n v="256"/>
    <n v="272"/>
    <n v="653"/>
    <n v="261"/>
    <n v="104"/>
    <n v="127"/>
    <x v="345"/>
    <n v="5458"/>
    <n v="39.373396848662509"/>
    <n v="60.626603151337491"/>
    <n v="9.6323871568171242"/>
    <n v="11.586784550953933"/>
    <n v="0.93066542577943234"/>
    <n v="11.912517449976734"/>
    <n v="12.657049790600281"/>
    <n v="30.386226151698466"/>
    <n v="12.145183806421592"/>
    <n v="4.839460214053048"/>
    <n v="5.9097254536993953"/>
    <x v="568"/>
    <x v="673"/>
    <n v="492"/>
    <x v="178"/>
    <x v="512"/>
    <x v="680"/>
  </r>
  <r>
    <x v="4"/>
    <x v="0"/>
    <x v="168"/>
    <s v="E06000014"/>
    <n v="1055"/>
    <n v="60"/>
    <n v="48"/>
    <s v="SUPP"/>
    <n v="87"/>
    <n v="95"/>
    <n v="136"/>
    <n v="109"/>
    <n v="49"/>
    <n v="38"/>
    <x v="728"/>
    <n v="1677"/>
    <n v="37.09004174120453"/>
    <n v="62.90995825879547"/>
    <n v="9.6463022508038581"/>
    <n v="7.7170418006430879"/>
    <e v="#VALUE!"/>
    <n v="13.987138263665594"/>
    <n v="15.27331189710611"/>
    <n v="21.864951768488748"/>
    <n v="17.524115755627008"/>
    <n v="7.8778135048231519"/>
    <n v="6.109324758842444"/>
    <x v="569"/>
    <x v="674"/>
    <n v="196"/>
    <x v="54"/>
    <x v="357"/>
    <x v="626"/>
  </r>
  <r>
    <x v="4"/>
    <x v="2"/>
    <x v="169"/>
    <s v="E12000003"/>
    <n v="30650"/>
    <n v="2377"/>
    <n v="2752"/>
    <n v="320"/>
    <n v="2332"/>
    <n v="2502"/>
    <n v="7843"/>
    <n v="2482"/>
    <n v="1222"/>
    <n v="1486"/>
    <x v="729"/>
    <n v="53966"/>
    <n v="43.204980913908756"/>
    <n v="56.795019086091244"/>
    <n v="10.194716074798421"/>
    <n v="11.803053697032082"/>
    <n v="1.3724481043060559"/>
    <n v="10.001715560130382"/>
    <n v="10.730828615542974"/>
    <n v="33.63784525647624"/>
    <n v="10.645050609023848"/>
    <n v="5.241036198318751"/>
    <n v="6.3733058843712467"/>
    <x v="570"/>
    <x v="675"/>
    <n v="5190"/>
    <x v="508"/>
    <x v="528"/>
    <x v="68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DE7220-EC57-DE46-8B6D-347BDAE5E5DE}" name="Stacked bar pivot chart" cacheId="0" applyNumberFormats="0" applyBorderFormats="0" applyFontFormats="0" applyPatternFormats="0" applyAlignmentFormats="0" applyWidthHeightFormats="1" dataCaption="Values" errorCaption="0" showError="1" updatedVersion="6" minRefreshableVersion="3" useAutoFormatting="1" rowGrandTotals="0" colGrandTotals="0" itemPrintTitles="1" createdVersion="6" indent="0" outline="1" outlineData="1" multipleFieldFilters="0" chartFormat="4">
  <location ref="A2:C5" firstHeaderRow="0" firstDataRow="1" firstDataCol="1"/>
  <pivotFields count="34">
    <pivotField axis="axisRow" multipleItemSelectionAllowed="1" showAll="0" defaultSubtotal="0">
      <items count="5">
        <item h="1" x="0"/>
        <item h="1" x="1"/>
        <item h="1" x="2"/>
        <item h="1" x="3"/>
        <item x="4"/>
      </items>
    </pivotField>
    <pivotField multipleItemSelectionAllowed="1" showAll="0" defaultSubtotal="0">
      <items count="4">
        <item h="1" x="1"/>
        <item x="0"/>
        <item h="1" x="3"/>
        <item h="1" x="2"/>
      </items>
    </pivotField>
    <pivotField axis="axisRow" showAll="0" defaultSubtotal="0">
      <items count="17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x="115"/>
        <item h="1" x="116"/>
        <item h="1" x="117"/>
        <item h="1" x="118"/>
        <item h="1" x="119"/>
        <item h="1" x="120"/>
        <item h="1" x="121"/>
        <item h="1" x="122"/>
        <item h="1" x="123"/>
        <item h="1" x="124"/>
        <item h="1" x="125"/>
        <item h="1" x="126"/>
        <item h="1" x="127"/>
        <item h="1" x="128"/>
        <item h="1" x="129"/>
        <item h="1" x="130"/>
        <item h="1" x="131"/>
        <item h="1" x="132"/>
        <item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dataField="1" numFmtId="1" showAll="0" defaultSubtotal="0"/>
    <pivotField dataField="1" numFmtId="1" showAll="0" defaultSubtotal="0"/>
    <pivotField showAll="0" defaultSubtotal="0"/>
    <pivotField numFmtId="164" showAll="0" defaultSubtotal="0"/>
    <pivotField showAll="0" defaultSubtotal="0"/>
    <pivotField showAll="0" defaultSubtotal="0"/>
    <pivotField showAll="0" defaultSubtotal="0"/>
    <pivotField numFmtId="164"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ubtotalTop="0" showAll="0" defaultSubtotal="0"/>
    <pivotField numFmtId="1" subtotalTop="0" showAll="0" defaultSubtotal="0"/>
    <pivotField numFmtId="1" subtotalTop="0" showAll="0" defaultSubtotal="0"/>
    <pivotField dragToRow="0" dragToCol="0" dragToPage="0" showAll="0" defaultSubtotal="0"/>
  </pivotFields>
  <rowFields count="2">
    <field x="0"/>
    <field x="2"/>
  </rowFields>
  <rowItems count="3">
    <i>
      <x v="4"/>
    </i>
    <i r="1">
      <x v="115"/>
    </i>
    <i r="1">
      <x v="133"/>
    </i>
  </rowItems>
  <colFields count="1">
    <field x="-2"/>
  </colFields>
  <colItems count="2">
    <i>
      <x/>
    </i>
    <i i="1">
      <x v="1"/>
    </i>
  </colItems>
  <dataFields count="2">
    <dataField name="'Lower attainers'" fld="16" baseField="0" baseItem="0"/>
    <dataField name="Non-'lower attainers'" fld="17" baseField="0" baseItem="0"/>
  </dataFields>
  <formats count="1">
    <format dxfId="37">
      <pivotArea outline="0" collapsedLevelsAreSubtotals="1" fieldPosition="0"/>
    </format>
  </formats>
  <chartFormats count="35">
    <chartFormat chart="0" format="12" series="1">
      <pivotArea type="data" outline="0" fieldPosition="0">
        <references count="1">
          <reference field="4294967294" count="1" selected="0">
            <x v="1"/>
          </reference>
        </references>
      </pivotArea>
    </chartFormat>
    <chartFormat chart="0" format="13" series="1">
      <pivotArea type="data" outline="0" fieldPosition="0">
        <references count="1">
          <reference field="4294967294" count="1" selected="0">
            <x v="0"/>
          </reference>
        </references>
      </pivotArea>
    </chartFormat>
    <chartFormat chart="0" format="14" series="1">
      <pivotArea type="data" outline="0" fieldPosition="0">
        <references count="3">
          <reference field="4294967294" count="1" selected="0">
            <x v="0"/>
          </reference>
          <reference field="0" count="1" selected="0">
            <x v="1"/>
          </reference>
          <reference field="2" count="1" selected="0">
            <x v="44"/>
          </reference>
        </references>
      </pivotArea>
    </chartFormat>
    <chartFormat chart="0" format="15" series="1">
      <pivotArea type="data" outline="0" fieldPosition="0">
        <references count="3">
          <reference field="4294967294" count="1" selected="0">
            <x v="0"/>
          </reference>
          <reference field="0" count="1" selected="0">
            <x v="2"/>
          </reference>
          <reference field="2" count="1" selected="0">
            <x v="44"/>
          </reference>
        </references>
      </pivotArea>
    </chartFormat>
    <chartFormat chart="0" format="16" series="1">
      <pivotArea type="data" outline="0" fieldPosition="0">
        <references count="3">
          <reference field="4294967294" count="1" selected="0">
            <x v="0"/>
          </reference>
          <reference field="0" count="1" selected="0">
            <x v="3"/>
          </reference>
          <reference field="2" count="1" selected="0">
            <x v="44"/>
          </reference>
        </references>
      </pivotArea>
    </chartFormat>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1"/>
          </reference>
          <reference field="0" count="1" selected="0">
            <x v="1"/>
          </reference>
        </references>
      </pivotArea>
    </chartFormat>
    <chartFormat chart="0" format="17" series="1">
      <pivotArea type="data" outline="0" fieldPosition="0">
        <references count="2">
          <reference field="4294967294" count="1" selected="0">
            <x v="1"/>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1"/>
          </reference>
        </references>
      </pivotArea>
    </chartFormat>
    <chartFormat chart="0" format="18" series="1">
      <pivotArea type="data" outline="0" fieldPosition="0">
        <references count="2">
          <reference field="4294967294" count="1" selected="0">
            <x v="0"/>
          </reference>
          <reference field="0" count="1" selected="0">
            <x v="1"/>
          </reference>
        </references>
      </pivotArea>
    </chartFormat>
    <chartFormat chart="1" format="3" series="1">
      <pivotArea type="data" outline="0" fieldPosition="0">
        <references count="2">
          <reference field="4294967294" count="1" selected="0">
            <x v="0"/>
          </reference>
          <reference field="0" count="1" selected="0">
            <x v="2"/>
          </reference>
        </references>
      </pivotArea>
    </chartFormat>
    <chartFormat chart="1" format="4" series="1">
      <pivotArea type="data" outline="0" fieldPosition="0">
        <references count="2">
          <reference field="4294967294" count="1" selected="0">
            <x v="1"/>
          </reference>
          <reference field="0" count="1" selected="0">
            <x v="2"/>
          </reference>
        </references>
      </pivotArea>
    </chartFormat>
    <chartFormat chart="0" format="19" series="1">
      <pivotArea type="data" outline="0" fieldPosition="0">
        <references count="2">
          <reference field="4294967294" count="1" selected="0">
            <x v="0"/>
          </reference>
          <reference field="0" count="1" selected="0">
            <x v="2"/>
          </reference>
        </references>
      </pivotArea>
    </chartFormat>
    <chartFormat chart="0" format="20" series="1">
      <pivotArea type="data" outline="0" fieldPosition="0">
        <references count="2">
          <reference field="4294967294" count="1" selected="0">
            <x v="1"/>
          </reference>
          <reference field="0" count="1" selected="0">
            <x v="2"/>
          </reference>
        </references>
      </pivotArea>
    </chartFormat>
    <chartFormat chart="1" format="5" series="1">
      <pivotArea type="data" outline="0" fieldPosition="0">
        <references count="3">
          <reference field="4294967294" count="1" selected="0">
            <x v="1"/>
          </reference>
          <reference field="0" count="1" selected="0">
            <x v="1"/>
          </reference>
          <reference field="2" count="1" selected="0">
            <x v="2"/>
          </reference>
        </references>
      </pivotArea>
    </chartFormat>
    <chartFormat chart="1" format="6" series="1">
      <pivotArea type="data" outline="0" fieldPosition="0">
        <references count="3">
          <reference field="4294967294" count="1" selected="0">
            <x v="1"/>
          </reference>
          <reference field="0" count="1" selected="0">
            <x v="1"/>
          </reference>
          <reference field="2" count="1" selected="0">
            <x v="3"/>
          </reference>
        </references>
      </pivotArea>
    </chartFormat>
    <chartFormat chart="1" format="7" series="1">
      <pivotArea type="data" outline="0" fieldPosition="0">
        <references count="3">
          <reference field="4294967294" count="1" selected="0">
            <x v="0"/>
          </reference>
          <reference field="0" count="1" selected="0">
            <x v="2"/>
          </reference>
          <reference field="2" count="1" selected="0">
            <x v="1"/>
          </reference>
        </references>
      </pivotArea>
    </chartFormat>
    <chartFormat chart="1" format="8" series="1">
      <pivotArea type="data" outline="0" fieldPosition="0">
        <references count="3">
          <reference field="4294967294" count="1" selected="0">
            <x v="0"/>
          </reference>
          <reference field="0" count="1" selected="0">
            <x v="2"/>
          </reference>
          <reference field="2" count="1" selected="0">
            <x v="2"/>
          </reference>
        </references>
      </pivotArea>
    </chartFormat>
    <chartFormat chart="1" format="9" series="1">
      <pivotArea type="data" outline="0" fieldPosition="0">
        <references count="3">
          <reference field="4294967294" count="1" selected="0">
            <x v="0"/>
          </reference>
          <reference field="0" count="1" selected="0">
            <x v="2"/>
          </reference>
          <reference field="2" count="1" selected="0">
            <x v="3"/>
          </reference>
        </references>
      </pivotArea>
    </chartFormat>
    <chartFormat chart="1" format="10" series="1">
      <pivotArea type="data" outline="0" fieldPosition="0">
        <references count="3">
          <reference field="4294967294" count="1" selected="0">
            <x v="1"/>
          </reference>
          <reference field="0" count="1" selected="0">
            <x v="2"/>
          </reference>
          <reference field="2" count="1" selected="0">
            <x v="1"/>
          </reference>
        </references>
      </pivotArea>
    </chartFormat>
    <chartFormat chart="1" format="11" series="1">
      <pivotArea type="data" outline="0" fieldPosition="0">
        <references count="3">
          <reference field="4294967294" count="1" selected="0">
            <x v="1"/>
          </reference>
          <reference field="0" count="1" selected="0">
            <x v="2"/>
          </reference>
          <reference field="2" count="1" selected="0">
            <x v="2"/>
          </reference>
        </references>
      </pivotArea>
    </chartFormat>
    <chartFormat chart="1" format="12" series="1">
      <pivotArea type="data" outline="0" fieldPosition="0">
        <references count="3">
          <reference field="4294967294" count="1" selected="0">
            <x v="1"/>
          </reference>
          <reference field="0" count="1" selected="0">
            <x v="2"/>
          </reference>
          <reference field="2" count="1" selected="0">
            <x v="3"/>
          </reference>
        </references>
      </pivotArea>
    </chartFormat>
    <chartFormat chart="0" format="21" series="1">
      <pivotArea type="data" outline="0" fieldPosition="0">
        <references count="3">
          <reference field="4294967294" count="1" selected="0">
            <x v="1"/>
          </reference>
          <reference field="0" count="1" selected="0">
            <x v="1"/>
          </reference>
          <reference field="2" count="1" selected="0">
            <x v="2"/>
          </reference>
        </references>
      </pivotArea>
    </chartFormat>
    <chartFormat chart="0" format="22" series="1">
      <pivotArea type="data" outline="0" fieldPosition="0">
        <references count="3">
          <reference field="4294967294" count="1" selected="0">
            <x v="1"/>
          </reference>
          <reference field="0" count="1" selected="0">
            <x v="1"/>
          </reference>
          <reference field="2" count="1" selected="0">
            <x v="3"/>
          </reference>
        </references>
      </pivotArea>
    </chartFormat>
    <chartFormat chart="0" format="23" series="1">
      <pivotArea type="data" outline="0" fieldPosition="0">
        <references count="3">
          <reference field="4294967294" count="1" selected="0">
            <x v="0"/>
          </reference>
          <reference field="0" count="1" selected="0">
            <x v="2"/>
          </reference>
          <reference field="2" count="1" selected="0">
            <x v="1"/>
          </reference>
        </references>
      </pivotArea>
    </chartFormat>
    <chartFormat chart="0" format="24" series="1">
      <pivotArea type="data" outline="0" fieldPosition="0">
        <references count="3">
          <reference field="4294967294" count="1" selected="0">
            <x v="0"/>
          </reference>
          <reference field="0" count="1" selected="0">
            <x v="2"/>
          </reference>
          <reference field="2" count="1" selected="0">
            <x v="2"/>
          </reference>
        </references>
      </pivotArea>
    </chartFormat>
    <chartFormat chart="0" format="25" series="1">
      <pivotArea type="data" outline="0" fieldPosition="0">
        <references count="3">
          <reference field="4294967294" count="1" selected="0">
            <x v="0"/>
          </reference>
          <reference field="0" count="1" selected="0">
            <x v="2"/>
          </reference>
          <reference field="2" count="1" selected="0">
            <x v="3"/>
          </reference>
        </references>
      </pivotArea>
    </chartFormat>
    <chartFormat chart="0" format="26" series="1">
      <pivotArea type="data" outline="0" fieldPosition="0">
        <references count="3">
          <reference field="4294967294" count="1" selected="0">
            <x v="1"/>
          </reference>
          <reference field="0" count="1" selected="0">
            <x v="2"/>
          </reference>
          <reference field="2" count="1" selected="0">
            <x v="1"/>
          </reference>
        </references>
      </pivotArea>
    </chartFormat>
    <chartFormat chart="0" format="27" series="1">
      <pivotArea type="data" outline="0" fieldPosition="0">
        <references count="3">
          <reference field="4294967294" count="1" selected="0">
            <x v="1"/>
          </reference>
          <reference field="0" count="1" selected="0">
            <x v="2"/>
          </reference>
          <reference field="2" count="1" selected="0">
            <x v="2"/>
          </reference>
        </references>
      </pivotArea>
    </chartFormat>
    <chartFormat chart="0" format="28" series="1">
      <pivotArea type="data" outline="0" fieldPosition="0">
        <references count="3">
          <reference field="4294967294" count="1" selected="0">
            <x v="1"/>
          </reference>
          <reference field="0" count="1" selected="0">
            <x v="2"/>
          </reference>
          <reference field="2" count="1" selected="0">
            <x v="3"/>
          </reference>
        </references>
      </pivotArea>
    </chartFormat>
    <chartFormat chart="1" format="13" series="1">
      <pivotArea type="data" outline="0" fieldPosition="0">
        <references count="1">
          <reference field="4294967294" count="1" selected="0">
            <x v="1"/>
          </reference>
        </references>
      </pivotArea>
    </chartFormat>
    <chartFormat chart="2" format="14" series="1">
      <pivotArea type="data" outline="0" fieldPosition="0">
        <references count="1">
          <reference field="4294967294" count="1" selected="0">
            <x v="0"/>
          </reference>
        </references>
      </pivotArea>
    </chartFormat>
    <chartFormat chart="2" format="15" series="1">
      <pivotArea type="data" outline="0" fieldPosition="0">
        <references count="1">
          <reference field="4294967294" count="1" selected="0">
            <x v="1"/>
          </reference>
        </references>
      </pivotArea>
    </chartFormat>
    <chartFormat chart="3" format="16" series="1">
      <pivotArea type="data" outline="0" fieldPosition="0">
        <references count="1">
          <reference field="4294967294" count="1" selected="0">
            <x v="0"/>
          </reference>
        </references>
      </pivotArea>
    </chartFormat>
    <chartFormat chart="3" format="1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37713B3-2DF6-2B4A-BDA3-982B8BAEFAE4}" name="Stacked column pivot chart 1" cacheId="0" applyNumberFormats="0" applyBorderFormats="0" applyFontFormats="0" applyPatternFormats="0" applyAlignmentFormats="0" applyWidthHeightFormats="1" dataCaption="Values" errorCaption="0" showError="1" updatedVersion="6" minRefreshableVersion="3" useAutoFormatting="1" rowGrandTotals="0" colGrandTotals="0" itemPrintTitles="1" createdVersion="6" indent="0" outline="1" outlineData="1" multipleFieldFilters="0" chartFormat="9">
  <location ref="A2:D6" firstHeaderRow="0" firstDataRow="1" firstDataCol="1"/>
  <pivotFields count="34">
    <pivotField axis="axisRow" showAll="0" defaultSubtotal="0">
      <items count="5">
        <item h="1" x="0"/>
        <item h="1" x="1"/>
        <item h="1" x="2"/>
        <item h="1" x="3"/>
        <item x="4"/>
      </items>
    </pivotField>
    <pivotField showAll="0" defaultSubtotal="0">
      <items count="4">
        <item h="1" x="1"/>
        <item x="0"/>
        <item h="1" x="3"/>
        <item h="1" x="2"/>
      </items>
    </pivotField>
    <pivotField axis="axisRow" showAll="0" defaultSubtotal="0">
      <items count="17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x="115"/>
        <item h="1" x="116"/>
        <item h="1" x="117"/>
        <item h="1" x="118"/>
        <item h="1" x="119"/>
        <item h="1" x="120"/>
        <item h="1" x="121"/>
        <item h="1" x="122"/>
        <item h="1" x="123"/>
        <item h="1" x="124"/>
        <item h="1" x="125"/>
        <item h="1" x="126"/>
        <item h="1" x="127"/>
        <item h="1" x="128"/>
        <item h="1" x="129"/>
        <item h="1" x="130"/>
        <item h="1" x="131"/>
        <item h="1" x="132"/>
        <item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showAll="0" defaultSubtotal="0"/>
    <pivotField numFmtId="164" showAll="0" defaultSubtotal="0"/>
    <pivotField showAll="0" defaultSubtotal="0"/>
    <pivotField showAll="0" defaultSubtotal="0"/>
    <pivotField showAll="0" defaultSubtotal="0"/>
    <pivotField numFmtId="164"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dataField="1" numFmtId="1" showAll="0" defaultSubtotal="0"/>
    <pivotField dataField="1" numFmtId="1" showAll="0" defaultSubtotal="0"/>
    <pivotField dataField="1" numFmtId="1" showAll="0" defaultSubtotal="0"/>
    <pivotField dragToRow="0" dragToCol="0" dragToPage="0" showAll="0" defaultSubtotal="0"/>
  </pivotFields>
  <rowFields count="2">
    <field x="2"/>
    <field x="0"/>
  </rowFields>
  <rowItems count="4">
    <i>
      <x v="115"/>
    </i>
    <i r="1">
      <x v="4"/>
    </i>
    <i>
      <x v="133"/>
    </i>
    <i r="1">
      <x v="4"/>
    </i>
  </rowItems>
  <colFields count="1">
    <field x="-2"/>
  </colFields>
  <colItems count="3">
    <i>
      <x/>
    </i>
    <i i="1">
      <x v="1"/>
    </i>
    <i i="2">
      <x v="2"/>
    </i>
  </colItems>
  <dataFields count="3">
    <dataField name="Grade C/4 in neither English nor maths" fld="32" subtotal="max" baseField="0" baseItem="0"/>
    <dataField name="Grade C/4 in maths but not English" fld="31" subtotal="max" baseField="0" baseItem="0"/>
    <dataField name="Grade C/4 in English but not maths" fld="30" subtotal="max" baseField="0" baseItem="0"/>
  </dataFields>
  <chartFormats count="15">
    <chartFormat chart="0" format="0" series="1">
      <pivotArea type="data" outline="0" fieldPosition="0">
        <references count="1">
          <reference field="4294967294" count="1" selected="0">
            <x v="2"/>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2"/>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2"/>
          </reference>
        </references>
      </pivotArea>
    </chartFormat>
    <chartFormat chart="2" format="5" series="1">
      <pivotArea type="data" outline="0" fieldPosition="0">
        <references count="1">
          <reference field="4294967294" count="1" selected="0">
            <x v="1"/>
          </reference>
        </references>
      </pivotArea>
    </chartFormat>
    <chartFormat chart="2" format="6" series="1">
      <pivotArea type="data" outline="0" fieldPosition="0">
        <references count="1">
          <reference field="4294967294" count="1" selected="0">
            <x v="0"/>
          </reference>
        </references>
      </pivotArea>
    </chartFormat>
    <chartFormat chart="3" format="8" series="1">
      <pivotArea type="data" outline="0" fieldPosition="0">
        <references count="1">
          <reference field="4294967294" count="1" selected="0">
            <x v="2"/>
          </reference>
        </references>
      </pivotArea>
    </chartFormat>
    <chartFormat chart="3" format="9" series="1">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2"/>
          </reference>
        </references>
      </pivotArea>
    </chartFormat>
    <chartFormat chart="6" format="5" series="1">
      <pivotArea type="data" outline="0" fieldPosition="0">
        <references count="1">
          <reference field="4294967294" count="1" selected="0">
            <x v="1"/>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02225F5-C571-3343-BD0D-C45C6FFE4209}" name="Stacked column pivot chart 2" cacheId="0" applyNumberFormats="0" applyBorderFormats="0" applyFontFormats="0" applyPatternFormats="0" applyAlignmentFormats="0" applyWidthHeightFormats="1" dataCaption="Values" errorCaption="0" showError="1" updatedVersion="6" minRefreshableVersion="3" useAutoFormatting="1" rowGrandTotals="0" colGrandTotals="0" itemPrintTitles="1" createdVersion="6" indent="0" outline="1" outlineData="1" multipleFieldFilters="0" chartFormat="3">
  <location ref="A2:D6" firstHeaderRow="0" firstDataRow="1" firstDataCol="1"/>
  <pivotFields count="34">
    <pivotField axis="axisRow" showAll="0" defaultSubtotal="0">
      <items count="5">
        <item h="1" x="0"/>
        <item h="1" x="1"/>
        <item h="1" x="2"/>
        <item h="1" x="3"/>
        <item x="4"/>
      </items>
    </pivotField>
    <pivotField showAll="0" defaultSubtotal="0">
      <items count="4">
        <item h="1" x="1"/>
        <item x="0"/>
        <item h="1" x="3"/>
        <item h="1" x="2"/>
      </items>
    </pivotField>
    <pivotField axis="axisRow" showAll="0" defaultSubtotal="0">
      <items count="17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x="115"/>
        <item h="1" x="116"/>
        <item h="1" x="117"/>
        <item h="1" x="118"/>
        <item h="1" x="119"/>
        <item h="1" x="120"/>
        <item h="1" x="121"/>
        <item h="1" x="122"/>
        <item h="1" x="123"/>
        <item h="1" x="124"/>
        <item h="1" x="125"/>
        <item h="1" x="126"/>
        <item h="1" x="127"/>
        <item h="1" x="128"/>
        <item h="1" x="129"/>
        <item h="1" x="130"/>
        <item h="1" x="131"/>
        <item h="1" x="132"/>
        <item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730">
        <item x="691"/>
        <item x="562"/>
        <item x="270"/>
        <item x="112"/>
        <item x="64"/>
        <item x="517"/>
        <item x="649"/>
        <item x="225"/>
        <item x="376"/>
        <item x="689"/>
        <item x="109"/>
        <item x="559"/>
        <item x="268"/>
        <item x="157"/>
        <item x="160"/>
        <item x="416"/>
        <item x="520"/>
        <item x="602"/>
        <item x="724"/>
        <item x="651"/>
        <item x="453"/>
        <item x="310"/>
        <item x="456"/>
        <item x="726"/>
        <item x="379"/>
        <item x="30"/>
        <item x="52"/>
        <item x="162"/>
        <item x="214"/>
        <item x="643"/>
        <item x="313"/>
        <item x="626"/>
        <item x="600"/>
        <item x="11"/>
        <item x="67"/>
        <item x="507"/>
        <item x="186"/>
        <item x="710"/>
        <item x="604"/>
        <item x="56"/>
        <item x="218"/>
        <item x="685"/>
        <item x="329"/>
        <item x="193"/>
        <item x="22"/>
        <item x="488"/>
        <item x="315"/>
        <item x="370"/>
        <item x="611"/>
        <item x="465"/>
        <item x="472"/>
        <item x="63"/>
        <item x="510"/>
        <item x="346"/>
        <item x="51"/>
        <item x="619"/>
        <item x="176"/>
        <item x="589"/>
        <item x="535"/>
        <item x="412"/>
        <item x="471"/>
        <item x="338"/>
        <item x="322"/>
        <item x="224"/>
        <item x="165"/>
        <item x="82"/>
        <item x="481"/>
        <item x="516"/>
        <item x="142"/>
        <item x="169"/>
        <item x="610"/>
        <item x="574"/>
        <item x="648"/>
        <item x="104"/>
        <item x="10"/>
        <item x="119"/>
        <item x="716"/>
        <item x="328"/>
        <item x="664"/>
        <item x="394"/>
        <item x="439"/>
        <item x="136"/>
        <item x="303"/>
        <item x="728"/>
        <item x="106"/>
        <item x="558"/>
        <item x="151"/>
        <item x="3"/>
        <item x="425"/>
        <item x="366"/>
        <item x="594"/>
        <item x="263"/>
        <item x="175"/>
        <item x="148"/>
        <item x="460"/>
        <item x="686"/>
        <item x="688"/>
        <item x="298"/>
        <item x="305"/>
        <item x="700"/>
        <item x="712"/>
        <item x="673"/>
        <item x="375"/>
        <item x="265"/>
        <item x="277"/>
        <item x="400"/>
        <item x="423"/>
        <item x="543"/>
        <item x="672"/>
        <item x="124"/>
        <item x="556"/>
        <item x="646"/>
        <item x="318"/>
        <item x="665"/>
        <item x="696"/>
        <item x="414"/>
        <item x="282"/>
        <item x="7"/>
        <item x="569"/>
        <item x="512"/>
        <item x="545"/>
        <item x="445"/>
        <item x="62"/>
        <item x="267"/>
        <item x="4"/>
        <item x="18"/>
        <item x="94"/>
        <item x="294"/>
        <item x="108"/>
        <item x="120"/>
        <item x="223"/>
        <item x="372"/>
        <item x="299"/>
        <item x="717"/>
        <item x="402"/>
        <item x="90"/>
        <item x="55"/>
        <item x="91"/>
        <item x="502"/>
        <item x="249"/>
        <item x="50"/>
        <item x="149"/>
        <item x="645"/>
        <item x="128"/>
        <item x="58"/>
        <item x="16"/>
        <item x="697"/>
        <item x="14"/>
        <item x="583"/>
        <item x="278"/>
        <item x="83"/>
        <item x="675"/>
        <item x="46"/>
        <item x="242"/>
        <item x="141"/>
        <item x="468"/>
        <item x="542"/>
        <item x="570"/>
        <item x="332"/>
        <item x="709"/>
        <item x="441"/>
        <item x="613"/>
        <item x="466"/>
        <item x="144"/>
        <item x="639"/>
        <item x="506"/>
        <item x="676"/>
        <item x="209"/>
        <item x="609"/>
        <item x="475"/>
        <item x="323"/>
        <item x="580"/>
        <item x="555"/>
        <item x="285"/>
        <item x="170"/>
        <item x="469"/>
        <item x="19"/>
        <item x="143"/>
        <item x="588"/>
        <item x="413"/>
        <item x="430"/>
        <item x="217"/>
        <item x="173"/>
        <item x="93"/>
        <item x="127"/>
        <item x="326"/>
        <item x="440"/>
        <item x="286"/>
        <item x="49"/>
        <item x="8"/>
        <item x="365"/>
        <item x="140"/>
        <item x="129"/>
        <item x="264"/>
        <item x="251"/>
        <item x="54"/>
        <item x="477"/>
        <item x="522"/>
        <item x="446"/>
        <item x="369"/>
        <item x="289"/>
        <item x="642"/>
        <item x="131"/>
        <item x="213"/>
        <item x="438"/>
        <item x="69"/>
        <item x="252"/>
        <item x="126"/>
        <item x="428"/>
        <item x="592"/>
        <item x="336"/>
        <item x="702"/>
        <item x="334"/>
        <item x="478"/>
        <item x="437"/>
        <item x="587"/>
        <item x="577"/>
        <item x="1"/>
        <item x="216"/>
        <item x="222"/>
        <item x="5"/>
        <item x="61"/>
        <item x="615"/>
        <item x="102"/>
        <item x="381"/>
        <item x="57"/>
        <item x="181"/>
        <item x="584"/>
        <item x="711"/>
        <item x="0"/>
        <item x="704"/>
        <item x="284"/>
        <item x="105"/>
        <item x="515"/>
        <item x="183"/>
        <item x="179"/>
        <item x="576"/>
        <item x="230"/>
        <item x="229"/>
        <item x="79"/>
        <item x="138"/>
        <item x="396"/>
        <item x="464"/>
        <item x="137"/>
        <item x="382"/>
        <item x="585"/>
        <item x="427"/>
        <item x="620"/>
        <item x="509"/>
        <item x="244"/>
        <item x="107"/>
        <item x="590"/>
        <item x="266"/>
        <item x="74"/>
        <item x="167"/>
        <item x="434"/>
        <item x="707"/>
        <item x="607"/>
        <item x="219"/>
        <item x="212"/>
        <item x="699"/>
        <item x="113"/>
        <item x="579"/>
        <item x="368"/>
        <item x="435"/>
        <item x="295"/>
        <item x="320"/>
        <item x="168"/>
        <item x="84"/>
        <item x="444"/>
        <item x="103"/>
        <item x="110"/>
        <item x="85"/>
        <item x="171"/>
        <item x="505"/>
        <item x="687"/>
        <item x="463"/>
        <item x="641"/>
        <item x="339"/>
        <item x="573"/>
        <item x="261"/>
        <item x="537"/>
        <item x="591"/>
        <item x="147"/>
        <item x="715"/>
        <item x="560"/>
        <item x="511"/>
        <item x="563"/>
        <item x="387"/>
        <item x="296"/>
        <item x="693"/>
        <item x="364"/>
        <item x="410"/>
        <item x="354"/>
        <item x="235"/>
        <item x="13"/>
        <item x="621"/>
        <item x="60"/>
        <item x="302"/>
        <item x="271"/>
        <item x="187"/>
        <item x="371"/>
        <item x="632"/>
        <item x="392"/>
        <item x="111"/>
        <item x="23"/>
        <item x="684"/>
        <item x="657"/>
        <item x="483"/>
        <item x="565"/>
        <item x="288"/>
        <item x="38"/>
        <item x="553"/>
        <item x="557"/>
        <item x="221"/>
        <item x="321"/>
        <item x="163"/>
        <item x="118"/>
        <item x="115"/>
        <item x="667"/>
        <item x="462"/>
        <item x="374"/>
        <item x="324"/>
        <item x="123"/>
        <item x="568"/>
        <item x="561"/>
        <item x="422"/>
        <item x="201"/>
        <item x="161"/>
        <item x="100"/>
        <item x="178"/>
        <item x="419"/>
        <item x="241"/>
        <item x="532"/>
        <item x="134"/>
        <item x="269"/>
        <item x="534"/>
        <item x="31"/>
        <item x="554"/>
        <item x="527"/>
        <item x="514"/>
        <item x="666"/>
        <item x="276"/>
        <item x="281"/>
        <item x="415"/>
        <item x="662"/>
        <item x="496"/>
        <item x="492"/>
        <item x="627"/>
        <item x="145"/>
        <item x="549"/>
        <item x="158"/>
        <item x="81"/>
        <item x="417"/>
        <item x="262"/>
        <item x="411"/>
        <item x="2"/>
        <item x="690"/>
        <item x="259"/>
        <item x="290"/>
        <item x="25"/>
        <item x="273"/>
        <item x="9"/>
        <item x="680"/>
        <item x="340"/>
        <item x="341"/>
        <item x="519"/>
        <item x="603"/>
        <item x="536"/>
        <item x="482"/>
        <item x="727"/>
        <item x="43"/>
        <item x="204"/>
        <item x="146"/>
        <item x="406"/>
        <item x="41"/>
        <item x="458"/>
        <item x="331"/>
        <item x="378"/>
        <item x="66"/>
        <item x="28"/>
        <item x="395"/>
        <item x="457"/>
        <item x="194"/>
        <item x="357"/>
        <item x="36"/>
        <item x="713"/>
        <item x="174"/>
        <item x="432"/>
        <item x="551"/>
        <item x="314"/>
        <item x="311"/>
        <item x="132"/>
        <item x="629"/>
        <item x="316"/>
        <item x="24"/>
        <item x="188"/>
        <item x="327"/>
        <item x="292"/>
        <item x="300"/>
        <item x="347"/>
        <item x="206"/>
        <item x="442"/>
        <item x="86"/>
        <item x="243"/>
        <item x="489"/>
        <item x="34"/>
        <item x="668"/>
        <item x="470"/>
        <item x="454"/>
        <item x="631"/>
        <item x="352"/>
        <item x="199"/>
        <item x="256"/>
        <item x="474"/>
        <item x="485"/>
        <item x="98"/>
        <item x="630"/>
        <item x="190"/>
        <item x="350"/>
        <item x="443"/>
        <item x="97"/>
        <item x="397"/>
        <item x="27"/>
        <item x="227"/>
        <item x="343"/>
        <item x="301"/>
        <item x="636"/>
        <item x="197"/>
        <item x="180"/>
        <item x="681"/>
        <item x="257"/>
        <item x="538"/>
        <item x="493"/>
        <item x="17"/>
        <item x="714"/>
        <item x="494"/>
        <item x="623"/>
        <item x="407"/>
        <item x="614"/>
        <item x="476"/>
        <item x="624"/>
        <item x="35"/>
        <item x="351"/>
        <item x="359"/>
        <item x="333"/>
        <item x="344"/>
        <item x="245"/>
        <item x="198"/>
        <item x="191"/>
        <item x="114"/>
        <item x="486"/>
        <item x="68"/>
        <item x="616"/>
        <item x="182"/>
        <item x="272"/>
        <item x="335"/>
        <item x="625"/>
        <item x="15"/>
        <item x="72"/>
        <item x="718"/>
        <item x="233"/>
        <item x="418"/>
        <item x="601"/>
        <item x="725"/>
        <item x="678"/>
        <item x="655"/>
        <item x="692"/>
        <item x="455"/>
        <item x="385"/>
        <item x="652"/>
        <item x="525"/>
        <item x="564"/>
        <item x="380"/>
        <item x="499"/>
        <item x="593"/>
        <item x="159"/>
        <item x="521"/>
        <item x="150"/>
        <item x="659"/>
        <item x="228"/>
        <item x="635"/>
        <item x="487"/>
        <item x="683"/>
        <item x="447"/>
        <item x="37"/>
        <item x="495"/>
        <item x="484"/>
        <item x="529"/>
        <item x="42"/>
        <item x="345"/>
        <item x="547"/>
        <item x="479"/>
        <item x="605"/>
        <item x="312"/>
        <item x="96"/>
        <item x="358"/>
        <item x="164"/>
        <item x="459"/>
        <item x="304"/>
        <item x="617"/>
        <item x="76"/>
        <item x="192"/>
        <item x="404"/>
        <item x="200"/>
        <item x="342"/>
        <item x="26"/>
        <item x="622"/>
        <item x="389"/>
        <item x="353"/>
        <item x="237"/>
        <item x="552"/>
        <item x="409"/>
        <item x="503"/>
        <item x="20"/>
        <item x="260"/>
        <item x="571"/>
        <item x="656"/>
        <item x="101"/>
        <item x="317"/>
        <item x="205"/>
        <item x="121"/>
        <item x="116"/>
        <item x="189"/>
        <item x="254"/>
        <item x="29"/>
        <item x="80"/>
        <item x="566"/>
        <item x="694"/>
        <item x="362"/>
        <item x="47"/>
        <item x="240"/>
        <item x="420"/>
        <item x="210"/>
        <item x="279"/>
        <item x="274"/>
        <item x="184"/>
        <item x="526"/>
        <item x="533"/>
        <item x="663"/>
        <item x="73"/>
        <item x="393"/>
        <item x="628"/>
        <item x="386"/>
        <item x="12"/>
        <item x="682"/>
        <item x="491"/>
        <item x="234"/>
        <item x="705"/>
        <item x="349"/>
        <item x="550"/>
        <item x="99"/>
        <item x="706"/>
        <item x="722"/>
        <item x="708"/>
        <item x="33"/>
        <item x="196"/>
        <item x="654"/>
        <item x="135"/>
        <item x="75"/>
        <item x="612"/>
        <item x="451"/>
        <item x="544"/>
        <item x="401"/>
        <item x="586"/>
        <item x="384"/>
        <item x="598"/>
        <item x="524"/>
        <item x="658"/>
        <item x="258"/>
        <item x="408"/>
        <item x="71"/>
        <item x="155"/>
        <item x="431"/>
        <item x="597"/>
        <item x="21"/>
        <item x="679"/>
        <item x="581"/>
        <item x="139"/>
        <item x="528"/>
        <item x="436"/>
        <item x="582"/>
        <item x="480"/>
        <item x="721"/>
        <item x="669"/>
        <item x="297"/>
        <item x="618"/>
        <item x="674"/>
        <item x="92"/>
        <item x="330"/>
        <item x="473"/>
        <item x="32"/>
        <item x="177"/>
        <item x="450"/>
        <item x="433"/>
        <item x="490"/>
        <item x="133"/>
        <item x="703"/>
        <item x="308"/>
        <item x="250"/>
        <item x="337"/>
        <item x="232"/>
        <item x="548"/>
        <item x="348"/>
        <item x="388"/>
        <item x="291"/>
        <item x="293"/>
        <item x="429"/>
        <item x="539"/>
        <item x="405"/>
        <item x="236"/>
        <item x="255"/>
        <item x="185"/>
        <item x="130"/>
        <item x="578"/>
        <item x="154"/>
        <item x="195"/>
        <item x="287"/>
        <item x="246"/>
        <item x="87"/>
        <item x="647"/>
        <item x="59"/>
        <item x="220"/>
        <item x="373"/>
        <item x="513"/>
        <item x="644"/>
        <item x="541"/>
        <item x="89"/>
        <item x="508"/>
        <item x="653"/>
        <item x="70"/>
        <item x="523"/>
        <item x="671"/>
        <item x="383"/>
        <item x="399"/>
        <item x="248"/>
        <item x="367"/>
        <item x="6"/>
        <item x="215"/>
        <item x="231"/>
        <item x="53"/>
        <item x="172"/>
        <item x="638"/>
        <item x="501"/>
        <item x="567"/>
        <item x="45"/>
        <item x="325"/>
        <item x="361"/>
        <item x="65"/>
        <item x="467"/>
        <item x="608"/>
        <item x="695"/>
        <item x="518"/>
        <item x="117"/>
        <item x="208"/>
        <item x="421"/>
        <item x="650"/>
        <item x="377"/>
        <item x="226"/>
        <item x="275"/>
        <item x="660"/>
        <item x="77"/>
        <item x="530"/>
        <item x="390"/>
        <item x="238"/>
        <item x="156"/>
        <item x="723"/>
        <item x="452"/>
        <item x="599"/>
        <item x="540"/>
        <item x="309"/>
        <item x="670"/>
        <item x="88"/>
        <item x="398"/>
        <item x="48"/>
        <item x="247"/>
        <item x="640"/>
        <item x="211"/>
        <item x="504"/>
        <item x="363"/>
        <item x="153"/>
        <item x="307"/>
        <item x="449"/>
        <item x="596"/>
        <item x="720"/>
        <item x="701"/>
        <item x="575"/>
        <item x="426"/>
        <item x="633"/>
        <item x="125"/>
        <item x="39"/>
        <item x="283"/>
        <item x="497"/>
        <item x="355"/>
        <item x="202"/>
        <item x="729"/>
        <item x="166"/>
        <item x="606"/>
        <item x="634"/>
        <item x="461"/>
        <item x="498"/>
        <item x="40"/>
        <item x="356"/>
        <item x="319"/>
        <item x="203"/>
        <item x="78"/>
        <item x="152"/>
        <item x="719"/>
        <item x="661"/>
        <item x="595"/>
        <item x="448"/>
        <item x="239"/>
        <item x="306"/>
        <item x="391"/>
        <item x="531"/>
        <item x="677"/>
        <item x="95"/>
        <item x="546"/>
        <item x="698"/>
        <item x="122"/>
        <item x="572"/>
        <item x="403"/>
        <item x="253"/>
        <item x="424"/>
        <item x="280"/>
        <item x="637"/>
        <item x="500"/>
        <item x="44"/>
        <item x="360"/>
        <item x="207"/>
      </items>
    </pivotField>
    <pivotField numFmtId="1" showAll="0" defaultSubtotal="0"/>
    <pivotField numFmtId="1" showAll="0" defaultSubtotal="0"/>
    <pivotField numFmtId="1" showAll="0" defaultSubtotal="0"/>
    <pivotField showAll="0" defaultSubtotal="0"/>
    <pivotField numFmtId="164" showAll="0" defaultSubtotal="0"/>
    <pivotField showAll="0" defaultSubtotal="0"/>
    <pivotField showAll="0" defaultSubtotal="0"/>
    <pivotField showAll="0" defaultSubtotal="0"/>
    <pivotField numFmtId="164" showAll="0" defaultSubtotal="0"/>
    <pivotField showAll="0" defaultSubtotal="0"/>
    <pivotField showAll="0" defaultSubtotal="0"/>
    <pivotField showAll="0" defaultSubtotal="0"/>
    <pivotField dataField="1" numFmtId="1" showAll="0" defaultSubtotal="0">
      <items count="571">
        <item x="260"/>
        <item x="464"/>
        <item x="542"/>
        <item x="216"/>
        <item x="441"/>
        <item x="377"/>
        <item x="107"/>
        <item x="344"/>
        <item x="513"/>
        <item x="62"/>
        <item x="502"/>
        <item x="540"/>
        <item x="205"/>
        <item x="412"/>
        <item x="179"/>
        <item x="510"/>
        <item x="558"/>
        <item x="292"/>
        <item x="365"/>
        <item x="294"/>
        <item x="405"/>
        <item x="444"/>
        <item x="512"/>
        <item x="376"/>
        <item x="462"/>
        <item x="440"/>
        <item x="516"/>
        <item x="491"/>
        <item x="342"/>
        <item x="567"/>
        <item x="241"/>
        <item x="394"/>
        <item x="336"/>
        <item x="569"/>
        <item x="403"/>
        <item x="185"/>
        <item x="204"/>
        <item x="266"/>
        <item x="168"/>
        <item x="410"/>
        <item x="471"/>
        <item x="308"/>
        <item x="283"/>
        <item x="234"/>
        <item x="242"/>
        <item x="287"/>
        <item x="258"/>
        <item x="560"/>
        <item x="385"/>
        <item x="161"/>
        <item x="419"/>
        <item x="272"/>
        <item x="215"/>
        <item x="169"/>
        <item x="256"/>
        <item x="343"/>
        <item x="461"/>
        <item x="219"/>
        <item x="436"/>
        <item x="104"/>
        <item x="375"/>
        <item x="255"/>
        <item x="282"/>
        <item x="531"/>
        <item x="166"/>
        <item x="295"/>
        <item x="407"/>
        <item x="254"/>
        <item x="210"/>
        <item x="496"/>
        <item x="214"/>
        <item x="237"/>
        <item x="548"/>
        <item x="235"/>
        <item x="374"/>
        <item x="364"/>
        <item x="306"/>
        <item x="270"/>
        <item x="162"/>
        <item x="358"/>
        <item x="346"/>
        <item x="200"/>
        <item x="165"/>
        <item x="458"/>
        <item x="267"/>
        <item x="557"/>
        <item x="435"/>
        <item x="549"/>
        <item x="397"/>
        <item x="261"/>
        <item x="281"/>
        <item x="158"/>
        <item x="452"/>
        <item x="251"/>
        <item x="298"/>
        <item x="526"/>
        <item x="221"/>
        <item x="409"/>
        <item x="393"/>
        <item x="539"/>
        <item x="279"/>
        <item x="335"/>
        <item x="22"/>
        <item x="274"/>
        <item x="149"/>
        <item x="555"/>
        <item x="278"/>
        <item x="367"/>
        <item x="227"/>
        <item x="208"/>
        <item x="425"/>
        <item x="546"/>
        <item x="273"/>
        <item x="244"/>
        <item x="302"/>
        <item x="51"/>
        <item x="475"/>
        <item x="213"/>
        <item x="249"/>
        <item x="370"/>
        <item x="152"/>
        <item x="232"/>
        <item x="218"/>
        <item x="153"/>
        <item x="284"/>
        <item x="481"/>
        <item x="303"/>
        <item x="317"/>
        <item x="172"/>
        <item x="259"/>
        <item x="160"/>
        <item x="253"/>
        <item x="222"/>
        <item x="479"/>
        <item x="463"/>
        <item x="483"/>
        <item x="288"/>
        <item x="209"/>
        <item x="186"/>
        <item x="203"/>
        <item x="143"/>
        <item x="207"/>
        <item x="176"/>
        <item x="55"/>
        <item x="61"/>
        <item x="245"/>
        <item x="465"/>
        <item x="277"/>
        <item x="482"/>
        <item x="285"/>
        <item x="384"/>
        <item x="417"/>
        <item x="391"/>
        <item x="180"/>
        <item x="163"/>
        <item x="338"/>
        <item x="341"/>
        <item x="324"/>
        <item x="174"/>
        <item x="159"/>
        <item x="193"/>
        <item x="415"/>
        <item x="378"/>
        <item x="396"/>
        <item x="212"/>
        <item x="171"/>
        <item x="167"/>
        <item x="389"/>
        <item x="248"/>
        <item x="527"/>
        <item x="339"/>
        <item x="351"/>
        <item x="257"/>
        <item x="359"/>
        <item x="381"/>
        <item x="506"/>
        <item x="30"/>
        <item x="372"/>
        <item x="357"/>
        <item x="300"/>
        <item x="173"/>
        <item x="265"/>
        <item x="476"/>
        <item x="60"/>
        <item x="430"/>
        <item x="183"/>
        <item x="322"/>
        <item x="497"/>
        <item x="443"/>
        <item x="320"/>
        <item x="189"/>
        <item x="286"/>
        <item x="301"/>
        <item x="395"/>
        <item x="310"/>
        <item x="484"/>
        <item x="474"/>
        <item x="296"/>
        <item x="551"/>
        <item x="196"/>
        <item x="135"/>
        <item x="11"/>
        <item x="420"/>
        <item x="525"/>
        <item x="307"/>
        <item x="537"/>
        <item x="312"/>
        <item x="536"/>
        <item x="3"/>
        <item x="236"/>
        <item x="191"/>
        <item x="466"/>
        <item x="334"/>
        <item x="262"/>
        <item x="101"/>
        <item x="515"/>
        <item x="181"/>
        <item x="349"/>
        <item x="327"/>
        <item x="156"/>
        <item x="499"/>
        <item x="175"/>
        <item x="379"/>
        <item x="79"/>
        <item x="50"/>
        <item x="468"/>
        <item x="7"/>
        <item x="490"/>
        <item x="439"/>
        <item x="14"/>
        <item x="225"/>
        <item x="426"/>
        <item x="559"/>
        <item x="520"/>
        <item x="10"/>
        <item x="190"/>
        <item x="552"/>
        <item x="49"/>
        <item x="313"/>
        <item x="492"/>
        <item x="4"/>
        <item x="414"/>
        <item x="102"/>
        <item x="541"/>
        <item x="54"/>
        <item x="304"/>
        <item x="89"/>
        <item x="130"/>
        <item x="315"/>
        <item x="564"/>
        <item x="431"/>
        <item x="329"/>
        <item x="18"/>
        <item x="192"/>
        <item x="566"/>
        <item x="416"/>
        <item x="141"/>
        <item x="321"/>
        <item x="360"/>
        <item x="422"/>
        <item x="184"/>
        <item x="528"/>
        <item x="263"/>
        <item x="538"/>
        <item x="521"/>
        <item x="229"/>
        <item x="501"/>
        <item x="114"/>
        <item x="427"/>
        <item x="353"/>
        <item x="460"/>
        <item x="421"/>
        <item x="311"/>
        <item x="453"/>
        <item x="314"/>
        <item x="445"/>
        <item x="233"/>
        <item x="485"/>
        <item x="328"/>
        <item x="122"/>
        <item x="373"/>
        <item x="131"/>
        <item x="56"/>
        <item x="316"/>
        <item x="534"/>
        <item x="568"/>
        <item x="220"/>
        <item x="404"/>
        <item x="53"/>
        <item x="1"/>
        <item x="252"/>
        <item x="517"/>
        <item x="406"/>
        <item x="136"/>
        <item x="177"/>
        <item x="498"/>
        <item x="565"/>
        <item x="137"/>
        <item x="67"/>
        <item x="369"/>
        <item x="382"/>
        <item x="493"/>
        <item x="543"/>
        <item x="57"/>
        <item x="182"/>
        <item x="323"/>
        <item x="115"/>
        <item x="86"/>
        <item x="0"/>
        <item x="121"/>
        <item x="247"/>
        <item x="293"/>
        <item x="90"/>
        <item x="201"/>
        <item x="8"/>
        <item x="80"/>
        <item x="197"/>
        <item x="297"/>
        <item x="66"/>
        <item x="16"/>
        <item x="59"/>
        <item x="457"/>
        <item x="125"/>
        <item x="140"/>
        <item x="348"/>
        <item x="119"/>
        <item x="113"/>
        <item x="103"/>
        <item x="72"/>
        <item x="447"/>
        <item x="268"/>
        <item x="309"/>
        <item x="500"/>
        <item x="87"/>
        <item x="332"/>
        <item x="13"/>
        <item x="469"/>
        <item x="48"/>
        <item x="45"/>
        <item x="319"/>
        <item x="451"/>
        <item x="132"/>
        <item x="19"/>
        <item x="553"/>
        <item x="356"/>
        <item x="105"/>
        <item x="150"/>
        <item x="134"/>
        <item x="123"/>
        <item x="388"/>
        <item x="556"/>
        <item x="424"/>
        <item x="366"/>
        <item x="250"/>
        <item x="170"/>
        <item x="5"/>
        <item x="524"/>
        <item x="562"/>
        <item x="99"/>
        <item x="371"/>
        <item x="554"/>
        <item x="226"/>
        <item x="477"/>
        <item x="280"/>
        <item x="243"/>
        <item x="118"/>
        <item x="106"/>
        <item x="23"/>
        <item x="35"/>
        <item x="480"/>
        <item x="350"/>
        <item x="446"/>
        <item x="178"/>
        <item x="413"/>
        <item x="352"/>
        <item x="401"/>
        <item x="100"/>
        <item x="108"/>
        <item x="224"/>
        <item x="318"/>
        <item x="25"/>
        <item x="535"/>
        <item x="418"/>
        <item x="31"/>
        <item x="400"/>
        <item x="42"/>
        <item x="2"/>
        <item x="503"/>
        <item x="454"/>
        <item x="276"/>
        <item x="448"/>
        <item x="361"/>
        <item x="81"/>
        <item x="532"/>
        <item x="36"/>
        <item x="519"/>
        <item x="97"/>
        <item x="238"/>
        <item x="17"/>
        <item x="110"/>
        <item x="423"/>
        <item x="392"/>
        <item x="488"/>
        <item x="40"/>
        <item x="187"/>
        <item x="387"/>
        <item x="550"/>
        <item x="228"/>
        <item x="188"/>
        <item x="154"/>
        <item x="390"/>
        <item x="28"/>
        <item x="24"/>
        <item x="211"/>
        <item x="478"/>
        <item x="82"/>
        <item x="138"/>
        <item x="275"/>
        <item x="9"/>
        <item x="95"/>
        <item x="511"/>
        <item x="473"/>
        <item x="78"/>
        <item x="139"/>
        <item x="128"/>
        <item x="126"/>
        <item x="151"/>
        <item x="456"/>
        <item x="98"/>
        <item x="240"/>
        <item x="438"/>
        <item x="70"/>
        <item x="340"/>
        <item x="94"/>
        <item x="34"/>
        <item x="64"/>
        <item x="518"/>
        <item x="26"/>
        <item x="347"/>
        <item x="65"/>
        <item x="15"/>
        <item x="111"/>
        <item x="467"/>
        <item x="27"/>
        <item x="217"/>
        <item x="20"/>
        <item x="363"/>
        <item x="337"/>
        <item x="437"/>
        <item x="164"/>
        <item x="206"/>
        <item x="345"/>
        <item x="264"/>
        <item x="116"/>
        <item x="92"/>
        <item x="41"/>
        <item x="442"/>
        <item x="109"/>
        <item x="142"/>
        <item x="155"/>
        <item x="223"/>
        <item x="199"/>
        <item x="331"/>
        <item x="380"/>
        <item x="530"/>
        <item x="305"/>
        <item x="29"/>
        <item x="46"/>
        <item x="411"/>
        <item x="433"/>
        <item x="33"/>
        <item x="544"/>
        <item x="77"/>
        <item x="74"/>
        <item x="508"/>
        <item x="495"/>
        <item x="127"/>
        <item x="83"/>
        <item x="71"/>
        <item x="449"/>
        <item x="147"/>
        <item x="37"/>
        <item x="129"/>
        <item x="514"/>
        <item x="230"/>
        <item x="522"/>
        <item x="354"/>
        <item x="93"/>
        <item x="21"/>
        <item x="12"/>
        <item x="73"/>
        <item x="32"/>
        <item x="96"/>
        <item x="133"/>
        <item x="402"/>
        <item x="146"/>
        <item x="69"/>
        <item x="58"/>
        <item x="124"/>
        <item x="455"/>
        <item x="239"/>
        <item x="291"/>
        <item x="88"/>
        <item x="489"/>
        <item x="563"/>
        <item x="362"/>
        <item x="202"/>
        <item x="52"/>
        <item x="529"/>
        <item x="68"/>
        <item x="290"/>
        <item x="434"/>
        <item x="44"/>
        <item x="399"/>
        <item x="509"/>
        <item x="333"/>
        <item x="487"/>
        <item x="112"/>
        <item x="561"/>
        <item x="6"/>
        <item x="85"/>
        <item x="63"/>
        <item x="472"/>
        <item x="386"/>
        <item x="504"/>
        <item x="325"/>
        <item x="547"/>
        <item x="428"/>
        <item x="194"/>
        <item x="75"/>
        <item x="271"/>
        <item x="408"/>
        <item x="299"/>
        <item x="494"/>
        <item x="195"/>
        <item x="326"/>
        <item x="570"/>
        <item x="505"/>
        <item x="429"/>
        <item x="289"/>
        <item x="398"/>
        <item x="148"/>
        <item x="231"/>
        <item x="486"/>
        <item x="383"/>
        <item x="47"/>
        <item x="470"/>
        <item x="459"/>
        <item x="246"/>
        <item x="545"/>
        <item x="269"/>
        <item x="533"/>
        <item x="523"/>
        <item x="368"/>
        <item x="355"/>
        <item x="450"/>
        <item x="84"/>
        <item x="145"/>
        <item x="120"/>
        <item x="38"/>
        <item x="39"/>
        <item x="157"/>
        <item x="76"/>
        <item x="117"/>
        <item x="144"/>
        <item x="91"/>
        <item x="198"/>
        <item x="330"/>
        <item x="432"/>
        <item x="507"/>
        <item x="43"/>
      </items>
    </pivotField>
    <pivotField dataField="1" numFmtId="1" showAll="0" defaultSubtotal="0">
      <items count="676">
        <item x="64"/>
        <item x="108"/>
        <item x="398"/>
        <item x="526"/>
        <item x="260"/>
        <item x="30"/>
        <item x="120"/>
        <item x="606"/>
        <item x="358"/>
        <item x="488"/>
        <item x="11"/>
        <item x="214"/>
        <item x="151"/>
        <item x="106"/>
        <item x="640"/>
        <item x="46"/>
        <item x="148"/>
        <item x="115"/>
        <item x="66"/>
        <item x="84"/>
        <item x="152"/>
        <item x="52"/>
        <item x="93"/>
        <item x="51"/>
        <item x="524"/>
        <item x="90"/>
        <item x="16"/>
        <item x="116"/>
        <item x="132"/>
        <item x="257"/>
        <item x="81"/>
        <item x="56"/>
        <item x="19"/>
        <item x="396"/>
        <item x="10"/>
        <item x="103"/>
        <item x="670"/>
        <item x="89"/>
        <item x="82"/>
        <item x="433"/>
        <item x="599"/>
        <item x="141"/>
        <item x="63"/>
        <item x="101"/>
        <item x="155"/>
        <item x="105"/>
        <item x="135"/>
        <item x="3"/>
        <item x="130"/>
        <item x="124"/>
        <item x="22"/>
        <item x="361"/>
        <item x="435"/>
        <item x="58"/>
        <item x="672"/>
        <item x="138"/>
        <item x="49"/>
        <item x="562"/>
        <item x="136"/>
        <item x="69"/>
        <item x="83"/>
        <item x="153"/>
        <item x="437"/>
        <item x="583"/>
        <item x="4"/>
        <item x="462"/>
        <item x="217"/>
        <item x="314"/>
        <item x="636"/>
        <item x="5"/>
        <item x="18"/>
        <item x="444"/>
        <item x="123"/>
        <item x="184"/>
        <item x="8"/>
        <item x="177"/>
        <item x="109"/>
        <item x="659"/>
        <item x="324"/>
        <item x="137"/>
        <item x="78"/>
        <item x="68"/>
        <item x="80"/>
        <item x="55"/>
        <item x="126"/>
        <item x="207"/>
        <item x="621"/>
        <item x="331"/>
        <item x="127"/>
        <item x="54"/>
        <item x="7"/>
        <item x="139"/>
        <item x="487"/>
        <item x="357"/>
        <item x="14"/>
        <item x="665"/>
        <item x="107"/>
        <item x="122"/>
        <item x="308"/>
        <item x="440"/>
        <item x="663"/>
        <item x="353"/>
        <item x="60"/>
        <item x="50"/>
        <item x="422"/>
        <item x="674"/>
        <item x="554"/>
        <item x="375"/>
        <item x="34"/>
        <item x="231"/>
        <item x="549"/>
        <item x="605"/>
        <item x="111"/>
        <item x="37"/>
        <item x="61"/>
        <item x="62"/>
        <item x="27"/>
        <item x="1"/>
        <item x="637"/>
        <item x="160"/>
        <item x="166"/>
        <item x="313"/>
        <item x="639"/>
        <item x="534"/>
        <item x="523"/>
        <item x="104"/>
        <item x="290"/>
        <item x="0"/>
        <item x="74"/>
        <item x="426"/>
        <item x="23"/>
        <item x="9"/>
        <item x="99"/>
        <item x="128"/>
        <item x="626"/>
        <item x="510"/>
        <item x="551"/>
        <item x="543"/>
        <item x="646"/>
        <item x="96"/>
        <item x="293"/>
        <item x="92"/>
        <item x="418"/>
        <item x="625"/>
        <item x="483"/>
        <item x="253"/>
        <item x="648"/>
        <item x="408"/>
        <item x="303"/>
        <item x="110"/>
        <item x="504"/>
        <item x="165"/>
        <item x="575"/>
        <item x="31"/>
        <item x="354"/>
        <item x="521"/>
        <item x="395"/>
        <item x="512"/>
        <item x="602"/>
        <item x="203"/>
        <item x="309"/>
        <item x="569"/>
        <item x="452"/>
        <item x="405"/>
        <item x="57"/>
        <item x="411"/>
        <item x="481"/>
        <item x="536"/>
        <item x="28"/>
        <item x="650"/>
        <item x="102"/>
        <item x="376"/>
        <item x="119"/>
        <item x="97"/>
        <item x="213"/>
        <item x="352"/>
        <item x="13"/>
        <item x="595"/>
        <item x="446"/>
        <item x="320"/>
        <item x="548"/>
        <item x="286"/>
        <item x="384"/>
        <item x="423"/>
        <item x="394"/>
        <item x="133"/>
        <item x="649"/>
        <item x="38"/>
        <item x="382"/>
        <item x="41"/>
        <item x="25"/>
        <item x="567"/>
        <item x="544"/>
        <item x="140"/>
        <item x="628"/>
        <item x="520"/>
        <item x="539"/>
        <item x="270"/>
        <item x="345"/>
        <item x="267"/>
        <item x="660"/>
        <item x="478"/>
        <item x="2"/>
        <item x="36"/>
        <item x="206"/>
        <item x="658"/>
        <item x="256"/>
        <item x="317"/>
        <item x="414"/>
        <item x="312"/>
        <item x="24"/>
        <item x="173"/>
        <item x="421"/>
        <item x="43"/>
        <item x="451"/>
        <item x="492"/>
        <item x="349"/>
        <item x="209"/>
        <item x="486"/>
        <item x="114"/>
        <item x="356"/>
        <item x="453"/>
        <item x="576"/>
        <item x="273"/>
        <item x="254"/>
        <item x="161"/>
        <item x="538"/>
        <item x="412"/>
        <item x="655"/>
        <item x="656"/>
        <item x="15"/>
        <item x="274"/>
        <item x="149"/>
        <item x="427"/>
        <item x="275"/>
        <item x="321"/>
        <item x="239"/>
        <item x="601"/>
        <item x="550"/>
        <item x="545"/>
        <item x="199"/>
        <item x="142"/>
        <item x="603"/>
        <item x="319"/>
        <item x="547"/>
        <item x="232"/>
        <item x="410"/>
        <item x="522"/>
        <item x="480"/>
        <item x="638"/>
        <item x="242"/>
        <item x="306"/>
        <item x="419"/>
        <item x="205"/>
        <item x="568"/>
        <item x="442"/>
        <item x="609"/>
        <item x="171"/>
        <item x="641"/>
        <item x="169"/>
        <item x="240"/>
        <item x="493"/>
        <item x="443"/>
        <item x="291"/>
        <item x="420"/>
        <item x="285"/>
        <item x="67"/>
        <item x="367"/>
        <item x="212"/>
        <item x="348"/>
        <item x="468"/>
        <item x="598"/>
        <item x="351"/>
        <item x="662"/>
        <item x="310"/>
        <item x="85"/>
        <item x="158"/>
        <item x="482"/>
        <item x="566"/>
        <item x="72"/>
        <item x="255"/>
        <item x="392"/>
        <item x="401"/>
        <item x="305"/>
        <item x="579"/>
        <item x="208"/>
        <item x="404"/>
        <item x="17"/>
        <item x="531"/>
        <item x="219"/>
        <item x="519"/>
        <item x="202"/>
        <item x="289"/>
        <item x="485"/>
        <item x="174"/>
        <item x="457"/>
        <item x="471"/>
        <item x="157"/>
        <item x="91"/>
        <item x="527"/>
        <item x="162"/>
        <item x="42"/>
        <item x="272"/>
        <item x="399"/>
        <item x="281"/>
        <item x="277"/>
        <item x="497"/>
        <item x="580"/>
        <item x="503"/>
        <item x="525"/>
        <item x="284"/>
        <item x="79"/>
        <item x="584"/>
        <item x="154"/>
        <item x="251"/>
        <item x="372"/>
        <item x="635"/>
        <item x="325"/>
        <item x="618"/>
        <item x="258"/>
        <item x="326"/>
        <item x="234"/>
        <item x="436"/>
        <item x="552"/>
        <item x="505"/>
        <item x="178"/>
        <item x="316"/>
        <item x="449"/>
        <item x="653"/>
        <item x="501"/>
        <item x="456"/>
        <item x="71"/>
        <item x="307"/>
        <item x="88"/>
        <item x="393"/>
        <item x="563"/>
        <item x="560"/>
        <item x="517"/>
        <item x="571"/>
        <item x="98"/>
        <item x="515"/>
        <item x="424"/>
        <item x="397"/>
        <item x="341"/>
        <item x="438"/>
        <item x="541"/>
        <item x="374"/>
        <item x="282"/>
        <item x="211"/>
        <item x="12"/>
        <item x="415"/>
        <item x="224"/>
        <item x="263"/>
        <item x="377"/>
        <item x="632"/>
        <item x="388"/>
        <item x="266"/>
        <item x="671"/>
        <item x="191"/>
        <item x="261"/>
        <item x="332"/>
        <item x="35"/>
        <item x="269"/>
        <item x="168"/>
        <item x="29"/>
        <item x="337"/>
        <item x="390"/>
        <item x="378"/>
        <item x="620"/>
        <item x="447"/>
        <item x="150"/>
        <item x="587"/>
        <item x="194"/>
        <item x="336"/>
        <item x="360"/>
        <item x="466"/>
        <item x="506"/>
        <item x="573"/>
        <item x="465"/>
        <item x="459"/>
        <item x="490"/>
        <item x="73"/>
        <item x="259"/>
        <item x="473"/>
        <item x="47"/>
        <item x="335"/>
        <item x="112"/>
        <item x="185"/>
        <item x="252"/>
        <item x="299"/>
        <item x="574"/>
        <item x="328"/>
        <item x="301"/>
        <item x="588"/>
        <item x="318"/>
        <item x="230"/>
        <item x="633"/>
        <item x="20"/>
        <item x="278"/>
        <item x="179"/>
        <item x="661"/>
        <item x="249"/>
        <item x="342"/>
        <item x="189"/>
        <item x="450"/>
        <item x="425"/>
        <item x="365"/>
        <item x="134"/>
        <item x="434"/>
        <item x="196"/>
        <item x="164"/>
        <item x="159"/>
        <item x="233"/>
        <item x="117"/>
        <item x="561"/>
        <item x="460"/>
        <item x="553"/>
        <item x="329"/>
        <item x="75"/>
        <item x="582"/>
        <item x="26"/>
        <item x="287"/>
        <item x="190"/>
        <item x="612"/>
        <item x="630"/>
        <item x="100"/>
        <item x="246"/>
        <item x="182"/>
        <item x="181"/>
        <item x="235"/>
        <item x="472"/>
        <item x="664"/>
        <item x="461"/>
        <item x="528"/>
        <item x="170"/>
        <item x="172"/>
        <item x="131"/>
        <item x="288"/>
        <item x="216"/>
        <item x="188"/>
        <item x="362"/>
        <item x="608"/>
        <item x="247"/>
        <item x="491"/>
        <item x="125"/>
        <item x="564"/>
        <item x="400"/>
        <item x="21"/>
        <item x="330"/>
        <item x="644"/>
        <item x="222"/>
        <item x="592"/>
        <item x="454"/>
        <item x="596"/>
        <item x="386"/>
        <item x="634"/>
        <item x="428"/>
        <item x="95"/>
        <item x="476"/>
        <item x="458"/>
        <item x="145"/>
        <item x="32"/>
        <item x="406"/>
        <item x="439"/>
        <item x="615"/>
        <item x="300"/>
        <item x="673"/>
        <item x="577"/>
        <item x="262"/>
        <item x="532"/>
        <item x="391"/>
        <item x="146"/>
        <item x="589"/>
        <item x="518"/>
        <item x="322"/>
        <item x="613"/>
        <item x="6"/>
        <item x="581"/>
        <item x="402"/>
        <item x="467"/>
        <item x="346"/>
        <item x="292"/>
        <item x="338"/>
        <item x="369"/>
        <item x="33"/>
        <item x="218"/>
        <item x="327"/>
        <item x="496"/>
        <item x="642"/>
        <item x="619"/>
        <item x="373"/>
        <item x="529"/>
        <item x="502"/>
        <item x="586"/>
        <item x="250"/>
        <item x="183"/>
        <item x="302"/>
        <item x="464"/>
        <item x="366"/>
        <item x="195"/>
        <item x="129"/>
        <item x="59"/>
        <item x="244"/>
        <item x="264"/>
        <item x="652"/>
        <item x="180"/>
        <item x="200"/>
        <item x="229"/>
        <item x="585"/>
        <item x="175"/>
        <item x="654"/>
        <item x="226"/>
        <item x="431"/>
        <item x="668"/>
        <item x="416"/>
        <item x="334"/>
        <item x="516"/>
        <item x="65"/>
        <item x="70"/>
        <item x="558"/>
        <item x="223"/>
        <item x="540"/>
        <item x="614"/>
        <item x="572"/>
        <item x="542"/>
        <item x="611"/>
        <item x="187"/>
        <item x="315"/>
        <item x="495"/>
        <item x="455"/>
        <item x="463"/>
        <item x="657"/>
        <item x="498"/>
        <item x="364"/>
        <item x="631"/>
        <item x="417"/>
        <item x="546"/>
        <item x="622"/>
        <item x="448"/>
        <item x="511"/>
        <item x="557"/>
        <item x="383"/>
        <item x="578"/>
        <item x="86"/>
        <item x="323"/>
        <item x="651"/>
        <item x="514"/>
        <item x="537"/>
        <item x="389"/>
        <item x="76"/>
        <item x="379"/>
        <item x="368"/>
        <item x="333"/>
        <item x="507"/>
        <item x="280"/>
        <item x="627"/>
        <item x="279"/>
        <item x="113"/>
        <item x="387"/>
        <item x="413"/>
        <item x="297"/>
        <item x="604"/>
        <item x="53"/>
        <item x="167"/>
        <item x="283"/>
        <item x="45"/>
        <item x="296"/>
        <item x="355"/>
        <item x="248"/>
        <item x="484"/>
        <item x="176"/>
        <item x="221"/>
        <item x="241"/>
        <item x="87"/>
        <item x="236"/>
        <item x="225"/>
        <item x="245"/>
        <item x="186"/>
        <item x="600"/>
        <item x="276"/>
        <item x="210"/>
        <item x="610"/>
        <item x="147"/>
        <item x="479"/>
        <item x="494"/>
        <item x="363"/>
        <item x="350"/>
        <item x="624"/>
        <item x="509"/>
        <item x="381"/>
        <item x="594"/>
        <item x="475"/>
        <item x="204"/>
        <item x="144"/>
        <item x="570"/>
        <item x="220"/>
        <item x="344"/>
        <item x="445"/>
        <item x="311"/>
        <item x="643"/>
        <item x="530"/>
        <item x="489"/>
        <item x="238"/>
        <item x="403"/>
        <item x="607"/>
        <item x="48"/>
        <item x="359"/>
        <item x="616"/>
        <item x="499"/>
        <item x="163"/>
        <item x="198"/>
        <item x="370"/>
        <item x="265"/>
        <item x="215"/>
        <item x="227"/>
        <item x="669"/>
        <item x="559"/>
        <item x="432"/>
        <item x="39"/>
        <item x="508"/>
        <item x="623"/>
        <item x="156"/>
        <item x="597"/>
        <item x="380"/>
        <item x="477"/>
        <item x="347"/>
        <item x="298"/>
        <item x="143"/>
        <item x="121"/>
        <item x="237"/>
        <item x="556"/>
        <item x="201"/>
        <item x="667"/>
        <item x="430"/>
        <item x="77"/>
        <item x="40"/>
        <item x="295"/>
        <item x="647"/>
        <item x="94"/>
        <item x="535"/>
        <item x="409"/>
        <item x="590"/>
        <item x="469"/>
        <item x="118"/>
        <item x="339"/>
        <item x="271"/>
        <item x="675"/>
        <item x="591"/>
        <item x="565"/>
        <item x="470"/>
        <item x="340"/>
        <item x="441"/>
        <item x="192"/>
        <item x="617"/>
        <item x="666"/>
        <item x="555"/>
        <item x="500"/>
        <item x="193"/>
        <item x="371"/>
        <item x="429"/>
        <item x="629"/>
        <item x="304"/>
        <item x="513"/>
        <item x="645"/>
        <item x="533"/>
        <item x="385"/>
        <item x="228"/>
        <item x="407"/>
        <item x="294"/>
        <item x="243"/>
        <item x="268"/>
        <item x="44"/>
        <item x="593"/>
        <item x="474"/>
        <item x="343"/>
        <item x="197"/>
      </items>
    </pivotField>
    <pivotField dataField="1" numFmtId="1" showAll="0" defaultSubtotal="0"/>
    <pivotField numFmtId="1" showAll="0" defaultSubtotal="0"/>
    <pivotField numFmtId="1" showAll="0" defaultSubtotal="0"/>
    <pivotField numFmtId="1" showAll="0" defaultSubtotal="0"/>
    <pivotField dragToRow="0" dragToCol="0" dragToPage="0" showAll="0" defaultSubtotal="0"/>
  </pivotFields>
  <rowFields count="2">
    <field x="2"/>
    <field x="0"/>
  </rowFields>
  <rowItems count="4">
    <i>
      <x v="115"/>
    </i>
    <i r="1">
      <x v="4"/>
    </i>
    <i>
      <x v="133"/>
    </i>
    <i r="1">
      <x v="4"/>
    </i>
  </rowItems>
  <colFields count="1">
    <field x="-2"/>
  </colFields>
  <colItems count="3">
    <i>
      <x/>
    </i>
    <i i="1">
      <x v="1"/>
    </i>
    <i i="2">
      <x v="2"/>
    </i>
  </colItems>
  <dataFields count="3">
    <dataField name="No GCSEs at grade A*-C/9-4" fld="29" subtotal="max" baseField="0" baseItem="0"/>
    <dataField name="1 to 4 GCSEs at grade A*-C/9-4" fld="28" subtotal="max" baseField="0" baseItem="0"/>
    <dataField name="5 or more GCSEs at grade A*-C/9-4" fld="27" subtotal="max" baseField="0" baseItem="0"/>
  </dataFields>
  <chartFormats count="9">
    <chartFormat chart="0" format="0" series="1">
      <pivotArea type="data" outline="0" fieldPosition="0">
        <references count="1">
          <reference field="4294967294" count="1" selected="0">
            <x v="2"/>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2"/>
          </reference>
        </references>
      </pivotArea>
    </chartFormat>
    <chartFormat chart="1" format="5" series="1">
      <pivotArea type="data" outline="0" fieldPosition="0">
        <references count="1">
          <reference field="4294967294" count="1" selected="0">
            <x v="1"/>
          </reference>
        </references>
      </pivotArea>
    </chartFormat>
    <chartFormat chart="1" format="6" series="1">
      <pivotArea type="data" outline="0" fieldPosition="0">
        <references count="1">
          <reference field="4294967294" count="1" selected="0">
            <x v="0"/>
          </reference>
        </references>
      </pivotArea>
    </chartFormat>
    <chartFormat chart="2" format="8" series="1">
      <pivotArea type="data" outline="0" fieldPosition="0">
        <references count="1">
          <reference field="4294967294" count="1" selected="0">
            <x v="2"/>
          </reference>
        </references>
      </pivotArea>
    </chartFormat>
    <chartFormat chart="2" format="9" series="1">
      <pivotArea type="data" outline="0" fieldPosition="0">
        <references count="1">
          <reference field="4294967294" count="1" selected="0">
            <x v="1"/>
          </reference>
        </references>
      </pivotArea>
    </chartFormat>
    <chartFormat chart="2"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AB1A595-4411-3848-902A-16961A8D6D8E}" name="Line pivot chart" cacheId="0" applyNumberFormats="0" applyBorderFormats="0" applyFontFormats="0" applyPatternFormats="0" applyAlignmentFormats="0" applyWidthHeightFormats="1" dataCaption="Values" errorCaption="0" showError="1" updatedVersion="6" minRefreshableVersion="3" useAutoFormatting="1" rowGrandTotals="0" colGrandTotals="0" itemPrintTitles="1" createdVersion="6" indent="0" outline="1" outlineData="1" multipleFieldFilters="0" chartFormat="4">
  <location ref="A2:C8" firstHeaderRow="1" firstDataRow="2" firstDataCol="1"/>
  <pivotFields count="34">
    <pivotField axis="axisRow" showAll="0" defaultSubtotal="0">
      <items count="5">
        <item x="0"/>
        <item x="1"/>
        <item x="2"/>
        <item x="3"/>
        <item x="4"/>
      </items>
    </pivotField>
    <pivotField multipleItemSelectionAllowed="1" showAll="0" defaultSubtotal="0">
      <items count="4">
        <item h="1" x="1"/>
        <item x="0"/>
        <item h="1" x="3"/>
        <item h="1" x="2"/>
      </items>
    </pivotField>
    <pivotField axis="axisCol" showAll="0" defaultSubtotal="0">
      <items count="17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x="115"/>
        <item h="1" x="116"/>
        <item h="1" x="117"/>
        <item h="1" x="118"/>
        <item h="1" x="119"/>
        <item h="1" x="120"/>
        <item h="1" x="121"/>
        <item h="1" x="122"/>
        <item h="1" x="123"/>
        <item h="1" x="124"/>
        <item h="1" x="125"/>
        <item h="1" x="126"/>
        <item h="1" x="127"/>
        <item h="1" x="128"/>
        <item h="1" x="129"/>
        <item h="1" x="130"/>
        <item h="1" x="131"/>
        <item h="1" x="132"/>
        <item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dataField="1" numFmtId="1" showAll="0" defaultSubtotal="0"/>
    <pivotField numFmtId="1" showAll="0" defaultSubtotal="0"/>
    <pivotField showAll="0" defaultSubtotal="0"/>
    <pivotField numFmtId="164" showAll="0" defaultSubtotal="0"/>
    <pivotField showAll="0" defaultSubtotal="0"/>
    <pivotField showAll="0" defaultSubtotal="0"/>
    <pivotField showAll="0" defaultSubtotal="0"/>
    <pivotField numFmtId="164"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ubtotalTop="0" showAll="0" defaultSubtotal="0"/>
    <pivotField numFmtId="1" subtotalTop="0" showAll="0" defaultSubtotal="0"/>
    <pivotField numFmtId="1" subtotalTop="0" showAll="0" defaultSubtotal="0"/>
    <pivotField dragToRow="0" dragToCol="0" dragToPage="0" showAll="0" defaultSubtotal="0"/>
  </pivotFields>
  <rowFields count="1">
    <field x="0"/>
  </rowFields>
  <rowItems count="5">
    <i>
      <x/>
    </i>
    <i>
      <x v="1"/>
    </i>
    <i>
      <x v="2"/>
    </i>
    <i>
      <x v="3"/>
    </i>
    <i>
      <x v="4"/>
    </i>
  </rowItems>
  <colFields count="1">
    <field x="2"/>
  </colFields>
  <colItems count="2">
    <i>
      <x v="115"/>
    </i>
    <i>
      <x v="133"/>
    </i>
  </colItems>
  <dataFields count="1">
    <dataField name="Max. of percLAttainers" fld="16" subtotal="max" baseField="0" baseItem="0"/>
  </dataFields>
  <formats count="1">
    <format dxfId="36">
      <pivotArea collapsedLevelsAreSubtotals="1" fieldPosition="0">
        <references count="1">
          <reference field="0" count="0"/>
        </references>
      </pivotArea>
    </format>
  </formats>
  <chartFormats count="171">
    <chartFormat chart="3" format="345" series="1">
      <pivotArea type="data" outline="0" fieldPosition="0">
        <references count="2">
          <reference field="4294967294" count="1" selected="0">
            <x v="0"/>
          </reference>
          <reference field="2" count="1" selected="0">
            <x v="0"/>
          </reference>
        </references>
      </pivotArea>
    </chartFormat>
    <chartFormat chart="3" format="346" series="1">
      <pivotArea type="data" outline="0" fieldPosition="0">
        <references count="2">
          <reference field="4294967294" count="1" selected="0">
            <x v="0"/>
          </reference>
          <reference field="2" count="1" selected="0">
            <x v="1"/>
          </reference>
        </references>
      </pivotArea>
    </chartFormat>
    <chartFormat chart="3" format="347" series="1">
      <pivotArea type="data" outline="0" fieldPosition="0">
        <references count="2">
          <reference field="4294967294" count="1" selected="0">
            <x v="0"/>
          </reference>
          <reference field="2" count="1" selected="0">
            <x v="2"/>
          </reference>
        </references>
      </pivotArea>
    </chartFormat>
    <chartFormat chart="3" format="348" series="1">
      <pivotArea type="data" outline="0" fieldPosition="0">
        <references count="2">
          <reference field="4294967294" count="1" selected="0">
            <x v="0"/>
          </reference>
          <reference field="2" count="1" selected="0">
            <x v="3"/>
          </reference>
        </references>
      </pivotArea>
    </chartFormat>
    <chartFormat chart="3" format="349" series="1">
      <pivotArea type="data" outline="0" fieldPosition="0">
        <references count="2">
          <reference field="4294967294" count="1" selected="0">
            <x v="0"/>
          </reference>
          <reference field="2" count="1" selected="0">
            <x v="4"/>
          </reference>
        </references>
      </pivotArea>
    </chartFormat>
    <chartFormat chart="3" format="350" series="1">
      <pivotArea type="data" outline="0" fieldPosition="0">
        <references count="2">
          <reference field="4294967294" count="1" selected="0">
            <x v="0"/>
          </reference>
          <reference field="2" count="1" selected="0">
            <x v="5"/>
          </reference>
        </references>
      </pivotArea>
    </chartFormat>
    <chartFormat chart="3" format="351" series="1">
      <pivotArea type="data" outline="0" fieldPosition="0">
        <references count="2">
          <reference field="4294967294" count="1" selected="0">
            <x v="0"/>
          </reference>
          <reference field="2" count="1" selected="0">
            <x v="6"/>
          </reference>
        </references>
      </pivotArea>
    </chartFormat>
    <chartFormat chart="3" format="352" series="1">
      <pivotArea type="data" outline="0" fieldPosition="0">
        <references count="2">
          <reference field="4294967294" count="1" selected="0">
            <x v="0"/>
          </reference>
          <reference field="2" count="1" selected="0">
            <x v="7"/>
          </reference>
        </references>
      </pivotArea>
    </chartFormat>
    <chartFormat chart="3" format="353" series="1">
      <pivotArea type="data" outline="0" fieldPosition="0">
        <references count="2">
          <reference field="4294967294" count="1" selected="0">
            <x v="0"/>
          </reference>
          <reference field="2" count="1" selected="0">
            <x v="8"/>
          </reference>
        </references>
      </pivotArea>
    </chartFormat>
    <chartFormat chart="3" format="354" series="1">
      <pivotArea type="data" outline="0" fieldPosition="0">
        <references count="2">
          <reference field="4294967294" count="1" selected="0">
            <x v="0"/>
          </reference>
          <reference field="2" count="1" selected="0">
            <x v="9"/>
          </reference>
        </references>
      </pivotArea>
    </chartFormat>
    <chartFormat chart="3" format="355" series="1">
      <pivotArea type="data" outline="0" fieldPosition="0">
        <references count="2">
          <reference field="4294967294" count="1" selected="0">
            <x v="0"/>
          </reference>
          <reference field="2" count="1" selected="0">
            <x v="10"/>
          </reference>
        </references>
      </pivotArea>
    </chartFormat>
    <chartFormat chart="3" format="356" series="1">
      <pivotArea type="data" outline="0" fieldPosition="0">
        <references count="2">
          <reference field="4294967294" count="1" selected="0">
            <x v="0"/>
          </reference>
          <reference field="2" count="1" selected="0">
            <x v="11"/>
          </reference>
        </references>
      </pivotArea>
    </chartFormat>
    <chartFormat chart="3" format="357" series="1">
      <pivotArea type="data" outline="0" fieldPosition="0">
        <references count="2">
          <reference field="4294967294" count="1" selected="0">
            <x v="0"/>
          </reference>
          <reference field="2" count="1" selected="0">
            <x v="12"/>
          </reference>
        </references>
      </pivotArea>
    </chartFormat>
    <chartFormat chart="3" format="358" series="1">
      <pivotArea type="data" outline="0" fieldPosition="0">
        <references count="2">
          <reference field="4294967294" count="1" selected="0">
            <x v="0"/>
          </reference>
          <reference field="2" count="1" selected="0">
            <x v="13"/>
          </reference>
        </references>
      </pivotArea>
    </chartFormat>
    <chartFormat chart="3" format="359" series="1">
      <pivotArea type="data" outline="0" fieldPosition="0">
        <references count="2">
          <reference field="4294967294" count="1" selected="0">
            <x v="0"/>
          </reference>
          <reference field="2" count="1" selected="0">
            <x v="14"/>
          </reference>
        </references>
      </pivotArea>
    </chartFormat>
    <chartFormat chart="3" format="360" series="1">
      <pivotArea type="data" outline="0" fieldPosition="0">
        <references count="2">
          <reference field="4294967294" count="1" selected="0">
            <x v="0"/>
          </reference>
          <reference field="2" count="1" selected="0">
            <x v="15"/>
          </reference>
        </references>
      </pivotArea>
    </chartFormat>
    <chartFormat chart="3" format="361" series="1">
      <pivotArea type="data" outline="0" fieldPosition="0">
        <references count="2">
          <reference field="4294967294" count="1" selected="0">
            <x v="0"/>
          </reference>
          <reference field="2" count="1" selected="0">
            <x v="16"/>
          </reference>
        </references>
      </pivotArea>
    </chartFormat>
    <chartFormat chart="3" format="362" series="1">
      <pivotArea type="data" outline="0" fieldPosition="0">
        <references count="2">
          <reference field="4294967294" count="1" selected="0">
            <x v="0"/>
          </reference>
          <reference field="2" count="1" selected="0">
            <x v="17"/>
          </reference>
        </references>
      </pivotArea>
    </chartFormat>
    <chartFormat chart="3" format="363" series="1">
      <pivotArea type="data" outline="0" fieldPosition="0">
        <references count="2">
          <reference field="4294967294" count="1" selected="0">
            <x v="0"/>
          </reference>
          <reference field="2" count="1" selected="0">
            <x v="18"/>
          </reference>
        </references>
      </pivotArea>
    </chartFormat>
    <chartFormat chart="3" format="364" series="1">
      <pivotArea type="data" outline="0" fieldPosition="0">
        <references count="2">
          <reference field="4294967294" count="1" selected="0">
            <x v="0"/>
          </reference>
          <reference field="2" count="1" selected="0">
            <x v="19"/>
          </reference>
        </references>
      </pivotArea>
    </chartFormat>
    <chartFormat chart="3" format="365" series="1">
      <pivotArea type="data" outline="0" fieldPosition="0">
        <references count="2">
          <reference field="4294967294" count="1" selected="0">
            <x v="0"/>
          </reference>
          <reference field="2" count="1" selected="0">
            <x v="20"/>
          </reference>
        </references>
      </pivotArea>
    </chartFormat>
    <chartFormat chart="3" format="366" series="1">
      <pivotArea type="data" outline="0" fieldPosition="0">
        <references count="2">
          <reference field="4294967294" count="1" selected="0">
            <x v="0"/>
          </reference>
          <reference field="2" count="1" selected="0">
            <x v="21"/>
          </reference>
        </references>
      </pivotArea>
    </chartFormat>
    <chartFormat chart="3" format="367" series="1">
      <pivotArea type="data" outline="0" fieldPosition="0">
        <references count="2">
          <reference field="4294967294" count="1" selected="0">
            <x v="0"/>
          </reference>
          <reference field="2" count="1" selected="0">
            <x v="22"/>
          </reference>
        </references>
      </pivotArea>
    </chartFormat>
    <chartFormat chart="3" format="368" series="1">
      <pivotArea type="data" outline="0" fieldPosition="0">
        <references count="2">
          <reference field="4294967294" count="1" selected="0">
            <x v="0"/>
          </reference>
          <reference field="2" count="1" selected="0">
            <x v="23"/>
          </reference>
        </references>
      </pivotArea>
    </chartFormat>
    <chartFormat chart="3" format="369" series="1">
      <pivotArea type="data" outline="0" fieldPosition="0">
        <references count="2">
          <reference field="4294967294" count="1" selected="0">
            <x v="0"/>
          </reference>
          <reference field="2" count="1" selected="0">
            <x v="24"/>
          </reference>
        </references>
      </pivotArea>
    </chartFormat>
    <chartFormat chart="3" format="370" series="1">
      <pivotArea type="data" outline="0" fieldPosition="0">
        <references count="2">
          <reference field="4294967294" count="1" selected="0">
            <x v="0"/>
          </reference>
          <reference field="2" count="1" selected="0">
            <x v="25"/>
          </reference>
        </references>
      </pivotArea>
    </chartFormat>
    <chartFormat chart="3" format="371" series="1">
      <pivotArea type="data" outline="0" fieldPosition="0">
        <references count="2">
          <reference field="4294967294" count="1" selected="0">
            <x v="0"/>
          </reference>
          <reference field="2" count="1" selected="0">
            <x v="26"/>
          </reference>
        </references>
      </pivotArea>
    </chartFormat>
    <chartFormat chart="3" format="372" series="1">
      <pivotArea type="data" outline="0" fieldPosition="0">
        <references count="2">
          <reference field="4294967294" count="1" selected="0">
            <x v="0"/>
          </reference>
          <reference field="2" count="1" selected="0">
            <x v="27"/>
          </reference>
        </references>
      </pivotArea>
    </chartFormat>
    <chartFormat chart="3" format="373" series="1">
      <pivotArea type="data" outline="0" fieldPosition="0">
        <references count="2">
          <reference field="4294967294" count="1" selected="0">
            <x v="0"/>
          </reference>
          <reference field="2" count="1" selected="0">
            <x v="28"/>
          </reference>
        </references>
      </pivotArea>
    </chartFormat>
    <chartFormat chart="3" format="374" series="1">
      <pivotArea type="data" outline="0" fieldPosition="0">
        <references count="2">
          <reference field="4294967294" count="1" selected="0">
            <x v="0"/>
          </reference>
          <reference field="2" count="1" selected="0">
            <x v="29"/>
          </reference>
        </references>
      </pivotArea>
    </chartFormat>
    <chartFormat chart="3" format="375" series="1">
      <pivotArea type="data" outline="0" fieldPosition="0">
        <references count="2">
          <reference field="4294967294" count="1" selected="0">
            <x v="0"/>
          </reference>
          <reference field="2" count="1" selected="0">
            <x v="30"/>
          </reference>
        </references>
      </pivotArea>
    </chartFormat>
    <chartFormat chart="3" format="376" series="1">
      <pivotArea type="data" outline="0" fieldPosition="0">
        <references count="2">
          <reference field="4294967294" count="1" selected="0">
            <x v="0"/>
          </reference>
          <reference field="2" count="1" selected="0">
            <x v="31"/>
          </reference>
        </references>
      </pivotArea>
    </chartFormat>
    <chartFormat chart="3" format="377" series="1">
      <pivotArea type="data" outline="0" fieldPosition="0">
        <references count="2">
          <reference field="4294967294" count="1" selected="0">
            <x v="0"/>
          </reference>
          <reference field="2" count="1" selected="0">
            <x v="32"/>
          </reference>
        </references>
      </pivotArea>
    </chartFormat>
    <chartFormat chart="3" format="378" series="1">
      <pivotArea type="data" outline="0" fieldPosition="0">
        <references count="2">
          <reference field="4294967294" count="1" selected="0">
            <x v="0"/>
          </reference>
          <reference field="2" count="1" selected="0">
            <x v="33"/>
          </reference>
        </references>
      </pivotArea>
    </chartFormat>
    <chartFormat chart="3" format="379" series="1">
      <pivotArea type="data" outline="0" fieldPosition="0">
        <references count="2">
          <reference field="4294967294" count="1" selected="0">
            <x v="0"/>
          </reference>
          <reference field="2" count="1" selected="0">
            <x v="34"/>
          </reference>
        </references>
      </pivotArea>
    </chartFormat>
    <chartFormat chart="3" format="380" series="1">
      <pivotArea type="data" outline="0" fieldPosition="0">
        <references count="2">
          <reference field="4294967294" count="1" selected="0">
            <x v="0"/>
          </reference>
          <reference field="2" count="1" selected="0">
            <x v="35"/>
          </reference>
        </references>
      </pivotArea>
    </chartFormat>
    <chartFormat chart="3" format="381" series="1">
      <pivotArea type="data" outline="0" fieldPosition="0">
        <references count="2">
          <reference field="4294967294" count="1" selected="0">
            <x v="0"/>
          </reference>
          <reference field="2" count="1" selected="0">
            <x v="36"/>
          </reference>
        </references>
      </pivotArea>
    </chartFormat>
    <chartFormat chart="3" format="382" series="1">
      <pivotArea type="data" outline="0" fieldPosition="0">
        <references count="2">
          <reference field="4294967294" count="1" selected="0">
            <x v="0"/>
          </reference>
          <reference field="2" count="1" selected="0">
            <x v="37"/>
          </reference>
        </references>
      </pivotArea>
    </chartFormat>
    <chartFormat chart="3" format="383" series="1">
      <pivotArea type="data" outline="0" fieldPosition="0">
        <references count="2">
          <reference field="4294967294" count="1" selected="0">
            <x v="0"/>
          </reference>
          <reference field="2" count="1" selected="0">
            <x v="38"/>
          </reference>
        </references>
      </pivotArea>
    </chartFormat>
    <chartFormat chart="3" format="384" series="1">
      <pivotArea type="data" outline="0" fieldPosition="0">
        <references count="2">
          <reference field="4294967294" count="1" selected="0">
            <x v="0"/>
          </reference>
          <reference field="2" count="1" selected="0">
            <x v="39"/>
          </reference>
        </references>
      </pivotArea>
    </chartFormat>
    <chartFormat chart="3" format="385" series="1">
      <pivotArea type="data" outline="0" fieldPosition="0">
        <references count="2">
          <reference field="4294967294" count="1" selected="0">
            <x v="0"/>
          </reference>
          <reference field="2" count="1" selected="0">
            <x v="40"/>
          </reference>
        </references>
      </pivotArea>
    </chartFormat>
    <chartFormat chart="3" format="386" series="1">
      <pivotArea type="data" outline="0" fieldPosition="0">
        <references count="2">
          <reference field="4294967294" count="1" selected="0">
            <x v="0"/>
          </reference>
          <reference field="2" count="1" selected="0">
            <x v="41"/>
          </reference>
        </references>
      </pivotArea>
    </chartFormat>
    <chartFormat chart="3" format="387" series="1">
      <pivotArea type="data" outline="0" fieldPosition="0">
        <references count="2">
          <reference field="4294967294" count="1" selected="0">
            <x v="0"/>
          </reference>
          <reference field="2" count="1" selected="0">
            <x v="42"/>
          </reference>
        </references>
      </pivotArea>
    </chartFormat>
    <chartFormat chart="3" format="388" series="1">
      <pivotArea type="data" outline="0" fieldPosition="0">
        <references count="2">
          <reference field="4294967294" count="1" selected="0">
            <x v="0"/>
          </reference>
          <reference field="2" count="1" selected="0">
            <x v="43"/>
          </reference>
        </references>
      </pivotArea>
    </chartFormat>
    <chartFormat chart="3" format="389" series="1">
      <pivotArea type="data" outline="0" fieldPosition="0">
        <references count="2">
          <reference field="4294967294" count="1" selected="0">
            <x v="0"/>
          </reference>
          <reference field="2" count="1" selected="0">
            <x v="44"/>
          </reference>
        </references>
      </pivotArea>
    </chartFormat>
    <chartFormat chart="3" format="390" series="1">
      <pivotArea type="data" outline="0" fieldPosition="0">
        <references count="2">
          <reference field="4294967294" count="1" selected="0">
            <x v="0"/>
          </reference>
          <reference field="2" count="1" selected="0">
            <x v="45"/>
          </reference>
        </references>
      </pivotArea>
    </chartFormat>
    <chartFormat chart="3" format="391" series="1">
      <pivotArea type="data" outline="0" fieldPosition="0">
        <references count="2">
          <reference field="4294967294" count="1" selected="0">
            <x v="0"/>
          </reference>
          <reference field="2" count="1" selected="0">
            <x v="46"/>
          </reference>
        </references>
      </pivotArea>
    </chartFormat>
    <chartFormat chart="3" format="392" series="1">
      <pivotArea type="data" outline="0" fieldPosition="0">
        <references count="2">
          <reference field="4294967294" count="1" selected="0">
            <x v="0"/>
          </reference>
          <reference field="2" count="1" selected="0">
            <x v="47"/>
          </reference>
        </references>
      </pivotArea>
    </chartFormat>
    <chartFormat chart="3" format="393" series="1">
      <pivotArea type="data" outline="0" fieldPosition="0">
        <references count="2">
          <reference field="4294967294" count="1" selected="0">
            <x v="0"/>
          </reference>
          <reference field="2" count="1" selected="0">
            <x v="48"/>
          </reference>
        </references>
      </pivotArea>
    </chartFormat>
    <chartFormat chart="3" format="394" series="1">
      <pivotArea type="data" outline="0" fieldPosition="0">
        <references count="2">
          <reference field="4294967294" count="1" selected="0">
            <x v="0"/>
          </reference>
          <reference field="2" count="1" selected="0">
            <x v="49"/>
          </reference>
        </references>
      </pivotArea>
    </chartFormat>
    <chartFormat chart="3" format="395" series="1">
      <pivotArea type="data" outline="0" fieldPosition="0">
        <references count="2">
          <reference field="4294967294" count="1" selected="0">
            <x v="0"/>
          </reference>
          <reference field="2" count="1" selected="0">
            <x v="50"/>
          </reference>
        </references>
      </pivotArea>
    </chartFormat>
    <chartFormat chart="3" format="396" series="1">
      <pivotArea type="data" outline="0" fieldPosition="0">
        <references count="2">
          <reference field="4294967294" count="1" selected="0">
            <x v="0"/>
          </reference>
          <reference field="2" count="1" selected="0">
            <x v="51"/>
          </reference>
        </references>
      </pivotArea>
    </chartFormat>
    <chartFormat chart="3" format="397" series="1">
      <pivotArea type="data" outline="0" fieldPosition="0">
        <references count="2">
          <reference field="4294967294" count="1" selected="0">
            <x v="0"/>
          </reference>
          <reference field="2" count="1" selected="0">
            <x v="52"/>
          </reference>
        </references>
      </pivotArea>
    </chartFormat>
    <chartFormat chart="3" format="398" series="1">
      <pivotArea type="data" outline="0" fieldPosition="0">
        <references count="2">
          <reference field="4294967294" count="1" selected="0">
            <x v="0"/>
          </reference>
          <reference field="2" count="1" selected="0">
            <x v="53"/>
          </reference>
        </references>
      </pivotArea>
    </chartFormat>
    <chartFormat chart="3" format="399" series="1">
      <pivotArea type="data" outline="0" fieldPosition="0">
        <references count="2">
          <reference field="4294967294" count="1" selected="0">
            <x v="0"/>
          </reference>
          <reference field="2" count="1" selected="0">
            <x v="54"/>
          </reference>
        </references>
      </pivotArea>
    </chartFormat>
    <chartFormat chart="3" format="400" series="1">
      <pivotArea type="data" outline="0" fieldPosition="0">
        <references count="2">
          <reference field="4294967294" count="1" selected="0">
            <x v="0"/>
          </reference>
          <reference field="2" count="1" selected="0">
            <x v="55"/>
          </reference>
        </references>
      </pivotArea>
    </chartFormat>
    <chartFormat chart="3" format="401" series="1">
      <pivotArea type="data" outline="0" fieldPosition="0">
        <references count="2">
          <reference field="4294967294" count="1" selected="0">
            <x v="0"/>
          </reference>
          <reference field="2" count="1" selected="0">
            <x v="56"/>
          </reference>
        </references>
      </pivotArea>
    </chartFormat>
    <chartFormat chart="3" format="402" series="1">
      <pivotArea type="data" outline="0" fieldPosition="0">
        <references count="2">
          <reference field="4294967294" count="1" selected="0">
            <x v="0"/>
          </reference>
          <reference field="2" count="1" selected="0">
            <x v="57"/>
          </reference>
        </references>
      </pivotArea>
    </chartFormat>
    <chartFormat chart="3" format="403" series="1">
      <pivotArea type="data" outline="0" fieldPosition="0">
        <references count="2">
          <reference field="4294967294" count="1" selected="0">
            <x v="0"/>
          </reference>
          <reference field="2" count="1" selected="0">
            <x v="58"/>
          </reference>
        </references>
      </pivotArea>
    </chartFormat>
    <chartFormat chart="3" format="404" series="1">
      <pivotArea type="data" outline="0" fieldPosition="0">
        <references count="2">
          <reference field="4294967294" count="1" selected="0">
            <x v="0"/>
          </reference>
          <reference field="2" count="1" selected="0">
            <x v="59"/>
          </reference>
        </references>
      </pivotArea>
    </chartFormat>
    <chartFormat chart="3" format="405" series="1">
      <pivotArea type="data" outline="0" fieldPosition="0">
        <references count="2">
          <reference field="4294967294" count="1" selected="0">
            <x v="0"/>
          </reference>
          <reference field="2" count="1" selected="0">
            <x v="60"/>
          </reference>
        </references>
      </pivotArea>
    </chartFormat>
    <chartFormat chart="3" format="406" series="1">
      <pivotArea type="data" outline="0" fieldPosition="0">
        <references count="2">
          <reference field="4294967294" count="1" selected="0">
            <x v="0"/>
          </reference>
          <reference field="2" count="1" selected="0">
            <x v="61"/>
          </reference>
        </references>
      </pivotArea>
    </chartFormat>
    <chartFormat chart="3" format="407" series="1">
      <pivotArea type="data" outline="0" fieldPosition="0">
        <references count="2">
          <reference field="4294967294" count="1" selected="0">
            <x v="0"/>
          </reference>
          <reference field="2" count="1" selected="0">
            <x v="62"/>
          </reference>
        </references>
      </pivotArea>
    </chartFormat>
    <chartFormat chart="3" format="408" series="1">
      <pivotArea type="data" outline="0" fieldPosition="0">
        <references count="2">
          <reference field="4294967294" count="1" selected="0">
            <x v="0"/>
          </reference>
          <reference field="2" count="1" selected="0">
            <x v="63"/>
          </reference>
        </references>
      </pivotArea>
    </chartFormat>
    <chartFormat chart="3" format="409" series="1">
      <pivotArea type="data" outline="0" fieldPosition="0">
        <references count="2">
          <reference field="4294967294" count="1" selected="0">
            <x v="0"/>
          </reference>
          <reference field="2" count="1" selected="0">
            <x v="64"/>
          </reference>
        </references>
      </pivotArea>
    </chartFormat>
    <chartFormat chart="3" format="410" series="1">
      <pivotArea type="data" outline="0" fieldPosition="0">
        <references count="2">
          <reference field="4294967294" count="1" selected="0">
            <x v="0"/>
          </reference>
          <reference field="2" count="1" selected="0">
            <x v="65"/>
          </reference>
        </references>
      </pivotArea>
    </chartFormat>
    <chartFormat chart="3" format="411" series="1">
      <pivotArea type="data" outline="0" fieldPosition="0">
        <references count="2">
          <reference field="4294967294" count="1" selected="0">
            <x v="0"/>
          </reference>
          <reference field="2" count="1" selected="0">
            <x v="66"/>
          </reference>
        </references>
      </pivotArea>
    </chartFormat>
    <chartFormat chart="3" format="412" series="1">
      <pivotArea type="data" outline="0" fieldPosition="0">
        <references count="2">
          <reference field="4294967294" count="1" selected="0">
            <x v="0"/>
          </reference>
          <reference field="2" count="1" selected="0">
            <x v="67"/>
          </reference>
        </references>
      </pivotArea>
    </chartFormat>
    <chartFormat chart="3" format="413" series="1">
      <pivotArea type="data" outline="0" fieldPosition="0">
        <references count="2">
          <reference field="4294967294" count="1" selected="0">
            <x v="0"/>
          </reference>
          <reference field="2" count="1" selected="0">
            <x v="68"/>
          </reference>
        </references>
      </pivotArea>
    </chartFormat>
    <chartFormat chart="3" format="414" series="1">
      <pivotArea type="data" outline="0" fieldPosition="0">
        <references count="2">
          <reference field="4294967294" count="1" selected="0">
            <x v="0"/>
          </reference>
          <reference field="2" count="1" selected="0">
            <x v="69"/>
          </reference>
        </references>
      </pivotArea>
    </chartFormat>
    <chartFormat chart="3" format="415" series="1">
      <pivotArea type="data" outline="0" fieldPosition="0">
        <references count="2">
          <reference field="4294967294" count="1" selected="0">
            <x v="0"/>
          </reference>
          <reference field="2" count="1" selected="0">
            <x v="70"/>
          </reference>
        </references>
      </pivotArea>
    </chartFormat>
    <chartFormat chart="3" format="416" series="1">
      <pivotArea type="data" outline="0" fieldPosition="0">
        <references count="2">
          <reference field="4294967294" count="1" selected="0">
            <x v="0"/>
          </reference>
          <reference field="2" count="1" selected="0">
            <x v="71"/>
          </reference>
        </references>
      </pivotArea>
    </chartFormat>
    <chartFormat chart="3" format="417" series="1">
      <pivotArea type="data" outline="0" fieldPosition="0">
        <references count="2">
          <reference field="4294967294" count="1" selected="0">
            <x v="0"/>
          </reference>
          <reference field="2" count="1" selected="0">
            <x v="72"/>
          </reference>
        </references>
      </pivotArea>
    </chartFormat>
    <chartFormat chart="3" format="418" series="1">
      <pivotArea type="data" outline="0" fieldPosition="0">
        <references count="2">
          <reference field="4294967294" count="1" selected="0">
            <x v="0"/>
          </reference>
          <reference field="2" count="1" selected="0">
            <x v="73"/>
          </reference>
        </references>
      </pivotArea>
    </chartFormat>
    <chartFormat chart="3" format="419" series="1">
      <pivotArea type="data" outline="0" fieldPosition="0">
        <references count="2">
          <reference field="4294967294" count="1" selected="0">
            <x v="0"/>
          </reference>
          <reference field="2" count="1" selected="0">
            <x v="74"/>
          </reference>
        </references>
      </pivotArea>
    </chartFormat>
    <chartFormat chart="3" format="420" series="1">
      <pivotArea type="data" outline="0" fieldPosition="0">
        <references count="2">
          <reference field="4294967294" count="1" selected="0">
            <x v="0"/>
          </reference>
          <reference field="2" count="1" selected="0">
            <x v="75"/>
          </reference>
        </references>
      </pivotArea>
    </chartFormat>
    <chartFormat chart="3" format="421" series="1">
      <pivotArea type="data" outline="0" fieldPosition="0">
        <references count="2">
          <reference field="4294967294" count="1" selected="0">
            <x v="0"/>
          </reference>
          <reference field="2" count="1" selected="0">
            <x v="76"/>
          </reference>
        </references>
      </pivotArea>
    </chartFormat>
    <chartFormat chart="3" format="422" series="1">
      <pivotArea type="data" outline="0" fieldPosition="0">
        <references count="2">
          <reference field="4294967294" count="1" selected="0">
            <x v="0"/>
          </reference>
          <reference field="2" count="1" selected="0">
            <x v="77"/>
          </reference>
        </references>
      </pivotArea>
    </chartFormat>
    <chartFormat chart="3" format="423" series="1">
      <pivotArea type="data" outline="0" fieldPosition="0">
        <references count="2">
          <reference field="4294967294" count="1" selected="0">
            <x v="0"/>
          </reference>
          <reference field="2" count="1" selected="0">
            <x v="78"/>
          </reference>
        </references>
      </pivotArea>
    </chartFormat>
    <chartFormat chart="3" format="424" series="1">
      <pivotArea type="data" outline="0" fieldPosition="0">
        <references count="2">
          <reference field="4294967294" count="1" selected="0">
            <x v="0"/>
          </reference>
          <reference field="2" count="1" selected="0">
            <x v="79"/>
          </reference>
        </references>
      </pivotArea>
    </chartFormat>
    <chartFormat chart="3" format="425" series="1">
      <pivotArea type="data" outline="0" fieldPosition="0">
        <references count="2">
          <reference field="4294967294" count="1" selected="0">
            <x v="0"/>
          </reference>
          <reference field="2" count="1" selected="0">
            <x v="80"/>
          </reference>
        </references>
      </pivotArea>
    </chartFormat>
    <chartFormat chart="3" format="426" series="1">
      <pivotArea type="data" outline="0" fieldPosition="0">
        <references count="2">
          <reference field="4294967294" count="1" selected="0">
            <x v="0"/>
          </reference>
          <reference field="2" count="1" selected="0">
            <x v="81"/>
          </reference>
        </references>
      </pivotArea>
    </chartFormat>
    <chartFormat chart="3" format="427" series="1">
      <pivotArea type="data" outline="0" fieldPosition="0">
        <references count="2">
          <reference field="4294967294" count="1" selected="0">
            <x v="0"/>
          </reference>
          <reference field="2" count="1" selected="0">
            <x v="82"/>
          </reference>
        </references>
      </pivotArea>
    </chartFormat>
    <chartFormat chart="3" format="428" series="1">
      <pivotArea type="data" outline="0" fieldPosition="0">
        <references count="2">
          <reference field="4294967294" count="1" selected="0">
            <x v="0"/>
          </reference>
          <reference field="2" count="1" selected="0">
            <x v="83"/>
          </reference>
        </references>
      </pivotArea>
    </chartFormat>
    <chartFormat chart="3" format="429" series="1">
      <pivotArea type="data" outline="0" fieldPosition="0">
        <references count="2">
          <reference field="4294967294" count="1" selected="0">
            <x v="0"/>
          </reference>
          <reference field="2" count="1" selected="0">
            <x v="84"/>
          </reference>
        </references>
      </pivotArea>
    </chartFormat>
    <chartFormat chart="3" format="430" series="1">
      <pivotArea type="data" outline="0" fieldPosition="0">
        <references count="2">
          <reference field="4294967294" count="1" selected="0">
            <x v="0"/>
          </reference>
          <reference field="2" count="1" selected="0">
            <x v="85"/>
          </reference>
        </references>
      </pivotArea>
    </chartFormat>
    <chartFormat chart="3" format="431" series="1">
      <pivotArea type="data" outline="0" fieldPosition="0">
        <references count="2">
          <reference field="4294967294" count="1" selected="0">
            <x v="0"/>
          </reference>
          <reference field="2" count="1" selected="0">
            <x v="86"/>
          </reference>
        </references>
      </pivotArea>
    </chartFormat>
    <chartFormat chart="3" format="432" series="1">
      <pivotArea type="data" outline="0" fieldPosition="0">
        <references count="2">
          <reference field="4294967294" count="1" selected="0">
            <x v="0"/>
          </reference>
          <reference field="2" count="1" selected="0">
            <x v="87"/>
          </reference>
        </references>
      </pivotArea>
    </chartFormat>
    <chartFormat chart="3" format="433" series="1">
      <pivotArea type="data" outline="0" fieldPosition="0">
        <references count="2">
          <reference field="4294967294" count="1" selected="0">
            <x v="0"/>
          </reference>
          <reference field="2" count="1" selected="0">
            <x v="88"/>
          </reference>
        </references>
      </pivotArea>
    </chartFormat>
    <chartFormat chart="3" format="434" series="1">
      <pivotArea type="data" outline="0" fieldPosition="0">
        <references count="2">
          <reference field="4294967294" count="1" selected="0">
            <x v="0"/>
          </reference>
          <reference field="2" count="1" selected="0">
            <x v="89"/>
          </reference>
        </references>
      </pivotArea>
    </chartFormat>
    <chartFormat chart="3" format="435" series="1">
      <pivotArea type="data" outline="0" fieldPosition="0">
        <references count="2">
          <reference field="4294967294" count="1" selected="0">
            <x v="0"/>
          </reference>
          <reference field="2" count="1" selected="0">
            <x v="90"/>
          </reference>
        </references>
      </pivotArea>
    </chartFormat>
    <chartFormat chart="3" format="436" series="1">
      <pivotArea type="data" outline="0" fieldPosition="0">
        <references count="2">
          <reference field="4294967294" count="1" selected="0">
            <x v="0"/>
          </reference>
          <reference field="2" count="1" selected="0">
            <x v="91"/>
          </reference>
        </references>
      </pivotArea>
    </chartFormat>
    <chartFormat chart="3" format="437" series="1">
      <pivotArea type="data" outline="0" fieldPosition="0">
        <references count="2">
          <reference field="4294967294" count="1" selected="0">
            <x v="0"/>
          </reference>
          <reference field="2" count="1" selected="0">
            <x v="92"/>
          </reference>
        </references>
      </pivotArea>
    </chartFormat>
    <chartFormat chart="3" format="438" series="1">
      <pivotArea type="data" outline="0" fieldPosition="0">
        <references count="2">
          <reference field="4294967294" count="1" selected="0">
            <x v="0"/>
          </reference>
          <reference field="2" count="1" selected="0">
            <x v="93"/>
          </reference>
        </references>
      </pivotArea>
    </chartFormat>
    <chartFormat chart="3" format="439" series="1">
      <pivotArea type="data" outline="0" fieldPosition="0">
        <references count="2">
          <reference field="4294967294" count="1" selected="0">
            <x v="0"/>
          </reference>
          <reference field="2" count="1" selected="0">
            <x v="94"/>
          </reference>
        </references>
      </pivotArea>
    </chartFormat>
    <chartFormat chart="3" format="440" series="1">
      <pivotArea type="data" outline="0" fieldPosition="0">
        <references count="2">
          <reference field="4294967294" count="1" selected="0">
            <x v="0"/>
          </reference>
          <reference field="2" count="1" selected="0">
            <x v="95"/>
          </reference>
        </references>
      </pivotArea>
    </chartFormat>
    <chartFormat chart="3" format="441" series="1">
      <pivotArea type="data" outline="0" fieldPosition="0">
        <references count="2">
          <reference field="4294967294" count="1" selected="0">
            <x v="0"/>
          </reference>
          <reference field="2" count="1" selected="0">
            <x v="96"/>
          </reference>
        </references>
      </pivotArea>
    </chartFormat>
    <chartFormat chart="3" format="442" series="1">
      <pivotArea type="data" outline="0" fieldPosition="0">
        <references count="2">
          <reference field="4294967294" count="1" selected="0">
            <x v="0"/>
          </reference>
          <reference field="2" count="1" selected="0">
            <x v="97"/>
          </reference>
        </references>
      </pivotArea>
    </chartFormat>
    <chartFormat chart="3" format="443" series="1">
      <pivotArea type="data" outline="0" fieldPosition="0">
        <references count="2">
          <reference field="4294967294" count="1" selected="0">
            <x v="0"/>
          </reference>
          <reference field="2" count="1" selected="0">
            <x v="98"/>
          </reference>
        </references>
      </pivotArea>
    </chartFormat>
    <chartFormat chart="3" format="444" series="1">
      <pivotArea type="data" outline="0" fieldPosition="0">
        <references count="2">
          <reference field="4294967294" count="1" selected="0">
            <x v="0"/>
          </reference>
          <reference field="2" count="1" selected="0">
            <x v="99"/>
          </reference>
        </references>
      </pivotArea>
    </chartFormat>
    <chartFormat chart="3" format="445" series="1">
      <pivotArea type="data" outline="0" fieldPosition="0">
        <references count="2">
          <reference field="4294967294" count="1" selected="0">
            <x v="0"/>
          </reference>
          <reference field="2" count="1" selected="0">
            <x v="100"/>
          </reference>
        </references>
      </pivotArea>
    </chartFormat>
    <chartFormat chart="3" format="446" series="1">
      <pivotArea type="data" outline="0" fieldPosition="0">
        <references count="2">
          <reference field="4294967294" count="1" selected="0">
            <x v="0"/>
          </reference>
          <reference field="2" count="1" selected="0">
            <x v="101"/>
          </reference>
        </references>
      </pivotArea>
    </chartFormat>
    <chartFormat chart="3" format="447" series="1">
      <pivotArea type="data" outline="0" fieldPosition="0">
        <references count="2">
          <reference field="4294967294" count="1" selected="0">
            <x v="0"/>
          </reference>
          <reference field="2" count="1" selected="0">
            <x v="102"/>
          </reference>
        </references>
      </pivotArea>
    </chartFormat>
    <chartFormat chart="3" format="448" series="1">
      <pivotArea type="data" outline="0" fieldPosition="0">
        <references count="2">
          <reference field="4294967294" count="1" selected="0">
            <x v="0"/>
          </reference>
          <reference field="2" count="1" selected="0">
            <x v="103"/>
          </reference>
        </references>
      </pivotArea>
    </chartFormat>
    <chartFormat chart="3" format="449" series="1">
      <pivotArea type="data" outline="0" fieldPosition="0">
        <references count="2">
          <reference field="4294967294" count="1" selected="0">
            <x v="0"/>
          </reference>
          <reference field="2" count="1" selected="0">
            <x v="104"/>
          </reference>
        </references>
      </pivotArea>
    </chartFormat>
    <chartFormat chart="3" format="450" series="1">
      <pivotArea type="data" outline="0" fieldPosition="0">
        <references count="2">
          <reference field="4294967294" count="1" selected="0">
            <x v="0"/>
          </reference>
          <reference field="2" count="1" selected="0">
            <x v="105"/>
          </reference>
        </references>
      </pivotArea>
    </chartFormat>
    <chartFormat chart="3" format="451" series="1">
      <pivotArea type="data" outline="0" fieldPosition="0">
        <references count="2">
          <reference field="4294967294" count="1" selected="0">
            <x v="0"/>
          </reference>
          <reference field="2" count="1" selected="0">
            <x v="106"/>
          </reference>
        </references>
      </pivotArea>
    </chartFormat>
    <chartFormat chart="3" format="452" series="1">
      <pivotArea type="data" outline="0" fieldPosition="0">
        <references count="2">
          <reference field="4294967294" count="1" selected="0">
            <x v="0"/>
          </reference>
          <reference field="2" count="1" selected="0">
            <x v="107"/>
          </reference>
        </references>
      </pivotArea>
    </chartFormat>
    <chartFormat chart="3" format="453" series="1">
      <pivotArea type="data" outline="0" fieldPosition="0">
        <references count="2">
          <reference field="4294967294" count="1" selected="0">
            <x v="0"/>
          </reference>
          <reference field="2" count="1" selected="0">
            <x v="108"/>
          </reference>
        </references>
      </pivotArea>
    </chartFormat>
    <chartFormat chart="3" format="454" series="1">
      <pivotArea type="data" outline="0" fieldPosition="0">
        <references count="2">
          <reference field="4294967294" count="1" selected="0">
            <x v="0"/>
          </reference>
          <reference field="2" count="1" selected="0">
            <x v="109"/>
          </reference>
        </references>
      </pivotArea>
    </chartFormat>
    <chartFormat chart="3" format="455" series="1">
      <pivotArea type="data" outline="0" fieldPosition="0">
        <references count="2">
          <reference field="4294967294" count="1" selected="0">
            <x v="0"/>
          </reference>
          <reference field="2" count="1" selected="0">
            <x v="110"/>
          </reference>
        </references>
      </pivotArea>
    </chartFormat>
    <chartFormat chart="3" format="456" series="1">
      <pivotArea type="data" outline="0" fieldPosition="0">
        <references count="2">
          <reference field="4294967294" count="1" selected="0">
            <x v="0"/>
          </reference>
          <reference field="2" count="1" selected="0">
            <x v="111"/>
          </reference>
        </references>
      </pivotArea>
    </chartFormat>
    <chartFormat chart="3" format="457" series="1">
      <pivotArea type="data" outline="0" fieldPosition="0">
        <references count="2">
          <reference field="4294967294" count="1" selected="0">
            <x v="0"/>
          </reference>
          <reference field="2" count="1" selected="0">
            <x v="112"/>
          </reference>
        </references>
      </pivotArea>
    </chartFormat>
    <chartFormat chart="3" format="458" series="1">
      <pivotArea type="data" outline="0" fieldPosition="0">
        <references count="2">
          <reference field="4294967294" count="1" selected="0">
            <x v="0"/>
          </reference>
          <reference field="2" count="1" selected="0">
            <x v="113"/>
          </reference>
        </references>
      </pivotArea>
    </chartFormat>
    <chartFormat chart="3" format="459" series="1">
      <pivotArea type="data" outline="0" fieldPosition="0">
        <references count="2">
          <reference field="4294967294" count="1" selected="0">
            <x v="0"/>
          </reference>
          <reference field="2" count="1" selected="0">
            <x v="114"/>
          </reference>
        </references>
      </pivotArea>
    </chartFormat>
    <chartFormat chart="3" format="460" series="1">
      <pivotArea type="data" outline="0" fieldPosition="0">
        <references count="2">
          <reference field="4294967294" count="1" selected="0">
            <x v="0"/>
          </reference>
          <reference field="2" count="1" selected="0">
            <x v="115"/>
          </reference>
        </references>
      </pivotArea>
    </chartFormat>
    <chartFormat chart="3" format="461" series="1">
      <pivotArea type="data" outline="0" fieldPosition="0">
        <references count="2">
          <reference field="4294967294" count="1" selected="0">
            <x v="0"/>
          </reference>
          <reference field="2" count="1" selected="0">
            <x v="116"/>
          </reference>
        </references>
      </pivotArea>
    </chartFormat>
    <chartFormat chart="3" format="462" series="1">
      <pivotArea type="data" outline="0" fieldPosition="0">
        <references count="2">
          <reference field="4294967294" count="1" selected="0">
            <x v="0"/>
          </reference>
          <reference field="2" count="1" selected="0">
            <x v="117"/>
          </reference>
        </references>
      </pivotArea>
    </chartFormat>
    <chartFormat chart="3" format="463" series="1">
      <pivotArea type="data" outline="0" fieldPosition="0">
        <references count="2">
          <reference field="4294967294" count="1" selected="0">
            <x v="0"/>
          </reference>
          <reference field="2" count="1" selected="0">
            <x v="118"/>
          </reference>
        </references>
      </pivotArea>
    </chartFormat>
    <chartFormat chart="3" format="464" series="1">
      <pivotArea type="data" outline="0" fieldPosition="0">
        <references count="2">
          <reference field="4294967294" count="1" selected="0">
            <x v="0"/>
          </reference>
          <reference field="2" count="1" selected="0">
            <x v="119"/>
          </reference>
        </references>
      </pivotArea>
    </chartFormat>
    <chartFormat chart="3" format="465" series="1">
      <pivotArea type="data" outline="0" fieldPosition="0">
        <references count="2">
          <reference field="4294967294" count="1" selected="0">
            <x v="0"/>
          </reference>
          <reference field="2" count="1" selected="0">
            <x v="120"/>
          </reference>
        </references>
      </pivotArea>
    </chartFormat>
    <chartFormat chart="3" format="466" series="1">
      <pivotArea type="data" outline="0" fieldPosition="0">
        <references count="2">
          <reference field="4294967294" count="1" selected="0">
            <x v="0"/>
          </reference>
          <reference field="2" count="1" selected="0">
            <x v="121"/>
          </reference>
        </references>
      </pivotArea>
    </chartFormat>
    <chartFormat chart="3" format="467" series="1">
      <pivotArea type="data" outline="0" fieldPosition="0">
        <references count="2">
          <reference field="4294967294" count="1" selected="0">
            <x v="0"/>
          </reference>
          <reference field="2" count="1" selected="0">
            <x v="122"/>
          </reference>
        </references>
      </pivotArea>
    </chartFormat>
    <chartFormat chart="3" format="468" series="1">
      <pivotArea type="data" outline="0" fieldPosition="0">
        <references count="2">
          <reference field="4294967294" count="1" selected="0">
            <x v="0"/>
          </reference>
          <reference field="2" count="1" selected="0">
            <x v="123"/>
          </reference>
        </references>
      </pivotArea>
    </chartFormat>
    <chartFormat chart="3" format="469" series="1">
      <pivotArea type="data" outline="0" fieldPosition="0">
        <references count="2">
          <reference field="4294967294" count="1" selected="0">
            <x v="0"/>
          </reference>
          <reference field="2" count="1" selected="0">
            <x v="124"/>
          </reference>
        </references>
      </pivotArea>
    </chartFormat>
    <chartFormat chart="3" format="470" series="1">
      <pivotArea type="data" outline="0" fieldPosition="0">
        <references count="2">
          <reference field="4294967294" count="1" selected="0">
            <x v="0"/>
          </reference>
          <reference field="2" count="1" selected="0">
            <x v="125"/>
          </reference>
        </references>
      </pivotArea>
    </chartFormat>
    <chartFormat chart="3" format="471" series="1">
      <pivotArea type="data" outline="0" fieldPosition="0">
        <references count="2">
          <reference field="4294967294" count="1" selected="0">
            <x v="0"/>
          </reference>
          <reference field="2" count="1" selected="0">
            <x v="126"/>
          </reference>
        </references>
      </pivotArea>
    </chartFormat>
    <chartFormat chart="3" format="472" series="1">
      <pivotArea type="data" outline="0" fieldPosition="0">
        <references count="2">
          <reference field="4294967294" count="1" selected="0">
            <x v="0"/>
          </reference>
          <reference field="2" count="1" selected="0">
            <x v="127"/>
          </reference>
        </references>
      </pivotArea>
    </chartFormat>
    <chartFormat chart="3" format="473" series="1">
      <pivotArea type="data" outline="0" fieldPosition="0">
        <references count="2">
          <reference field="4294967294" count="1" selected="0">
            <x v="0"/>
          </reference>
          <reference field="2" count="1" selected="0">
            <x v="128"/>
          </reference>
        </references>
      </pivotArea>
    </chartFormat>
    <chartFormat chart="3" format="474" series="1">
      <pivotArea type="data" outline="0" fieldPosition="0">
        <references count="2">
          <reference field="4294967294" count="1" selected="0">
            <x v="0"/>
          </reference>
          <reference field="2" count="1" selected="0">
            <x v="129"/>
          </reference>
        </references>
      </pivotArea>
    </chartFormat>
    <chartFormat chart="3" format="475" series="1">
      <pivotArea type="data" outline="0" fieldPosition="0">
        <references count="2">
          <reference field="4294967294" count="1" selected="0">
            <x v="0"/>
          </reference>
          <reference field="2" count="1" selected="0">
            <x v="130"/>
          </reference>
        </references>
      </pivotArea>
    </chartFormat>
    <chartFormat chart="3" format="476" series="1">
      <pivotArea type="data" outline="0" fieldPosition="0">
        <references count="2">
          <reference field="4294967294" count="1" selected="0">
            <x v="0"/>
          </reference>
          <reference field="2" count="1" selected="0">
            <x v="131"/>
          </reference>
        </references>
      </pivotArea>
    </chartFormat>
    <chartFormat chart="3" format="477" series="1">
      <pivotArea type="data" outline="0" fieldPosition="0">
        <references count="2">
          <reference field="4294967294" count="1" selected="0">
            <x v="0"/>
          </reference>
          <reference field="2" count="1" selected="0">
            <x v="132"/>
          </reference>
        </references>
      </pivotArea>
    </chartFormat>
    <chartFormat chart="3" format="478" series="1">
      <pivotArea type="data" outline="0" fieldPosition="0">
        <references count="2">
          <reference field="4294967294" count="1" selected="0">
            <x v="0"/>
          </reference>
          <reference field="2" count="1" selected="0">
            <x v="133"/>
          </reference>
        </references>
      </pivotArea>
    </chartFormat>
    <chartFormat chart="3" format="479" series="1">
      <pivotArea type="data" outline="0" fieldPosition="0">
        <references count="2">
          <reference field="4294967294" count="1" selected="0">
            <x v="0"/>
          </reference>
          <reference field="2" count="1" selected="0">
            <x v="134"/>
          </reference>
        </references>
      </pivotArea>
    </chartFormat>
    <chartFormat chart="3" format="480" series="1">
      <pivotArea type="data" outline="0" fieldPosition="0">
        <references count="2">
          <reference field="4294967294" count="1" selected="0">
            <x v="0"/>
          </reference>
          <reference field="2" count="1" selected="0">
            <x v="135"/>
          </reference>
        </references>
      </pivotArea>
    </chartFormat>
    <chartFormat chart="3" format="481" series="1">
      <pivotArea type="data" outline="0" fieldPosition="0">
        <references count="2">
          <reference field="4294967294" count="1" selected="0">
            <x v="0"/>
          </reference>
          <reference field="2" count="1" selected="0">
            <x v="136"/>
          </reference>
        </references>
      </pivotArea>
    </chartFormat>
    <chartFormat chart="3" format="482" series="1">
      <pivotArea type="data" outline="0" fieldPosition="0">
        <references count="2">
          <reference field="4294967294" count="1" selected="0">
            <x v="0"/>
          </reference>
          <reference field="2" count="1" selected="0">
            <x v="137"/>
          </reference>
        </references>
      </pivotArea>
    </chartFormat>
    <chartFormat chart="3" format="483" series="1">
      <pivotArea type="data" outline="0" fieldPosition="0">
        <references count="2">
          <reference field="4294967294" count="1" selected="0">
            <x v="0"/>
          </reference>
          <reference field="2" count="1" selected="0">
            <x v="138"/>
          </reference>
        </references>
      </pivotArea>
    </chartFormat>
    <chartFormat chart="3" format="484" series="1">
      <pivotArea type="data" outline="0" fieldPosition="0">
        <references count="2">
          <reference field="4294967294" count="1" selected="0">
            <x v="0"/>
          </reference>
          <reference field="2" count="1" selected="0">
            <x v="139"/>
          </reference>
        </references>
      </pivotArea>
    </chartFormat>
    <chartFormat chart="3" format="485" series="1">
      <pivotArea type="data" outline="0" fieldPosition="0">
        <references count="2">
          <reference field="4294967294" count="1" selected="0">
            <x v="0"/>
          </reference>
          <reference field="2" count="1" selected="0">
            <x v="140"/>
          </reference>
        </references>
      </pivotArea>
    </chartFormat>
    <chartFormat chart="3" format="486" series="1">
      <pivotArea type="data" outline="0" fieldPosition="0">
        <references count="2">
          <reference field="4294967294" count="1" selected="0">
            <x v="0"/>
          </reference>
          <reference field="2" count="1" selected="0">
            <x v="141"/>
          </reference>
        </references>
      </pivotArea>
    </chartFormat>
    <chartFormat chart="3" format="487" series="1">
      <pivotArea type="data" outline="0" fieldPosition="0">
        <references count="2">
          <reference field="4294967294" count="1" selected="0">
            <x v="0"/>
          </reference>
          <reference field="2" count="1" selected="0">
            <x v="142"/>
          </reference>
        </references>
      </pivotArea>
    </chartFormat>
    <chartFormat chart="3" format="488" series="1">
      <pivotArea type="data" outline="0" fieldPosition="0">
        <references count="2">
          <reference field="4294967294" count="1" selected="0">
            <x v="0"/>
          </reference>
          <reference field="2" count="1" selected="0">
            <x v="143"/>
          </reference>
        </references>
      </pivotArea>
    </chartFormat>
    <chartFormat chart="3" format="489" series="1">
      <pivotArea type="data" outline="0" fieldPosition="0">
        <references count="2">
          <reference field="4294967294" count="1" selected="0">
            <x v="0"/>
          </reference>
          <reference field="2" count="1" selected="0">
            <x v="144"/>
          </reference>
        </references>
      </pivotArea>
    </chartFormat>
    <chartFormat chart="3" format="490" series="1">
      <pivotArea type="data" outline="0" fieldPosition="0">
        <references count="2">
          <reference field="4294967294" count="1" selected="0">
            <x v="0"/>
          </reference>
          <reference field="2" count="1" selected="0">
            <x v="145"/>
          </reference>
        </references>
      </pivotArea>
    </chartFormat>
    <chartFormat chart="3" format="491" series="1">
      <pivotArea type="data" outline="0" fieldPosition="0">
        <references count="2">
          <reference field="4294967294" count="1" selected="0">
            <x v="0"/>
          </reference>
          <reference field="2" count="1" selected="0">
            <x v="146"/>
          </reference>
        </references>
      </pivotArea>
    </chartFormat>
    <chartFormat chart="3" format="492" series="1">
      <pivotArea type="data" outline="0" fieldPosition="0">
        <references count="2">
          <reference field="4294967294" count="1" selected="0">
            <x v="0"/>
          </reference>
          <reference field="2" count="1" selected="0">
            <x v="147"/>
          </reference>
        </references>
      </pivotArea>
    </chartFormat>
    <chartFormat chart="3" format="493" series="1">
      <pivotArea type="data" outline="0" fieldPosition="0">
        <references count="2">
          <reference field="4294967294" count="1" selected="0">
            <x v="0"/>
          </reference>
          <reference field="2" count="1" selected="0">
            <x v="148"/>
          </reference>
        </references>
      </pivotArea>
    </chartFormat>
    <chartFormat chart="3" format="494" series="1">
      <pivotArea type="data" outline="0" fieldPosition="0">
        <references count="2">
          <reference field="4294967294" count="1" selected="0">
            <x v="0"/>
          </reference>
          <reference field="2" count="1" selected="0">
            <x v="149"/>
          </reference>
        </references>
      </pivotArea>
    </chartFormat>
    <chartFormat chart="3" format="495" series="1">
      <pivotArea type="data" outline="0" fieldPosition="0">
        <references count="2">
          <reference field="4294967294" count="1" selected="0">
            <x v="0"/>
          </reference>
          <reference field="2" count="1" selected="0">
            <x v="150"/>
          </reference>
        </references>
      </pivotArea>
    </chartFormat>
    <chartFormat chart="3" format="496" series="1">
      <pivotArea type="data" outline="0" fieldPosition="0">
        <references count="2">
          <reference field="4294967294" count="1" selected="0">
            <x v="0"/>
          </reference>
          <reference field="2" count="1" selected="0">
            <x v="151"/>
          </reference>
        </references>
      </pivotArea>
    </chartFormat>
    <chartFormat chart="3" format="497" series="1">
      <pivotArea type="data" outline="0" fieldPosition="0">
        <references count="2">
          <reference field="4294967294" count="1" selected="0">
            <x v="0"/>
          </reference>
          <reference field="2" count="1" selected="0">
            <x v="152"/>
          </reference>
        </references>
      </pivotArea>
    </chartFormat>
    <chartFormat chart="3" format="498" series="1">
      <pivotArea type="data" outline="0" fieldPosition="0">
        <references count="2">
          <reference field="4294967294" count="1" selected="0">
            <x v="0"/>
          </reference>
          <reference field="2" count="1" selected="0">
            <x v="153"/>
          </reference>
        </references>
      </pivotArea>
    </chartFormat>
    <chartFormat chart="3" format="499" series="1">
      <pivotArea type="data" outline="0" fieldPosition="0">
        <references count="2">
          <reference field="4294967294" count="1" selected="0">
            <x v="0"/>
          </reference>
          <reference field="2" count="1" selected="0">
            <x v="154"/>
          </reference>
        </references>
      </pivotArea>
    </chartFormat>
    <chartFormat chart="3" format="500" series="1">
      <pivotArea type="data" outline="0" fieldPosition="0">
        <references count="2">
          <reference field="4294967294" count="1" selected="0">
            <x v="0"/>
          </reference>
          <reference field="2" count="1" selected="0">
            <x v="155"/>
          </reference>
        </references>
      </pivotArea>
    </chartFormat>
    <chartFormat chart="3" format="501" series="1">
      <pivotArea type="data" outline="0" fieldPosition="0">
        <references count="2">
          <reference field="4294967294" count="1" selected="0">
            <x v="0"/>
          </reference>
          <reference field="2" count="1" selected="0">
            <x v="156"/>
          </reference>
        </references>
      </pivotArea>
    </chartFormat>
    <chartFormat chart="3" format="502" series="1">
      <pivotArea type="data" outline="0" fieldPosition="0">
        <references count="2">
          <reference field="4294967294" count="1" selected="0">
            <x v="0"/>
          </reference>
          <reference field="2" count="1" selected="0">
            <x v="157"/>
          </reference>
        </references>
      </pivotArea>
    </chartFormat>
    <chartFormat chart="3" format="503" series="1">
      <pivotArea type="data" outline="0" fieldPosition="0">
        <references count="2">
          <reference field="4294967294" count="1" selected="0">
            <x v="0"/>
          </reference>
          <reference field="2" count="1" selected="0">
            <x v="158"/>
          </reference>
        </references>
      </pivotArea>
    </chartFormat>
    <chartFormat chart="3" format="504" series="1">
      <pivotArea type="data" outline="0" fieldPosition="0">
        <references count="2">
          <reference field="4294967294" count="1" selected="0">
            <x v="0"/>
          </reference>
          <reference field="2" count="1" selected="0">
            <x v="159"/>
          </reference>
        </references>
      </pivotArea>
    </chartFormat>
    <chartFormat chart="3" format="505" series="1">
      <pivotArea type="data" outline="0" fieldPosition="0">
        <references count="2">
          <reference field="4294967294" count="1" selected="0">
            <x v="0"/>
          </reference>
          <reference field="2" count="1" selected="0">
            <x v="160"/>
          </reference>
        </references>
      </pivotArea>
    </chartFormat>
    <chartFormat chart="3" format="506" series="1">
      <pivotArea type="data" outline="0" fieldPosition="0">
        <references count="2">
          <reference field="4294967294" count="1" selected="0">
            <x v="0"/>
          </reference>
          <reference field="2" count="1" selected="0">
            <x v="161"/>
          </reference>
        </references>
      </pivotArea>
    </chartFormat>
    <chartFormat chart="3" format="507" series="1">
      <pivotArea type="data" outline="0" fieldPosition="0">
        <references count="2">
          <reference field="4294967294" count="1" selected="0">
            <x v="0"/>
          </reference>
          <reference field="2" count="1" selected="0">
            <x v="162"/>
          </reference>
        </references>
      </pivotArea>
    </chartFormat>
    <chartFormat chart="3" format="508" series="1">
      <pivotArea type="data" outline="0" fieldPosition="0">
        <references count="2">
          <reference field="4294967294" count="1" selected="0">
            <x v="0"/>
          </reference>
          <reference field="2" count="1" selected="0">
            <x v="163"/>
          </reference>
        </references>
      </pivotArea>
    </chartFormat>
    <chartFormat chart="3" format="509" series="1">
      <pivotArea type="data" outline="0" fieldPosition="0">
        <references count="2">
          <reference field="4294967294" count="1" selected="0">
            <x v="0"/>
          </reference>
          <reference field="2" count="1" selected="0">
            <x v="164"/>
          </reference>
        </references>
      </pivotArea>
    </chartFormat>
    <chartFormat chart="3" format="510" series="1">
      <pivotArea type="data" outline="0" fieldPosition="0">
        <references count="2">
          <reference field="4294967294" count="1" selected="0">
            <x v="0"/>
          </reference>
          <reference field="2" count="1" selected="0">
            <x v="165"/>
          </reference>
        </references>
      </pivotArea>
    </chartFormat>
    <chartFormat chart="3" format="511" series="1">
      <pivotArea type="data" outline="0" fieldPosition="0">
        <references count="2">
          <reference field="4294967294" count="1" selected="0">
            <x v="0"/>
          </reference>
          <reference field="2" count="1" selected="0">
            <x v="166"/>
          </reference>
        </references>
      </pivotArea>
    </chartFormat>
    <chartFormat chart="3" format="512" series="1">
      <pivotArea type="data" outline="0" fieldPosition="0">
        <references count="2">
          <reference field="4294967294" count="1" selected="0">
            <x v="0"/>
          </reference>
          <reference field="2" count="1" selected="0">
            <x v="167"/>
          </reference>
        </references>
      </pivotArea>
    </chartFormat>
    <chartFormat chart="3" format="513" series="1">
      <pivotArea type="data" outline="0" fieldPosition="0">
        <references count="2">
          <reference field="4294967294" count="1" selected="0">
            <x v="0"/>
          </reference>
          <reference field="2" count="1" selected="0">
            <x v="168"/>
          </reference>
        </references>
      </pivotArea>
    </chartFormat>
    <chartFormat chart="3" format="514" series="1">
      <pivotArea type="data" outline="0" fieldPosition="0">
        <references count="2">
          <reference field="4294967294" count="1" selected="0">
            <x v="0"/>
          </reference>
          <reference field="2" count="1" selected="0">
            <x v="169"/>
          </reference>
        </references>
      </pivotArea>
    </chartFormat>
    <chartFormat chart="3" format="51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9FD4AA9-30DA-4545-B561-F98245CA47DF}" name="Bar pivot chart" cacheId="0" dataOnRows="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6">
  <location ref="A2:C13" firstHeaderRow="1" firstDataRow="3" firstDataCol="1"/>
  <pivotFields count="34">
    <pivotField axis="axisCol" multipleItemSelectionAllowed="1" showAll="0" defaultSubtotal="0">
      <items count="5">
        <item h="1" x="0"/>
        <item h="1" x="1"/>
        <item h="1" x="2"/>
        <item h="1" x="3"/>
        <item x="4"/>
      </items>
    </pivotField>
    <pivotField multipleItemSelectionAllowed="1" showAll="0" defaultSubtotal="0">
      <items count="4">
        <item h="1" x="1"/>
        <item x="0"/>
        <item h="1" x="3"/>
        <item h="1" x="2"/>
      </items>
    </pivotField>
    <pivotField axis="axisCol" showAll="0" sortType="ascending" defaultSubtotal="0">
      <items count="17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x="115"/>
        <item h="1" x="116"/>
        <item h="1" x="117"/>
        <item h="1" x="118"/>
        <item h="1" x="119"/>
        <item h="1" x="120"/>
        <item h="1" x="121"/>
        <item h="1" x="122"/>
        <item h="1" x="123"/>
        <item h="1" x="124"/>
        <item h="1" x="125"/>
        <item h="1" x="126"/>
        <item h="1" x="127"/>
        <item h="1" x="128"/>
        <item h="1" x="129"/>
        <item h="1" x="130"/>
        <item h="1" x="131"/>
        <item h="1" x="132"/>
        <item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s>
    </pivotField>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numFmtId="1" showAll="0" defaultSubtotal="0"/>
    <pivotField numFmtId="1" showAll="0" defaultSubtotal="0"/>
    <pivotField numFmtId="1" subtotalTop="0" showAll="0" defaultSubtotal="0"/>
    <pivotField showAll="0" defaultSubtotal="0"/>
    <pivotField numFmtId="1" showAll="0" defaultSubtotal="0"/>
    <pivotField showAll="0" defaultSubtotal="0"/>
    <pivotField showAll="0" defaultSubtotal="0"/>
    <pivotField showAll="0" defaultSubtotal="0"/>
    <pivotField numFmtId="1"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ubtotalTop="0" showAll="0" defaultSubtotal="0"/>
    <pivotField numFmtId="1" subtotalTop="0" showAll="0" defaultSubtotal="0"/>
    <pivotField numFmtId="1" subtotalTop="0" showAll="0" defaultSubtotal="0"/>
    <pivotField subtotalTop="0" dragToRow="0" dragToCol="0" dragToPage="0" showAll="0" defaultSubtotal="0"/>
  </pivotFields>
  <rowFields count="1">
    <field x="-2"/>
  </rowFields>
  <rowItems count="9">
    <i>
      <x/>
    </i>
    <i i="1">
      <x v="1"/>
    </i>
    <i i="2">
      <x v="2"/>
    </i>
    <i i="3">
      <x v="3"/>
    </i>
    <i i="4">
      <x v="4"/>
    </i>
    <i i="5">
      <x v="5"/>
    </i>
    <i i="6">
      <x v="6"/>
    </i>
    <i i="7">
      <x v="7"/>
    </i>
    <i i="8">
      <x v="8"/>
    </i>
  </rowItems>
  <colFields count="2">
    <field x="0"/>
    <field x="2"/>
  </colFields>
  <colItems count="2">
    <i>
      <x v="4"/>
      <x v="115"/>
    </i>
    <i r="1">
      <x v="133"/>
    </i>
  </colItems>
  <dataFields count="9">
    <dataField name="A1" fld="5" subtotal="max" baseField="0" baseItem="0"/>
    <dataField name="A2" fld="6" subtotal="max" baseField="0" baseItem="0"/>
    <dataField name="A3" fld="7" subtotal="max" baseField="0" baseItem="0"/>
    <dataField name="B1" fld="8" subtotal="max" baseField="0" baseItem="0"/>
    <dataField name="B2" fld="9" subtotal="max" baseField="0" baseItem="0"/>
    <dataField name="B3" fld="10" subtotal="max" baseField="0" baseItem="0"/>
    <dataField name="C1" fld="11" subtotal="max" baseField="0" baseItem="0"/>
    <dataField name="C2" fld="12" subtotal="max" baseField="0" baseItem="0"/>
    <dataField name="C3" fld="13" subtotal="max" baseField="0" baseItem="0"/>
  </dataFields>
  <chartFormats count="612">
    <chartFormat chart="3" format="78" series="1">
      <pivotArea type="data" outline="0" fieldPosition="0">
        <references count="1">
          <reference field="4294967294" count="1" selected="0">
            <x v="0"/>
          </reference>
        </references>
      </pivotArea>
    </chartFormat>
    <chartFormat chart="3" format="79" series="1">
      <pivotArea type="data" outline="0" fieldPosition="0">
        <references count="3">
          <reference field="4294967294" count="1" selected="0">
            <x v="0"/>
          </reference>
          <reference field="0" count="1" selected="0">
            <x v="4"/>
          </reference>
          <reference field="2" count="1" selected="0">
            <x v="155"/>
          </reference>
        </references>
      </pivotArea>
    </chartFormat>
    <chartFormat chart="3" format="80" series="1">
      <pivotArea type="data" outline="0" fieldPosition="0">
        <references count="3">
          <reference field="4294967294" count="1" selected="0">
            <x v="0"/>
          </reference>
          <reference field="0" count="1" selected="0">
            <x v="4"/>
          </reference>
          <reference field="2" count="1" selected="0">
            <x v="127"/>
          </reference>
        </references>
      </pivotArea>
    </chartFormat>
    <chartFormat chart="3" format="81" series="1">
      <pivotArea type="data" outline="0" fieldPosition="0">
        <references count="3">
          <reference field="4294967294" count="1" selected="0">
            <x v="1"/>
          </reference>
          <reference field="0" count="1" selected="0">
            <x v="1"/>
          </reference>
          <reference field="2" count="1" selected="0">
            <x v="127"/>
          </reference>
        </references>
      </pivotArea>
    </chartFormat>
    <chartFormat chart="3" format="82" series="1">
      <pivotArea type="data" outline="0" fieldPosition="0">
        <references count="3">
          <reference field="4294967294" count="1" selected="0">
            <x v="1"/>
          </reference>
          <reference field="0" count="1" selected="0">
            <x v="1"/>
          </reference>
          <reference field="2" count="1" selected="0">
            <x v="155"/>
          </reference>
        </references>
      </pivotArea>
    </chartFormat>
    <chartFormat chart="3" format="83" series="1">
      <pivotArea type="data" outline="0" fieldPosition="0">
        <references count="3">
          <reference field="4294967294" count="1" selected="0">
            <x v="1"/>
          </reference>
          <reference field="0" count="1" selected="0">
            <x v="4"/>
          </reference>
          <reference field="2" count="1" selected="0">
            <x v="127"/>
          </reference>
        </references>
      </pivotArea>
    </chartFormat>
    <chartFormat chart="3" format="84" series="1">
      <pivotArea type="data" outline="0" fieldPosition="0">
        <references count="3">
          <reference field="4294967294" count="1" selected="0">
            <x v="1"/>
          </reference>
          <reference field="0" count="1" selected="0">
            <x v="4"/>
          </reference>
          <reference field="2" count="1" selected="0">
            <x v="155"/>
          </reference>
        </references>
      </pivotArea>
    </chartFormat>
    <chartFormat chart="3" format="85" series="1">
      <pivotArea type="data" outline="0" fieldPosition="0">
        <references count="3">
          <reference field="4294967294" count="1" selected="0">
            <x v="2"/>
          </reference>
          <reference field="0" count="1" selected="0">
            <x v="1"/>
          </reference>
          <reference field="2" count="1" selected="0">
            <x v="127"/>
          </reference>
        </references>
      </pivotArea>
    </chartFormat>
    <chartFormat chart="3" format="86" series="1">
      <pivotArea type="data" outline="0" fieldPosition="0">
        <references count="3">
          <reference field="4294967294" count="1" selected="0">
            <x v="2"/>
          </reference>
          <reference field="0" count="1" selected="0">
            <x v="1"/>
          </reference>
          <reference field="2" count="1" selected="0">
            <x v="155"/>
          </reference>
        </references>
      </pivotArea>
    </chartFormat>
    <chartFormat chart="3" format="87" series="1">
      <pivotArea type="data" outline="0" fieldPosition="0">
        <references count="3">
          <reference field="4294967294" count="1" selected="0">
            <x v="2"/>
          </reference>
          <reference field="0" count="1" selected="0">
            <x v="4"/>
          </reference>
          <reference field="2" count="1" selected="0">
            <x v="127"/>
          </reference>
        </references>
      </pivotArea>
    </chartFormat>
    <chartFormat chart="3" format="88" series="1">
      <pivotArea type="data" outline="0" fieldPosition="0">
        <references count="3">
          <reference field="4294967294" count="1" selected="0">
            <x v="2"/>
          </reference>
          <reference field="0" count="1" selected="0">
            <x v="4"/>
          </reference>
          <reference field="2" count="1" selected="0">
            <x v="155"/>
          </reference>
        </references>
      </pivotArea>
    </chartFormat>
    <chartFormat chart="3" format="89" series="1">
      <pivotArea type="data" outline="0" fieldPosition="0">
        <references count="3">
          <reference field="4294967294" count="1" selected="0">
            <x v="3"/>
          </reference>
          <reference field="0" count="1" selected="0">
            <x v="1"/>
          </reference>
          <reference field="2" count="1" selected="0">
            <x v="127"/>
          </reference>
        </references>
      </pivotArea>
    </chartFormat>
    <chartFormat chart="3" format="90" series="1">
      <pivotArea type="data" outline="0" fieldPosition="0">
        <references count="3">
          <reference field="4294967294" count="1" selected="0">
            <x v="3"/>
          </reference>
          <reference field="0" count="1" selected="0">
            <x v="1"/>
          </reference>
          <reference field="2" count="1" selected="0">
            <x v="155"/>
          </reference>
        </references>
      </pivotArea>
    </chartFormat>
    <chartFormat chart="3" format="91" series="1">
      <pivotArea type="data" outline="0" fieldPosition="0">
        <references count="3">
          <reference field="4294967294" count="1" selected="0">
            <x v="3"/>
          </reference>
          <reference field="0" count="1" selected="0">
            <x v="4"/>
          </reference>
          <reference field="2" count="1" selected="0">
            <x v="127"/>
          </reference>
        </references>
      </pivotArea>
    </chartFormat>
    <chartFormat chart="3" format="92" series="1">
      <pivotArea type="data" outline="0" fieldPosition="0">
        <references count="3">
          <reference field="4294967294" count="1" selected="0">
            <x v="3"/>
          </reference>
          <reference field="0" count="1" selected="0">
            <x v="4"/>
          </reference>
          <reference field="2" count="1" selected="0">
            <x v="155"/>
          </reference>
        </references>
      </pivotArea>
    </chartFormat>
    <chartFormat chart="3" format="93" series="1">
      <pivotArea type="data" outline="0" fieldPosition="0">
        <references count="3">
          <reference field="4294967294" count="1" selected="0">
            <x v="4"/>
          </reference>
          <reference field="0" count="1" selected="0">
            <x v="1"/>
          </reference>
          <reference field="2" count="1" selected="0">
            <x v="127"/>
          </reference>
        </references>
      </pivotArea>
    </chartFormat>
    <chartFormat chart="3" format="94" series="1">
      <pivotArea type="data" outline="0" fieldPosition="0">
        <references count="3">
          <reference field="4294967294" count="1" selected="0">
            <x v="4"/>
          </reference>
          <reference field="0" count="1" selected="0">
            <x v="1"/>
          </reference>
          <reference field="2" count="1" selected="0">
            <x v="155"/>
          </reference>
        </references>
      </pivotArea>
    </chartFormat>
    <chartFormat chart="3" format="95" series="1">
      <pivotArea type="data" outline="0" fieldPosition="0">
        <references count="3">
          <reference field="4294967294" count="1" selected="0">
            <x v="4"/>
          </reference>
          <reference field="0" count="1" selected="0">
            <x v="4"/>
          </reference>
          <reference field="2" count="1" selected="0">
            <x v="127"/>
          </reference>
        </references>
      </pivotArea>
    </chartFormat>
    <chartFormat chart="3" format="96" series="1">
      <pivotArea type="data" outline="0" fieldPosition="0">
        <references count="3">
          <reference field="4294967294" count="1" selected="0">
            <x v="4"/>
          </reference>
          <reference field="0" count="1" selected="0">
            <x v="4"/>
          </reference>
          <reference field="2" count="1" selected="0">
            <x v="155"/>
          </reference>
        </references>
      </pivotArea>
    </chartFormat>
    <chartFormat chart="3" format="97" series="1">
      <pivotArea type="data" outline="0" fieldPosition="0">
        <references count="3">
          <reference field="4294967294" count="1" selected="0">
            <x v="5"/>
          </reference>
          <reference field="0" count="1" selected="0">
            <x v="1"/>
          </reference>
          <reference field="2" count="1" selected="0">
            <x v="127"/>
          </reference>
        </references>
      </pivotArea>
    </chartFormat>
    <chartFormat chart="3" format="98" series="1">
      <pivotArea type="data" outline="0" fieldPosition="0">
        <references count="3">
          <reference field="4294967294" count="1" selected="0">
            <x v="5"/>
          </reference>
          <reference field="0" count="1" selected="0">
            <x v="1"/>
          </reference>
          <reference field="2" count="1" selected="0">
            <x v="155"/>
          </reference>
        </references>
      </pivotArea>
    </chartFormat>
    <chartFormat chart="3" format="99" series="1">
      <pivotArea type="data" outline="0" fieldPosition="0">
        <references count="3">
          <reference field="4294967294" count="1" selected="0">
            <x v="5"/>
          </reference>
          <reference field="0" count="1" selected="0">
            <x v="4"/>
          </reference>
          <reference field="2" count="1" selected="0">
            <x v="127"/>
          </reference>
        </references>
      </pivotArea>
    </chartFormat>
    <chartFormat chart="3" format="100" series="1">
      <pivotArea type="data" outline="0" fieldPosition="0">
        <references count="3">
          <reference field="4294967294" count="1" selected="0">
            <x v="5"/>
          </reference>
          <reference field="0" count="1" selected="0">
            <x v="4"/>
          </reference>
          <reference field="2" count="1" selected="0">
            <x v="155"/>
          </reference>
        </references>
      </pivotArea>
    </chartFormat>
    <chartFormat chart="3" format="101" series="1">
      <pivotArea type="data" outline="0" fieldPosition="0">
        <references count="3">
          <reference field="4294967294" count="1" selected="0">
            <x v="6"/>
          </reference>
          <reference field="0" count="1" selected="0">
            <x v="1"/>
          </reference>
          <reference field="2" count="1" selected="0">
            <x v="127"/>
          </reference>
        </references>
      </pivotArea>
    </chartFormat>
    <chartFormat chart="3" format="102" series="1">
      <pivotArea type="data" outline="0" fieldPosition="0">
        <references count="3">
          <reference field="4294967294" count="1" selected="0">
            <x v="6"/>
          </reference>
          <reference field="0" count="1" selected="0">
            <x v="1"/>
          </reference>
          <reference field="2" count="1" selected="0">
            <x v="155"/>
          </reference>
        </references>
      </pivotArea>
    </chartFormat>
    <chartFormat chart="3" format="103" series="1">
      <pivotArea type="data" outline="0" fieldPosition="0">
        <references count="3">
          <reference field="4294967294" count="1" selected="0">
            <x v="6"/>
          </reference>
          <reference field="0" count="1" selected="0">
            <x v="4"/>
          </reference>
          <reference field="2" count="1" selected="0">
            <x v="127"/>
          </reference>
        </references>
      </pivotArea>
    </chartFormat>
    <chartFormat chart="3" format="104" series="1">
      <pivotArea type="data" outline="0" fieldPosition="0">
        <references count="3">
          <reference field="4294967294" count="1" selected="0">
            <x v="6"/>
          </reference>
          <reference field="0" count="1" selected="0">
            <x v="4"/>
          </reference>
          <reference field="2" count="1" selected="0">
            <x v="155"/>
          </reference>
        </references>
      </pivotArea>
    </chartFormat>
    <chartFormat chart="3" format="105" series="1">
      <pivotArea type="data" outline="0" fieldPosition="0">
        <references count="3">
          <reference field="4294967294" count="1" selected="0">
            <x v="7"/>
          </reference>
          <reference field="0" count="1" selected="0">
            <x v="1"/>
          </reference>
          <reference field="2" count="1" selected="0">
            <x v="127"/>
          </reference>
        </references>
      </pivotArea>
    </chartFormat>
    <chartFormat chart="3" format="106" series="1">
      <pivotArea type="data" outline="0" fieldPosition="0">
        <references count="3">
          <reference field="4294967294" count="1" selected="0">
            <x v="7"/>
          </reference>
          <reference field="0" count="1" selected="0">
            <x v="1"/>
          </reference>
          <reference field="2" count="1" selected="0">
            <x v="155"/>
          </reference>
        </references>
      </pivotArea>
    </chartFormat>
    <chartFormat chart="3" format="107" series="1">
      <pivotArea type="data" outline="0" fieldPosition="0">
        <references count="3">
          <reference field="4294967294" count="1" selected="0">
            <x v="7"/>
          </reference>
          <reference field="0" count="1" selected="0">
            <x v="4"/>
          </reference>
          <reference field="2" count="1" selected="0">
            <x v="127"/>
          </reference>
        </references>
      </pivotArea>
    </chartFormat>
    <chartFormat chart="3" format="108" series="1">
      <pivotArea type="data" outline="0" fieldPosition="0">
        <references count="3">
          <reference field="4294967294" count="1" selected="0">
            <x v="7"/>
          </reference>
          <reference field="0" count="1" selected="0">
            <x v="4"/>
          </reference>
          <reference field="2" count="1" selected="0">
            <x v="155"/>
          </reference>
        </references>
      </pivotArea>
    </chartFormat>
    <chartFormat chart="3" format="109" series="1">
      <pivotArea type="data" outline="0" fieldPosition="0">
        <references count="3">
          <reference field="4294967294" count="1" selected="0">
            <x v="8"/>
          </reference>
          <reference field="0" count="1" selected="0">
            <x v="1"/>
          </reference>
          <reference field="2" count="1" selected="0">
            <x v="127"/>
          </reference>
        </references>
      </pivotArea>
    </chartFormat>
    <chartFormat chart="3" format="110" series="1">
      <pivotArea type="data" outline="0" fieldPosition="0">
        <references count="3">
          <reference field="4294967294" count="1" selected="0">
            <x v="8"/>
          </reference>
          <reference field="0" count="1" selected="0">
            <x v="1"/>
          </reference>
          <reference field="2" count="1" selected="0">
            <x v="155"/>
          </reference>
        </references>
      </pivotArea>
    </chartFormat>
    <chartFormat chart="3" format="111" series="1">
      <pivotArea type="data" outline="0" fieldPosition="0">
        <references count="3">
          <reference field="4294967294" count="1" selected="0">
            <x v="8"/>
          </reference>
          <reference field="0" count="1" selected="0">
            <x v="4"/>
          </reference>
          <reference field="2" count="1" selected="0">
            <x v="127"/>
          </reference>
        </references>
      </pivotArea>
    </chartFormat>
    <chartFormat chart="3" format="112" series="1">
      <pivotArea type="data" outline="0" fieldPosition="0">
        <references count="3">
          <reference field="4294967294" count="1" selected="0">
            <x v="8"/>
          </reference>
          <reference field="0" count="1" selected="0">
            <x v="4"/>
          </reference>
          <reference field="2" count="1" selected="0">
            <x v="155"/>
          </reference>
        </references>
      </pivotArea>
    </chartFormat>
    <chartFormat chart="3" format="113" series="1">
      <pivotArea type="data" outline="0" fieldPosition="0">
        <references count="3">
          <reference field="4294967294" count="1" selected="0">
            <x v="8"/>
          </reference>
          <reference field="0" count="1" selected="0">
            <x v="0"/>
          </reference>
          <reference field="2" count="1" selected="0">
            <x v="127"/>
          </reference>
        </references>
      </pivotArea>
    </chartFormat>
    <chartFormat chart="3" format="114" series="1">
      <pivotArea type="data" outline="0" fieldPosition="0">
        <references count="3">
          <reference field="4294967294" count="1" selected="0">
            <x v="8"/>
          </reference>
          <reference field="0" count="1" selected="0">
            <x v="0"/>
          </reference>
          <reference field="2" count="1" selected="0">
            <x v="155"/>
          </reference>
        </references>
      </pivotArea>
    </chartFormat>
    <chartFormat chart="3" format="115" series="1">
      <pivotArea type="data" outline="0" fieldPosition="0">
        <references count="1">
          <reference field="4294967294" count="1" selected="0">
            <x v="8"/>
          </reference>
        </references>
      </pivotArea>
    </chartFormat>
    <chartFormat chart="3" format="116" series="1">
      <pivotArea type="data" outline="0" fieldPosition="0">
        <references count="3">
          <reference field="4294967294" count="1" selected="0">
            <x v="8"/>
          </reference>
          <reference field="0" count="1" selected="0">
            <x v="0"/>
          </reference>
          <reference field="2" count="1" selected="0">
            <x v="93"/>
          </reference>
        </references>
      </pivotArea>
    </chartFormat>
    <chartFormat chart="3" format="117" series="1">
      <pivotArea type="data" outline="0" fieldPosition="0">
        <references count="3">
          <reference field="4294967294" count="1" selected="0">
            <x v="7"/>
          </reference>
          <reference field="0" count="1" selected="0">
            <x v="0"/>
          </reference>
          <reference field="2" count="1" selected="0">
            <x v="48"/>
          </reference>
        </references>
      </pivotArea>
    </chartFormat>
    <chartFormat chart="3" format="118" series="1">
      <pivotArea type="data" outline="0" fieldPosition="0">
        <references count="3">
          <reference field="4294967294" count="1" selected="0">
            <x v="7"/>
          </reference>
          <reference field="0" count="1" selected="0">
            <x v="0"/>
          </reference>
          <reference field="2" count="1" selected="0">
            <x v="93"/>
          </reference>
        </references>
      </pivotArea>
    </chartFormat>
    <chartFormat chart="3" format="119" series="1">
      <pivotArea type="data" outline="0" fieldPosition="0">
        <references count="3">
          <reference field="4294967294" count="1" selected="0">
            <x v="6"/>
          </reference>
          <reference field="0" count="1" selected="0">
            <x v="0"/>
          </reference>
          <reference field="2" count="1" selected="0">
            <x v="48"/>
          </reference>
        </references>
      </pivotArea>
    </chartFormat>
    <chartFormat chart="3" format="120" series="1">
      <pivotArea type="data" outline="0" fieldPosition="0">
        <references count="3">
          <reference field="4294967294" count="1" selected="0">
            <x v="6"/>
          </reference>
          <reference field="0" count="1" selected="0">
            <x v="0"/>
          </reference>
          <reference field="2" count="1" selected="0">
            <x v="93"/>
          </reference>
        </references>
      </pivotArea>
    </chartFormat>
    <chartFormat chart="3" format="121" series="1">
      <pivotArea type="data" outline="0" fieldPosition="0">
        <references count="3">
          <reference field="4294967294" count="1" selected="0">
            <x v="5"/>
          </reference>
          <reference field="0" count="1" selected="0">
            <x v="0"/>
          </reference>
          <reference field="2" count="1" selected="0">
            <x v="48"/>
          </reference>
        </references>
      </pivotArea>
    </chartFormat>
    <chartFormat chart="3" format="122" series="1">
      <pivotArea type="data" outline="0" fieldPosition="0">
        <references count="3">
          <reference field="4294967294" count="1" selected="0">
            <x v="5"/>
          </reference>
          <reference field="0" count="1" selected="0">
            <x v="0"/>
          </reference>
          <reference field="2" count="1" selected="0">
            <x v="93"/>
          </reference>
        </references>
      </pivotArea>
    </chartFormat>
    <chartFormat chart="3" format="123" series="1">
      <pivotArea type="data" outline="0" fieldPosition="0">
        <references count="3">
          <reference field="4294967294" count="1" selected="0">
            <x v="4"/>
          </reference>
          <reference field="0" count="1" selected="0">
            <x v="0"/>
          </reference>
          <reference field="2" count="1" selected="0">
            <x v="48"/>
          </reference>
        </references>
      </pivotArea>
    </chartFormat>
    <chartFormat chart="3" format="124" series="1">
      <pivotArea type="data" outline="0" fieldPosition="0">
        <references count="3">
          <reference field="4294967294" count="1" selected="0">
            <x v="4"/>
          </reference>
          <reference field="0" count="1" selected="0">
            <x v="0"/>
          </reference>
          <reference field="2" count="1" selected="0">
            <x v="93"/>
          </reference>
        </references>
      </pivotArea>
    </chartFormat>
    <chartFormat chart="3" format="125" series="1">
      <pivotArea type="data" outline="0" fieldPosition="0">
        <references count="3">
          <reference field="4294967294" count="1" selected="0">
            <x v="3"/>
          </reference>
          <reference field="0" count="1" selected="0">
            <x v="0"/>
          </reference>
          <reference field="2" count="1" selected="0">
            <x v="48"/>
          </reference>
        </references>
      </pivotArea>
    </chartFormat>
    <chartFormat chart="3" format="126" series="1">
      <pivotArea type="data" outline="0" fieldPosition="0">
        <references count="3">
          <reference field="4294967294" count="1" selected="0">
            <x v="3"/>
          </reference>
          <reference field="0" count="1" selected="0">
            <x v="0"/>
          </reference>
          <reference field="2" count="1" selected="0">
            <x v="93"/>
          </reference>
        </references>
      </pivotArea>
    </chartFormat>
    <chartFormat chart="3" format="127" series="1">
      <pivotArea type="data" outline="0" fieldPosition="0">
        <references count="3">
          <reference field="4294967294" count="1" selected="0">
            <x v="2"/>
          </reference>
          <reference field="0" count="1" selected="0">
            <x v="0"/>
          </reference>
          <reference field="2" count="1" selected="0">
            <x v="48"/>
          </reference>
        </references>
      </pivotArea>
    </chartFormat>
    <chartFormat chart="3" format="128" series="1">
      <pivotArea type="data" outline="0" fieldPosition="0">
        <references count="3">
          <reference field="4294967294" count="1" selected="0">
            <x v="2"/>
          </reference>
          <reference field="0" count="1" selected="0">
            <x v="0"/>
          </reference>
          <reference field="2" count="1" selected="0">
            <x v="93"/>
          </reference>
        </references>
      </pivotArea>
    </chartFormat>
    <chartFormat chart="3" format="129" series="1">
      <pivotArea type="data" outline="0" fieldPosition="0">
        <references count="3">
          <reference field="4294967294" count="1" selected="0">
            <x v="1"/>
          </reference>
          <reference field="0" count="1" selected="0">
            <x v="0"/>
          </reference>
          <reference field="2" count="1" selected="0">
            <x v="48"/>
          </reference>
        </references>
      </pivotArea>
    </chartFormat>
    <chartFormat chart="3" format="130" series="1">
      <pivotArea type="data" outline="0" fieldPosition="0">
        <references count="3">
          <reference field="4294967294" count="1" selected="0">
            <x v="1"/>
          </reference>
          <reference field="0" count="1" selected="0">
            <x v="0"/>
          </reference>
          <reference field="2" count="1" selected="0">
            <x v="93"/>
          </reference>
        </references>
      </pivotArea>
    </chartFormat>
    <chartFormat chart="3" format="131" series="1">
      <pivotArea type="data" outline="0" fieldPosition="0">
        <references count="3">
          <reference field="4294967294" count="1" selected="0">
            <x v="8"/>
          </reference>
          <reference field="0" count="1" selected="0">
            <x v="0"/>
          </reference>
          <reference field="2" count="1" selected="0">
            <x v="48"/>
          </reference>
        </references>
      </pivotArea>
    </chartFormat>
    <chartFormat chart="3" format="132" series="1">
      <pivotArea type="data" outline="0" fieldPosition="0">
        <references count="3">
          <reference field="4294967294" count="1" selected="0">
            <x v="8"/>
          </reference>
          <reference field="0" count="1" selected="0">
            <x v="0"/>
          </reference>
          <reference field="2" count="1" selected="0">
            <x v="79"/>
          </reference>
        </references>
      </pivotArea>
    </chartFormat>
    <chartFormat chart="3" format="133" series="1">
      <pivotArea type="data" outline="0" fieldPosition="0">
        <references count="3">
          <reference field="4294967294" count="1" selected="0">
            <x v="8"/>
          </reference>
          <reference field="0" count="1" selected="0">
            <x v="4"/>
          </reference>
          <reference field="2" count="1" selected="0">
            <x v="169"/>
          </reference>
        </references>
      </pivotArea>
    </chartFormat>
    <chartFormat chart="3" format="134" series="1">
      <pivotArea type="data" outline="0" fieldPosition="0">
        <references count="3">
          <reference field="4294967294" count="1" selected="0">
            <x v="8"/>
          </reference>
          <reference field="0" count="1" selected="0">
            <x v="2"/>
          </reference>
          <reference field="2" count="1" selected="0">
            <x v="79"/>
          </reference>
        </references>
      </pivotArea>
    </chartFormat>
    <chartFormat chart="3" format="135" series="1">
      <pivotArea type="data" outline="0" fieldPosition="0">
        <references count="3">
          <reference field="4294967294" count="1" selected="0">
            <x v="8"/>
          </reference>
          <reference field="0" count="1" selected="0">
            <x v="3"/>
          </reference>
          <reference field="2" count="1" selected="0">
            <x v="79"/>
          </reference>
        </references>
      </pivotArea>
    </chartFormat>
    <chartFormat chart="3" format="136" series="1">
      <pivotArea type="data" outline="0" fieldPosition="0">
        <references count="2">
          <reference field="4294967294" count="1" selected="0">
            <x v="8"/>
          </reference>
          <reference field="0" count="1" selected="0">
            <x v="4"/>
          </reference>
        </references>
      </pivotArea>
    </chartFormat>
    <chartFormat chart="3" format="137" series="1">
      <pivotArea type="data" outline="0" fieldPosition="0">
        <references count="2">
          <reference field="4294967294" count="1" selected="0">
            <x v="8"/>
          </reference>
          <reference field="0" count="1" selected="0">
            <x v="2"/>
          </reference>
        </references>
      </pivotArea>
    </chartFormat>
    <chartFormat chart="3" format="138" series="1">
      <pivotArea type="data" outline="0" fieldPosition="0">
        <references count="3">
          <reference field="4294967294" count="1" selected="0">
            <x v="8"/>
          </reference>
          <reference field="0" count="1" selected="0">
            <x v="1"/>
          </reference>
          <reference field="2" count="1" selected="0">
            <x v="96"/>
          </reference>
        </references>
      </pivotArea>
    </chartFormat>
    <chartFormat chart="3" format="139" series="1">
      <pivotArea type="data" outline="0" fieldPosition="0">
        <references count="3">
          <reference field="4294967294" count="1" selected="0">
            <x v="8"/>
          </reference>
          <reference field="0" count="1" selected="0">
            <x v="2"/>
          </reference>
          <reference field="2" count="1" selected="0">
            <x v="89"/>
          </reference>
        </references>
      </pivotArea>
    </chartFormat>
    <chartFormat chart="3" format="140" series="1">
      <pivotArea type="data" outline="0" fieldPosition="0">
        <references count="3">
          <reference field="4294967294" count="1" selected="0">
            <x v="8"/>
          </reference>
          <reference field="0" count="1" selected="0">
            <x v="2"/>
          </reference>
          <reference field="2" count="1" selected="0">
            <x v="96"/>
          </reference>
        </references>
      </pivotArea>
    </chartFormat>
    <chartFormat chart="3" format="141" series="1">
      <pivotArea type="data" outline="0" fieldPosition="0">
        <references count="3">
          <reference field="4294967294" count="1" selected="0">
            <x v="8"/>
          </reference>
          <reference field="0" count="1" selected="0">
            <x v="1"/>
          </reference>
          <reference field="2" count="1" selected="0">
            <x v="44"/>
          </reference>
        </references>
      </pivotArea>
    </chartFormat>
    <chartFormat chart="3" format="142" series="1">
      <pivotArea type="data" outline="0" fieldPosition="0">
        <references count="3">
          <reference field="4294967294" count="1" selected="0">
            <x v="8"/>
          </reference>
          <reference field="0" count="1" selected="0">
            <x v="2"/>
          </reference>
          <reference field="2" count="1" selected="0">
            <x v="44"/>
          </reference>
        </references>
      </pivotArea>
    </chartFormat>
    <chartFormat chart="3" format="143" series="1">
      <pivotArea type="data" outline="0" fieldPosition="0">
        <references count="3">
          <reference field="4294967294" count="1" selected="0">
            <x v="8"/>
          </reference>
          <reference field="0" count="1" selected="0">
            <x v="2"/>
          </reference>
          <reference field="2" count="1" selected="0">
            <x v="48"/>
          </reference>
        </references>
      </pivotArea>
    </chartFormat>
    <chartFormat chart="3" format="144" series="1">
      <pivotArea type="data" outline="0" fieldPosition="0">
        <references count="3">
          <reference field="4294967294" count="1" selected="0">
            <x v="8"/>
          </reference>
          <reference field="0" count="1" selected="0">
            <x v="1"/>
          </reference>
          <reference field="2" count="1" selected="0">
            <x v="0"/>
          </reference>
        </references>
      </pivotArea>
    </chartFormat>
    <chartFormat chart="3" format="145" series="1">
      <pivotArea type="data" outline="0" fieldPosition="0">
        <references count="3">
          <reference field="4294967294" count="1" selected="0">
            <x v="8"/>
          </reference>
          <reference field="0" count="1" selected="0">
            <x v="2"/>
          </reference>
          <reference field="2" count="1" selected="0">
            <x v="0"/>
          </reference>
        </references>
      </pivotArea>
    </chartFormat>
    <chartFormat chart="3" format="146" series="1">
      <pivotArea type="data" outline="0" fieldPosition="0">
        <references count="3">
          <reference field="4294967294" count="1" selected="0">
            <x v="8"/>
          </reference>
          <reference field="0" count="1" selected="0">
            <x v="2"/>
          </reference>
          <reference field="2" count="1" selected="0">
            <x v="2"/>
          </reference>
        </references>
      </pivotArea>
    </chartFormat>
    <chartFormat chart="3" format="147" series="1">
      <pivotArea type="data" outline="0" fieldPosition="0">
        <references count="2">
          <reference field="4294967294" count="1" selected="0">
            <x v="8"/>
          </reference>
          <reference field="0" count="1" selected="0">
            <x v="3"/>
          </reference>
        </references>
      </pivotArea>
    </chartFormat>
    <chartFormat chart="3" format="148" series="1">
      <pivotArea type="data" outline="0" fieldPosition="0">
        <references count="3">
          <reference field="4294967294" count="1" selected="0">
            <x v="8"/>
          </reference>
          <reference field="0" count="1" selected="0">
            <x v="4"/>
          </reference>
          <reference field="2" count="1" selected="0">
            <x v="1"/>
          </reference>
        </references>
      </pivotArea>
    </chartFormat>
    <chartFormat chart="3" format="149" series="1">
      <pivotArea type="data" outline="0" fieldPosition="0">
        <references count="3">
          <reference field="4294967294" count="1" selected="0">
            <x v="8"/>
          </reference>
          <reference field="0" count="1" selected="0">
            <x v="4"/>
          </reference>
          <reference field="2" count="1" selected="0">
            <x v="2"/>
          </reference>
        </references>
      </pivotArea>
    </chartFormat>
    <chartFormat chart="3" format="150" series="1">
      <pivotArea type="data" outline="0" fieldPosition="0">
        <references count="3">
          <reference field="4294967294" count="1" selected="0">
            <x v="8"/>
          </reference>
          <reference field="0" count="1" selected="0">
            <x v="2"/>
          </reference>
          <reference field="2" count="1" selected="0">
            <x v="1"/>
          </reference>
        </references>
      </pivotArea>
    </chartFormat>
    <chartFormat chart="3" format="151" series="1">
      <pivotArea type="data" outline="0" fieldPosition="0">
        <references count="3">
          <reference field="4294967294" count="1" selected="0">
            <x v="8"/>
          </reference>
          <reference field="0" count="1" selected="0">
            <x v="2"/>
          </reference>
          <reference field="2" count="1" selected="0">
            <x v="4"/>
          </reference>
        </references>
      </pivotArea>
    </chartFormat>
    <chartFormat chart="3" format="152" series="1">
      <pivotArea type="data" outline="0" fieldPosition="0">
        <references count="3">
          <reference field="4294967294" count="1" selected="0">
            <x v="8"/>
          </reference>
          <reference field="0" count="1" selected="0">
            <x v="1"/>
          </reference>
          <reference field="2" count="1" selected="0">
            <x v="2"/>
          </reference>
        </references>
      </pivotArea>
    </chartFormat>
    <chartFormat chart="3" format="153" series="1">
      <pivotArea type="data" outline="0" fieldPosition="0">
        <references count="3">
          <reference field="4294967294" count="1" selected="0">
            <x v="8"/>
          </reference>
          <reference field="0" count="1" selected="0">
            <x v="1"/>
          </reference>
          <reference field="2" count="1" selected="0">
            <x v="3"/>
          </reference>
        </references>
      </pivotArea>
    </chartFormat>
    <chartFormat chart="3" format="154" series="1">
      <pivotArea type="data" outline="0" fieldPosition="0">
        <references count="3">
          <reference field="4294967294" count="1" selected="0">
            <x v="8"/>
          </reference>
          <reference field="0" count="1" selected="0">
            <x v="1"/>
          </reference>
          <reference field="2" count="1" selected="0">
            <x v="4"/>
          </reference>
        </references>
      </pivotArea>
    </chartFormat>
    <chartFormat chart="3" format="155" series="1">
      <pivotArea type="data" outline="0" fieldPosition="0">
        <references count="3">
          <reference field="4294967294" count="1" selected="0">
            <x v="8"/>
          </reference>
          <reference field="0" count="1" selected="0">
            <x v="1"/>
          </reference>
          <reference field="2" count="1" selected="0">
            <x v="5"/>
          </reference>
        </references>
      </pivotArea>
    </chartFormat>
    <chartFormat chart="3" format="156" series="1">
      <pivotArea type="data" outline="0" fieldPosition="0">
        <references count="3">
          <reference field="4294967294" count="1" selected="0">
            <x v="8"/>
          </reference>
          <reference field="0" count="1" selected="0">
            <x v="1"/>
          </reference>
          <reference field="2" count="1" selected="0">
            <x v="6"/>
          </reference>
        </references>
      </pivotArea>
    </chartFormat>
    <chartFormat chart="3" format="157" series="1">
      <pivotArea type="data" outline="0" fieldPosition="0">
        <references count="3">
          <reference field="4294967294" count="1" selected="0">
            <x v="8"/>
          </reference>
          <reference field="0" count="1" selected="0">
            <x v="1"/>
          </reference>
          <reference field="2" count="1" selected="0">
            <x v="7"/>
          </reference>
        </references>
      </pivotArea>
    </chartFormat>
    <chartFormat chart="3" format="158" series="1">
      <pivotArea type="data" outline="0" fieldPosition="0">
        <references count="3">
          <reference field="4294967294" count="1" selected="0">
            <x v="8"/>
          </reference>
          <reference field="0" count="1" selected="0">
            <x v="1"/>
          </reference>
          <reference field="2" count="1" selected="0">
            <x v="8"/>
          </reference>
        </references>
      </pivotArea>
    </chartFormat>
    <chartFormat chart="3" format="159" series="1">
      <pivotArea type="data" outline="0" fieldPosition="0">
        <references count="3">
          <reference field="4294967294" count="1" selected="0">
            <x v="8"/>
          </reference>
          <reference field="0" count="1" selected="0">
            <x v="1"/>
          </reference>
          <reference field="2" count="1" selected="0">
            <x v="9"/>
          </reference>
        </references>
      </pivotArea>
    </chartFormat>
    <chartFormat chart="3" format="160" series="1">
      <pivotArea type="data" outline="0" fieldPosition="0">
        <references count="3">
          <reference field="4294967294" count="1" selected="0">
            <x v="8"/>
          </reference>
          <reference field="0" count="1" selected="0">
            <x v="1"/>
          </reference>
          <reference field="2" count="1" selected="0">
            <x v="10"/>
          </reference>
        </references>
      </pivotArea>
    </chartFormat>
    <chartFormat chart="3" format="161" series="1">
      <pivotArea type="data" outline="0" fieldPosition="0">
        <references count="3">
          <reference field="4294967294" count="1" selected="0">
            <x v="8"/>
          </reference>
          <reference field="0" count="1" selected="0">
            <x v="1"/>
          </reference>
          <reference field="2" count="1" selected="0">
            <x v="11"/>
          </reference>
        </references>
      </pivotArea>
    </chartFormat>
    <chartFormat chart="3" format="162" series="1">
      <pivotArea type="data" outline="0" fieldPosition="0">
        <references count="3">
          <reference field="4294967294" count="1" selected="0">
            <x v="8"/>
          </reference>
          <reference field="0" count="1" selected="0">
            <x v="1"/>
          </reference>
          <reference field="2" count="1" selected="0">
            <x v="12"/>
          </reference>
        </references>
      </pivotArea>
    </chartFormat>
    <chartFormat chart="3" format="163" series="1">
      <pivotArea type="data" outline="0" fieldPosition="0">
        <references count="3">
          <reference field="4294967294" count="1" selected="0">
            <x v="8"/>
          </reference>
          <reference field="0" count="1" selected="0">
            <x v="1"/>
          </reference>
          <reference field="2" count="1" selected="0">
            <x v="13"/>
          </reference>
        </references>
      </pivotArea>
    </chartFormat>
    <chartFormat chart="3" format="164" series="1">
      <pivotArea type="data" outline="0" fieldPosition="0">
        <references count="3">
          <reference field="4294967294" count="1" selected="0">
            <x v="8"/>
          </reference>
          <reference field="0" count="1" selected="0">
            <x v="1"/>
          </reference>
          <reference field="2" count="1" selected="0">
            <x v="14"/>
          </reference>
        </references>
      </pivotArea>
    </chartFormat>
    <chartFormat chart="3" format="165" series="1">
      <pivotArea type="data" outline="0" fieldPosition="0">
        <references count="3">
          <reference field="4294967294" count="1" selected="0">
            <x v="8"/>
          </reference>
          <reference field="0" count="1" selected="0">
            <x v="1"/>
          </reference>
          <reference field="2" count="1" selected="0">
            <x v="15"/>
          </reference>
        </references>
      </pivotArea>
    </chartFormat>
    <chartFormat chart="3" format="166" series="1">
      <pivotArea type="data" outline="0" fieldPosition="0">
        <references count="3">
          <reference field="4294967294" count="1" selected="0">
            <x v="8"/>
          </reference>
          <reference field="0" count="1" selected="0">
            <x v="1"/>
          </reference>
          <reference field="2" count="1" selected="0">
            <x v="16"/>
          </reference>
        </references>
      </pivotArea>
    </chartFormat>
    <chartFormat chart="3" format="167" series="1">
      <pivotArea type="data" outline="0" fieldPosition="0">
        <references count="3">
          <reference field="4294967294" count="1" selected="0">
            <x v="8"/>
          </reference>
          <reference field="0" count="1" selected="0">
            <x v="1"/>
          </reference>
          <reference field="2" count="1" selected="0">
            <x v="17"/>
          </reference>
        </references>
      </pivotArea>
    </chartFormat>
    <chartFormat chart="3" format="168" series="1">
      <pivotArea type="data" outline="0" fieldPosition="0">
        <references count="3">
          <reference field="4294967294" count="1" selected="0">
            <x v="8"/>
          </reference>
          <reference field="0" count="1" selected="0">
            <x v="1"/>
          </reference>
          <reference field="2" count="1" selected="0">
            <x v="18"/>
          </reference>
        </references>
      </pivotArea>
    </chartFormat>
    <chartFormat chart="3" format="169" series="1">
      <pivotArea type="data" outline="0" fieldPosition="0">
        <references count="3">
          <reference field="4294967294" count="1" selected="0">
            <x v="8"/>
          </reference>
          <reference field="0" count="1" selected="0">
            <x v="1"/>
          </reference>
          <reference field="2" count="1" selected="0">
            <x v="19"/>
          </reference>
        </references>
      </pivotArea>
    </chartFormat>
    <chartFormat chart="3" format="170" series="1">
      <pivotArea type="data" outline="0" fieldPosition="0">
        <references count="3">
          <reference field="4294967294" count="1" selected="0">
            <x v="8"/>
          </reference>
          <reference field="0" count="1" selected="0">
            <x v="1"/>
          </reference>
          <reference field="2" count="1" selected="0">
            <x v="20"/>
          </reference>
        </references>
      </pivotArea>
    </chartFormat>
    <chartFormat chart="3" format="171" series="1">
      <pivotArea type="data" outline="0" fieldPosition="0">
        <references count="3">
          <reference field="4294967294" count="1" selected="0">
            <x v="8"/>
          </reference>
          <reference field="0" count="1" selected="0">
            <x v="1"/>
          </reference>
          <reference field="2" count="1" selected="0">
            <x v="22"/>
          </reference>
        </references>
      </pivotArea>
    </chartFormat>
    <chartFormat chart="3" format="172" series="1">
      <pivotArea type="data" outline="0" fieldPosition="0">
        <references count="3">
          <reference field="4294967294" count="1" selected="0">
            <x v="8"/>
          </reference>
          <reference field="0" count="1" selected="0">
            <x v="1"/>
          </reference>
          <reference field="2" count="1" selected="0">
            <x v="23"/>
          </reference>
        </references>
      </pivotArea>
    </chartFormat>
    <chartFormat chart="3" format="173" series="1">
      <pivotArea type="data" outline="0" fieldPosition="0">
        <references count="3">
          <reference field="4294967294" count="1" selected="0">
            <x v="8"/>
          </reference>
          <reference field="0" count="1" selected="0">
            <x v="1"/>
          </reference>
          <reference field="2" count="1" selected="0">
            <x v="24"/>
          </reference>
        </references>
      </pivotArea>
    </chartFormat>
    <chartFormat chart="3" format="174" series="1">
      <pivotArea type="data" outline="0" fieldPosition="0">
        <references count="3">
          <reference field="4294967294" count="1" selected="0">
            <x v="8"/>
          </reference>
          <reference field="0" count="1" selected="0">
            <x v="1"/>
          </reference>
          <reference field="2" count="1" selected="0">
            <x v="25"/>
          </reference>
        </references>
      </pivotArea>
    </chartFormat>
    <chartFormat chart="3" format="175" series="1">
      <pivotArea type="data" outline="0" fieldPosition="0">
        <references count="3">
          <reference field="4294967294" count="1" selected="0">
            <x v="8"/>
          </reference>
          <reference field="0" count="1" selected="0">
            <x v="1"/>
          </reference>
          <reference field="2" count="1" selected="0">
            <x v="26"/>
          </reference>
        </references>
      </pivotArea>
    </chartFormat>
    <chartFormat chart="3" format="176" series="1">
      <pivotArea type="data" outline="0" fieldPosition="0">
        <references count="3">
          <reference field="4294967294" count="1" selected="0">
            <x v="8"/>
          </reference>
          <reference field="0" count="1" selected="0">
            <x v="1"/>
          </reference>
          <reference field="2" count="1" selected="0">
            <x v="27"/>
          </reference>
        </references>
      </pivotArea>
    </chartFormat>
    <chartFormat chart="3" format="177" series="1">
      <pivotArea type="data" outline="0" fieldPosition="0">
        <references count="3">
          <reference field="4294967294" count="1" selected="0">
            <x v="8"/>
          </reference>
          <reference field="0" count="1" selected="0">
            <x v="1"/>
          </reference>
          <reference field="2" count="1" selected="0">
            <x v="28"/>
          </reference>
        </references>
      </pivotArea>
    </chartFormat>
    <chartFormat chart="3" format="178" series="1">
      <pivotArea type="data" outline="0" fieldPosition="0">
        <references count="3">
          <reference field="4294967294" count="1" selected="0">
            <x v="8"/>
          </reference>
          <reference field="0" count="1" selected="0">
            <x v="1"/>
          </reference>
          <reference field="2" count="1" selected="0">
            <x v="29"/>
          </reference>
        </references>
      </pivotArea>
    </chartFormat>
    <chartFormat chart="3" format="179" series="1">
      <pivotArea type="data" outline="0" fieldPosition="0">
        <references count="3">
          <reference field="4294967294" count="1" selected="0">
            <x v="8"/>
          </reference>
          <reference field="0" count="1" selected="0">
            <x v="1"/>
          </reference>
          <reference field="2" count="1" selected="0">
            <x v="30"/>
          </reference>
        </references>
      </pivotArea>
    </chartFormat>
    <chartFormat chart="3" format="180" series="1">
      <pivotArea type="data" outline="0" fieldPosition="0">
        <references count="3">
          <reference field="4294967294" count="1" selected="0">
            <x v="8"/>
          </reference>
          <reference field="0" count="1" selected="0">
            <x v="1"/>
          </reference>
          <reference field="2" count="1" selected="0">
            <x v="31"/>
          </reference>
        </references>
      </pivotArea>
    </chartFormat>
    <chartFormat chart="3" format="181" series="1">
      <pivotArea type="data" outline="0" fieldPosition="0">
        <references count="3">
          <reference field="4294967294" count="1" selected="0">
            <x v="8"/>
          </reference>
          <reference field="0" count="1" selected="0">
            <x v="1"/>
          </reference>
          <reference field="2" count="1" selected="0">
            <x v="32"/>
          </reference>
        </references>
      </pivotArea>
    </chartFormat>
    <chartFormat chart="3" format="182" series="1">
      <pivotArea type="data" outline="0" fieldPosition="0">
        <references count="3">
          <reference field="4294967294" count="1" selected="0">
            <x v="8"/>
          </reference>
          <reference field="0" count="1" selected="0">
            <x v="1"/>
          </reference>
          <reference field="2" count="1" selected="0">
            <x v="33"/>
          </reference>
        </references>
      </pivotArea>
    </chartFormat>
    <chartFormat chart="3" format="183" series="1">
      <pivotArea type="data" outline="0" fieldPosition="0">
        <references count="3">
          <reference field="4294967294" count="1" selected="0">
            <x v="8"/>
          </reference>
          <reference field="0" count="1" selected="0">
            <x v="1"/>
          </reference>
          <reference field="2" count="1" selected="0">
            <x v="34"/>
          </reference>
        </references>
      </pivotArea>
    </chartFormat>
    <chartFormat chart="3" format="184" series="1">
      <pivotArea type="data" outline="0" fieldPosition="0">
        <references count="3">
          <reference field="4294967294" count="1" selected="0">
            <x v="8"/>
          </reference>
          <reference field="0" count="1" selected="0">
            <x v="1"/>
          </reference>
          <reference field="2" count="1" selected="0">
            <x v="35"/>
          </reference>
        </references>
      </pivotArea>
    </chartFormat>
    <chartFormat chart="3" format="185" series="1">
      <pivotArea type="data" outline="0" fieldPosition="0">
        <references count="3">
          <reference field="4294967294" count="1" selected="0">
            <x v="8"/>
          </reference>
          <reference field="0" count="1" selected="0">
            <x v="1"/>
          </reference>
          <reference field="2" count="1" selected="0">
            <x v="36"/>
          </reference>
        </references>
      </pivotArea>
    </chartFormat>
    <chartFormat chart="3" format="186" series="1">
      <pivotArea type="data" outline="0" fieldPosition="0">
        <references count="3">
          <reference field="4294967294" count="1" selected="0">
            <x v="8"/>
          </reference>
          <reference field="0" count="1" selected="0">
            <x v="1"/>
          </reference>
          <reference field="2" count="1" selected="0">
            <x v="37"/>
          </reference>
        </references>
      </pivotArea>
    </chartFormat>
    <chartFormat chart="3" format="187" series="1">
      <pivotArea type="data" outline="0" fieldPosition="0">
        <references count="3">
          <reference field="4294967294" count="1" selected="0">
            <x v="8"/>
          </reference>
          <reference field="0" count="1" selected="0">
            <x v="1"/>
          </reference>
          <reference field="2" count="1" selected="0">
            <x v="38"/>
          </reference>
        </references>
      </pivotArea>
    </chartFormat>
    <chartFormat chart="3" format="188" series="1">
      <pivotArea type="data" outline="0" fieldPosition="0">
        <references count="3">
          <reference field="4294967294" count="1" selected="0">
            <x v="8"/>
          </reference>
          <reference field="0" count="1" selected="0">
            <x v="1"/>
          </reference>
          <reference field="2" count="1" selected="0">
            <x v="41"/>
          </reference>
        </references>
      </pivotArea>
    </chartFormat>
    <chartFormat chart="3" format="189" series="1">
      <pivotArea type="data" outline="0" fieldPosition="0">
        <references count="3">
          <reference field="4294967294" count="1" selected="0">
            <x v="8"/>
          </reference>
          <reference field="0" count="1" selected="0">
            <x v="1"/>
          </reference>
          <reference field="2" count="1" selected="0">
            <x v="42"/>
          </reference>
        </references>
      </pivotArea>
    </chartFormat>
    <chartFormat chart="3" format="190" series="1">
      <pivotArea type="data" outline="0" fieldPosition="0">
        <references count="3">
          <reference field="4294967294" count="1" selected="0">
            <x v="8"/>
          </reference>
          <reference field="0" count="1" selected="0">
            <x v="1"/>
          </reference>
          <reference field="2" count="1" selected="0">
            <x v="43"/>
          </reference>
        </references>
      </pivotArea>
    </chartFormat>
    <chartFormat chart="3" format="191" series="1">
      <pivotArea type="data" outline="0" fieldPosition="0">
        <references count="3">
          <reference field="4294967294" count="1" selected="0">
            <x v="8"/>
          </reference>
          <reference field="0" count="1" selected="0">
            <x v="1"/>
          </reference>
          <reference field="2" count="1" selected="0">
            <x v="45"/>
          </reference>
        </references>
      </pivotArea>
    </chartFormat>
    <chartFormat chart="3" format="192" series="1">
      <pivotArea type="data" outline="0" fieldPosition="0">
        <references count="3">
          <reference field="4294967294" count="1" selected="0">
            <x v="8"/>
          </reference>
          <reference field="0" count="1" selected="0">
            <x v="1"/>
          </reference>
          <reference field="2" count="1" selected="0">
            <x v="46"/>
          </reference>
        </references>
      </pivotArea>
    </chartFormat>
    <chartFormat chart="3" format="193" series="1">
      <pivotArea type="data" outline="0" fieldPosition="0">
        <references count="3">
          <reference field="4294967294" count="1" selected="0">
            <x v="8"/>
          </reference>
          <reference field="0" count="1" selected="0">
            <x v="1"/>
          </reference>
          <reference field="2" count="1" selected="0">
            <x v="47"/>
          </reference>
        </references>
      </pivotArea>
    </chartFormat>
    <chartFormat chart="3" format="194" series="1">
      <pivotArea type="data" outline="0" fieldPosition="0">
        <references count="3">
          <reference field="4294967294" count="1" selected="0">
            <x v="8"/>
          </reference>
          <reference field="0" count="1" selected="0">
            <x v="1"/>
          </reference>
          <reference field="2" count="1" selected="0">
            <x v="49"/>
          </reference>
        </references>
      </pivotArea>
    </chartFormat>
    <chartFormat chart="3" format="195" series="1">
      <pivotArea type="data" outline="0" fieldPosition="0">
        <references count="3">
          <reference field="4294967294" count="1" selected="0">
            <x v="8"/>
          </reference>
          <reference field="0" count="1" selected="0">
            <x v="1"/>
          </reference>
          <reference field="2" count="1" selected="0">
            <x v="50"/>
          </reference>
        </references>
      </pivotArea>
    </chartFormat>
    <chartFormat chart="3" format="196" series="1">
      <pivotArea type="data" outline="0" fieldPosition="0">
        <references count="3">
          <reference field="4294967294" count="1" selected="0">
            <x v="8"/>
          </reference>
          <reference field="0" count="1" selected="0">
            <x v="1"/>
          </reference>
          <reference field="2" count="1" selected="0">
            <x v="51"/>
          </reference>
        </references>
      </pivotArea>
    </chartFormat>
    <chartFormat chart="3" format="197" series="1">
      <pivotArea type="data" outline="0" fieldPosition="0">
        <references count="3">
          <reference field="4294967294" count="1" selected="0">
            <x v="8"/>
          </reference>
          <reference field="0" count="1" selected="0">
            <x v="1"/>
          </reference>
          <reference field="2" count="1" selected="0">
            <x v="52"/>
          </reference>
        </references>
      </pivotArea>
    </chartFormat>
    <chartFormat chart="3" format="198" series="1">
      <pivotArea type="data" outline="0" fieldPosition="0">
        <references count="3">
          <reference field="4294967294" count="1" selected="0">
            <x v="8"/>
          </reference>
          <reference field="0" count="1" selected="0">
            <x v="1"/>
          </reference>
          <reference field="2" count="1" selected="0">
            <x v="53"/>
          </reference>
        </references>
      </pivotArea>
    </chartFormat>
    <chartFormat chart="3" format="199" series="1">
      <pivotArea type="data" outline="0" fieldPosition="0">
        <references count="3">
          <reference field="4294967294" count="1" selected="0">
            <x v="8"/>
          </reference>
          <reference field="0" count="1" selected="0">
            <x v="1"/>
          </reference>
          <reference field="2" count="1" selected="0">
            <x v="54"/>
          </reference>
        </references>
      </pivotArea>
    </chartFormat>
    <chartFormat chart="3" format="200" series="1">
      <pivotArea type="data" outline="0" fieldPosition="0">
        <references count="3">
          <reference field="4294967294" count="1" selected="0">
            <x v="8"/>
          </reference>
          <reference field="0" count="1" selected="0">
            <x v="1"/>
          </reference>
          <reference field="2" count="1" selected="0">
            <x v="55"/>
          </reference>
        </references>
      </pivotArea>
    </chartFormat>
    <chartFormat chart="3" format="201" series="1">
      <pivotArea type="data" outline="0" fieldPosition="0">
        <references count="3">
          <reference field="4294967294" count="1" selected="0">
            <x v="8"/>
          </reference>
          <reference field="0" count="1" selected="0">
            <x v="1"/>
          </reference>
          <reference field="2" count="1" selected="0">
            <x v="56"/>
          </reference>
        </references>
      </pivotArea>
    </chartFormat>
    <chartFormat chart="3" format="202" series="1">
      <pivotArea type="data" outline="0" fieldPosition="0">
        <references count="3">
          <reference field="4294967294" count="1" selected="0">
            <x v="8"/>
          </reference>
          <reference field="0" count="1" selected="0">
            <x v="1"/>
          </reference>
          <reference field="2" count="1" selected="0">
            <x v="57"/>
          </reference>
        </references>
      </pivotArea>
    </chartFormat>
    <chartFormat chart="3" format="203" series="1">
      <pivotArea type="data" outline="0" fieldPosition="0">
        <references count="3">
          <reference field="4294967294" count="1" selected="0">
            <x v="8"/>
          </reference>
          <reference field="0" count="1" selected="0">
            <x v="1"/>
          </reference>
          <reference field="2" count="1" selected="0">
            <x v="58"/>
          </reference>
        </references>
      </pivotArea>
    </chartFormat>
    <chartFormat chart="3" format="204" series="1">
      <pivotArea type="data" outline="0" fieldPosition="0">
        <references count="3">
          <reference field="4294967294" count="1" selected="0">
            <x v="8"/>
          </reference>
          <reference field="0" count="1" selected="0">
            <x v="1"/>
          </reference>
          <reference field="2" count="1" selected="0">
            <x v="59"/>
          </reference>
        </references>
      </pivotArea>
    </chartFormat>
    <chartFormat chart="3" format="205" series="1">
      <pivotArea type="data" outline="0" fieldPosition="0">
        <references count="3">
          <reference field="4294967294" count="1" selected="0">
            <x v="8"/>
          </reference>
          <reference field="0" count="1" selected="0">
            <x v="1"/>
          </reference>
          <reference field="2" count="1" selected="0">
            <x v="60"/>
          </reference>
        </references>
      </pivotArea>
    </chartFormat>
    <chartFormat chart="3" format="206" series="1">
      <pivotArea type="data" outline="0" fieldPosition="0">
        <references count="3">
          <reference field="4294967294" count="1" selected="0">
            <x v="8"/>
          </reference>
          <reference field="0" count="1" selected="0">
            <x v="1"/>
          </reference>
          <reference field="2" count="1" selected="0">
            <x v="61"/>
          </reference>
        </references>
      </pivotArea>
    </chartFormat>
    <chartFormat chart="3" format="207" series="1">
      <pivotArea type="data" outline="0" fieldPosition="0">
        <references count="3">
          <reference field="4294967294" count="1" selected="0">
            <x v="8"/>
          </reference>
          <reference field="0" count="1" selected="0">
            <x v="1"/>
          </reference>
          <reference field="2" count="1" selected="0">
            <x v="62"/>
          </reference>
        </references>
      </pivotArea>
    </chartFormat>
    <chartFormat chart="3" format="208" series="1">
      <pivotArea type="data" outline="0" fieldPosition="0">
        <references count="3">
          <reference field="4294967294" count="1" selected="0">
            <x v="8"/>
          </reference>
          <reference field="0" count="1" selected="0">
            <x v="1"/>
          </reference>
          <reference field="2" count="1" selected="0">
            <x v="63"/>
          </reference>
        </references>
      </pivotArea>
    </chartFormat>
    <chartFormat chart="3" format="209" series="1">
      <pivotArea type="data" outline="0" fieldPosition="0">
        <references count="3">
          <reference field="4294967294" count="1" selected="0">
            <x v="8"/>
          </reference>
          <reference field="0" count="1" selected="0">
            <x v="1"/>
          </reference>
          <reference field="2" count="1" selected="0">
            <x v="64"/>
          </reference>
        </references>
      </pivotArea>
    </chartFormat>
    <chartFormat chart="3" format="210" series="1">
      <pivotArea type="data" outline="0" fieldPosition="0">
        <references count="3">
          <reference field="4294967294" count="1" selected="0">
            <x v="8"/>
          </reference>
          <reference field="0" count="1" selected="0">
            <x v="1"/>
          </reference>
          <reference field="2" count="1" selected="0">
            <x v="65"/>
          </reference>
        </references>
      </pivotArea>
    </chartFormat>
    <chartFormat chart="3" format="211" series="1">
      <pivotArea type="data" outline="0" fieldPosition="0">
        <references count="3">
          <reference field="4294967294" count="1" selected="0">
            <x v="8"/>
          </reference>
          <reference field="0" count="1" selected="0">
            <x v="1"/>
          </reference>
          <reference field="2" count="1" selected="0">
            <x v="66"/>
          </reference>
        </references>
      </pivotArea>
    </chartFormat>
    <chartFormat chart="3" format="212" series="1">
      <pivotArea type="data" outline="0" fieldPosition="0">
        <references count="3">
          <reference field="4294967294" count="1" selected="0">
            <x v="8"/>
          </reference>
          <reference field="0" count="1" selected="0">
            <x v="1"/>
          </reference>
          <reference field="2" count="1" selected="0">
            <x v="67"/>
          </reference>
        </references>
      </pivotArea>
    </chartFormat>
    <chartFormat chart="3" format="213" series="1">
      <pivotArea type="data" outline="0" fieldPosition="0">
        <references count="3">
          <reference field="4294967294" count="1" selected="0">
            <x v="8"/>
          </reference>
          <reference field="0" count="1" selected="0">
            <x v="1"/>
          </reference>
          <reference field="2" count="1" selected="0">
            <x v="68"/>
          </reference>
        </references>
      </pivotArea>
    </chartFormat>
    <chartFormat chart="3" format="214" series="1">
      <pivotArea type="data" outline="0" fieldPosition="0">
        <references count="3">
          <reference field="4294967294" count="1" selected="0">
            <x v="8"/>
          </reference>
          <reference field="0" count="1" selected="0">
            <x v="1"/>
          </reference>
          <reference field="2" count="1" selected="0">
            <x v="69"/>
          </reference>
        </references>
      </pivotArea>
    </chartFormat>
    <chartFormat chart="3" format="215" series="1">
      <pivotArea type="data" outline="0" fieldPosition="0">
        <references count="3">
          <reference field="4294967294" count="1" selected="0">
            <x v="8"/>
          </reference>
          <reference field="0" count="1" selected="0">
            <x v="1"/>
          </reference>
          <reference field="2" count="1" selected="0">
            <x v="70"/>
          </reference>
        </references>
      </pivotArea>
    </chartFormat>
    <chartFormat chart="3" format="216" series="1">
      <pivotArea type="data" outline="0" fieldPosition="0">
        <references count="3">
          <reference field="4294967294" count="1" selected="0">
            <x v="8"/>
          </reference>
          <reference field="0" count="1" selected="0">
            <x v="1"/>
          </reference>
          <reference field="2" count="1" selected="0">
            <x v="71"/>
          </reference>
        </references>
      </pivotArea>
    </chartFormat>
    <chartFormat chart="3" format="217" series="1">
      <pivotArea type="data" outline="0" fieldPosition="0">
        <references count="3">
          <reference field="4294967294" count="1" selected="0">
            <x v="8"/>
          </reference>
          <reference field="0" count="1" selected="0">
            <x v="1"/>
          </reference>
          <reference field="2" count="1" selected="0">
            <x v="72"/>
          </reference>
        </references>
      </pivotArea>
    </chartFormat>
    <chartFormat chart="3" format="218" series="1">
      <pivotArea type="data" outline="0" fieldPosition="0">
        <references count="3">
          <reference field="4294967294" count="1" selected="0">
            <x v="8"/>
          </reference>
          <reference field="0" count="1" selected="0">
            <x v="1"/>
          </reference>
          <reference field="2" count="1" selected="0">
            <x v="73"/>
          </reference>
        </references>
      </pivotArea>
    </chartFormat>
    <chartFormat chart="3" format="219" series="1">
      <pivotArea type="data" outline="0" fieldPosition="0">
        <references count="3">
          <reference field="4294967294" count="1" selected="0">
            <x v="8"/>
          </reference>
          <reference field="0" count="1" selected="0">
            <x v="1"/>
          </reference>
          <reference field="2" count="1" selected="0">
            <x v="74"/>
          </reference>
        </references>
      </pivotArea>
    </chartFormat>
    <chartFormat chart="3" format="220" series="1">
      <pivotArea type="data" outline="0" fieldPosition="0">
        <references count="3">
          <reference field="4294967294" count="1" selected="0">
            <x v="8"/>
          </reference>
          <reference field="0" count="1" selected="0">
            <x v="1"/>
          </reference>
          <reference field="2" count="1" selected="0">
            <x v="75"/>
          </reference>
        </references>
      </pivotArea>
    </chartFormat>
    <chartFormat chart="3" format="221" series="1">
      <pivotArea type="data" outline="0" fieldPosition="0">
        <references count="3">
          <reference field="4294967294" count="1" selected="0">
            <x v="8"/>
          </reference>
          <reference field="0" count="1" selected="0">
            <x v="1"/>
          </reference>
          <reference field="2" count="1" selected="0">
            <x v="76"/>
          </reference>
        </references>
      </pivotArea>
    </chartFormat>
    <chartFormat chart="3" format="222" series="1">
      <pivotArea type="data" outline="0" fieldPosition="0">
        <references count="3">
          <reference field="4294967294" count="1" selected="0">
            <x v="8"/>
          </reference>
          <reference field="0" count="1" selected="0">
            <x v="1"/>
          </reference>
          <reference field="2" count="1" selected="0">
            <x v="77"/>
          </reference>
        </references>
      </pivotArea>
    </chartFormat>
    <chartFormat chart="3" format="223" series="1">
      <pivotArea type="data" outline="0" fieldPosition="0">
        <references count="3">
          <reference field="4294967294" count="1" selected="0">
            <x v="8"/>
          </reference>
          <reference field="0" count="1" selected="0">
            <x v="1"/>
          </reference>
          <reference field="2" count="1" selected="0">
            <x v="80"/>
          </reference>
        </references>
      </pivotArea>
    </chartFormat>
    <chartFormat chart="3" format="224" series="1">
      <pivotArea type="data" outline="0" fieldPosition="0">
        <references count="3">
          <reference field="4294967294" count="1" selected="0">
            <x v="8"/>
          </reference>
          <reference field="0" count="1" selected="0">
            <x v="1"/>
          </reference>
          <reference field="2" count="1" selected="0">
            <x v="81"/>
          </reference>
        </references>
      </pivotArea>
    </chartFormat>
    <chartFormat chart="3" format="225" series="1">
      <pivotArea type="data" outline="0" fieldPosition="0">
        <references count="3">
          <reference field="4294967294" count="1" selected="0">
            <x v="8"/>
          </reference>
          <reference field="0" count="1" selected="0">
            <x v="1"/>
          </reference>
          <reference field="2" count="1" selected="0">
            <x v="82"/>
          </reference>
        </references>
      </pivotArea>
    </chartFormat>
    <chartFormat chart="3" format="226" series="1">
      <pivotArea type="data" outline="0" fieldPosition="0">
        <references count="3">
          <reference field="4294967294" count="1" selected="0">
            <x v="8"/>
          </reference>
          <reference field="0" count="1" selected="0">
            <x v="1"/>
          </reference>
          <reference field="2" count="1" selected="0">
            <x v="83"/>
          </reference>
        </references>
      </pivotArea>
    </chartFormat>
    <chartFormat chart="3" format="227" series="1">
      <pivotArea type="data" outline="0" fieldPosition="0">
        <references count="3">
          <reference field="4294967294" count="1" selected="0">
            <x v="8"/>
          </reference>
          <reference field="0" count="1" selected="0">
            <x v="1"/>
          </reference>
          <reference field="2" count="1" selected="0">
            <x v="84"/>
          </reference>
        </references>
      </pivotArea>
    </chartFormat>
    <chartFormat chart="3" format="228" series="1">
      <pivotArea type="data" outline="0" fieldPosition="0">
        <references count="3">
          <reference field="4294967294" count="1" selected="0">
            <x v="8"/>
          </reference>
          <reference field="0" count="1" selected="0">
            <x v="1"/>
          </reference>
          <reference field="2" count="1" selected="0">
            <x v="85"/>
          </reference>
        </references>
      </pivotArea>
    </chartFormat>
    <chartFormat chart="3" format="229" series="1">
      <pivotArea type="data" outline="0" fieldPosition="0">
        <references count="3">
          <reference field="4294967294" count="1" selected="0">
            <x v="8"/>
          </reference>
          <reference field="0" count="1" selected="0">
            <x v="1"/>
          </reference>
          <reference field="2" count="1" selected="0">
            <x v="86"/>
          </reference>
        </references>
      </pivotArea>
    </chartFormat>
    <chartFormat chart="3" format="230" series="1">
      <pivotArea type="data" outline="0" fieldPosition="0">
        <references count="3">
          <reference field="4294967294" count="1" selected="0">
            <x v="8"/>
          </reference>
          <reference field="0" count="1" selected="0">
            <x v="1"/>
          </reference>
          <reference field="2" count="1" selected="0">
            <x v="87"/>
          </reference>
        </references>
      </pivotArea>
    </chartFormat>
    <chartFormat chart="3" format="231" series="1">
      <pivotArea type="data" outline="0" fieldPosition="0">
        <references count="3">
          <reference field="4294967294" count="1" selected="0">
            <x v="8"/>
          </reference>
          <reference field="0" count="1" selected="0">
            <x v="1"/>
          </reference>
          <reference field="2" count="1" selected="0">
            <x v="88"/>
          </reference>
        </references>
      </pivotArea>
    </chartFormat>
    <chartFormat chart="3" format="232" series="1">
      <pivotArea type="data" outline="0" fieldPosition="0">
        <references count="3">
          <reference field="4294967294" count="1" selected="0">
            <x v="8"/>
          </reference>
          <reference field="0" count="1" selected="0">
            <x v="1"/>
          </reference>
          <reference field="2" count="1" selected="0">
            <x v="91"/>
          </reference>
        </references>
      </pivotArea>
    </chartFormat>
    <chartFormat chart="3" format="233" series="1">
      <pivotArea type="data" outline="0" fieldPosition="0">
        <references count="3">
          <reference field="4294967294" count="1" selected="0">
            <x v="8"/>
          </reference>
          <reference field="0" count="1" selected="0">
            <x v="1"/>
          </reference>
          <reference field="2" count="1" selected="0">
            <x v="92"/>
          </reference>
        </references>
      </pivotArea>
    </chartFormat>
    <chartFormat chart="3" format="234" series="1">
      <pivotArea type="data" outline="0" fieldPosition="0">
        <references count="3">
          <reference field="4294967294" count="1" selected="0">
            <x v="8"/>
          </reference>
          <reference field="0" count="1" selected="0">
            <x v="1"/>
          </reference>
          <reference field="2" count="1" selected="0">
            <x v="94"/>
          </reference>
        </references>
      </pivotArea>
    </chartFormat>
    <chartFormat chart="3" format="235" series="1">
      <pivotArea type="data" outline="0" fieldPosition="0">
        <references count="3">
          <reference field="4294967294" count="1" selected="0">
            <x v="8"/>
          </reference>
          <reference field="0" count="1" selected="0">
            <x v="1"/>
          </reference>
          <reference field="2" count="1" selected="0">
            <x v="95"/>
          </reference>
        </references>
      </pivotArea>
    </chartFormat>
    <chartFormat chart="3" format="236" series="1">
      <pivotArea type="data" outline="0" fieldPosition="0">
        <references count="3">
          <reference field="4294967294" count="1" selected="0">
            <x v="8"/>
          </reference>
          <reference field="0" count="1" selected="0">
            <x v="1"/>
          </reference>
          <reference field="2" count="1" selected="0">
            <x v="97"/>
          </reference>
        </references>
      </pivotArea>
    </chartFormat>
    <chartFormat chart="3" format="237" series="1">
      <pivotArea type="data" outline="0" fieldPosition="0">
        <references count="3">
          <reference field="4294967294" count="1" selected="0">
            <x v="8"/>
          </reference>
          <reference field="0" count="1" selected="0">
            <x v="1"/>
          </reference>
          <reference field="2" count="1" selected="0">
            <x v="98"/>
          </reference>
        </references>
      </pivotArea>
    </chartFormat>
    <chartFormat chart="3" format="238" series="1">
      <pivotArea type="data" outline="0" fieldPosition="0">
        <references count="3">
          <reference field="4294967294" count="1" selected="0">
            <x v="8"/>
          </reference>
          <reference field="0" count="1" selected="0">
            <x v="1"/>
          </reference>
          <reference field="2" count="1" selected="0">
            <x v="99"/>
          </reference>
        </references>
      </pivotArea>
    </chartFormat>
    <chartFormat chart="3" format="239" series="1">
      <pivotArea type="data" outline="0" fieldPosition="0">
        <references count="3">
          <reference field="4294967294" count="1" selected="0">
            <x v="8"/>
          </reference>
          <reference field="0" count="1" selected="0">
            <x v="1"/>
          </reference>
          <reference field="2" count="1" selected="0">
            <x v="100"/>
          </reference>
        </references>
      </pivotArea>
    </chartFormat>
    <chartFormat chart="3" format="240" series="1">
      <pivotArea type="data" outline="0" fieldPosition="0">
        <references count="3">
          <reference field="4294967294" count="1" selected="0">
            <x v="8"/>
          </reference>
          <reference field="0" count="1" selected="0">
            <x v="1"/>
          </reference>
          <reference field="2" count="1" selected="0">
            <x v="101"/>
          </reference>
        </references>
      </pivotArea>
    </chartFormat>
    <chartFormat chart="3" format="241" series="1">
      <pivotArea type="data" outline="0" fieldPosition="0">
        <references count="3">
          <reference field="4294967294" count="1" selected="0">
            <x v="8"/>
          </reference>
          <reference field="0" count="1" selected="0">
            <x v="1"/>
          </reference>
          <reference field="2" count="1" selected="0">
            <x v="102"/>
          </reference>
        </references>
      </pivotArea>
    </chartFormat>
    <chartFormat chart="3" format="242" series="1">
      <pivotArea type="data" outline="0" fieldPosition="0">
        <references count="3">
          <reference field="4294967294" count="1" selected="0">
            <x v="8"/>
          </reference>
          <reference field="0" count="1" selected="0">
            <x v="1"/>
          </reference>
          <reference field="2" count="1" selected="0">
            <x v="103"/>
          </reference>
        </references>
      </pivotArea>
    </chartFormat>
    <chartFormat chart="3" format="243" series="1">
      <pivotArea type="data" outline="0" fieldPosition="0">
        <references count="3">
          <reference field="4294967294" count="1" selected="0">
            <x v="8"/>
          </reference>
          <reference field="0" count="1" selected="0">
            <x v="1"/>
          </reference>
          <reference field="2" count="1" selected="0">
            <x v="104"/>
          </reference>
        </references>
      </pivotArea>
    </chartFormat>
    <chartFormat chart="3" format="244" series="1">
      <pivotArea type="data" outline="0" fieldPosition="0">
        <references count="3">
          <reference field="4294967294" count="1" selected="0">
            <x v="8"/>
          </reference>
          <reference field="0" count="1" selected="0">
            <x v="1"/>
          </reference>
          <reference field="2" count="1" selected="0">
            <x v="105"/>
          </reference>
        </references>
      </pivotArea>
    </chartFormat>
    <chartFormat chart="3" format="245" series="1">
      <pivotArea type="data" outline="0" fieldPosition="0">
        <references count="3">
          <reference field="4294967294" count="1" selected="0">
            <x v="8"/>
          </reference>
          <reference field="0" count="1" selected="0">
            <x v="1"/>
          </reference>
          <reference field="2" count="1" selected="0">
            <x v="106"/>
          </reference>
        </references>
      </pivotArea>
    </chartFormat>
    <chartFormat chart="3" format="246" series="1">
      <pivotArea type="data" outline="0" fieldPosition="0">
        <references count="3">
          <reference field="4294967294" count="1" selected="0">
            <x v="8"/>
          </reference>
          <reference field="0" count="1" selected="0">
            <x v="1"/>
          </reference>
          <reference field="2" count="1" selected="0">
            <x v="107"/>
          </reference>
        </references>
      </pivotArea>
    </chartFormat>
    <chartFormat chart="3" format="247" series="1">
      <pivotArea type="data" outline="0" fieldPosition="0">
        <references count="3">
          <reference field="4294967294" count="1" selected="0">
            <x v="8"/>
          </reference>
          <reference field="0" count="1" selected="0">
            <x v="1"/>
          </reference>
          <reference field="2" count="1" selected="0">
            <x v="108"/>
          </reference>
        </references>
      </pivotArea>
    </chartFormat>
    <chartFormat chart="3" format="248" series="1">
      <pivotArea type="data" outline="0" fieldPosition="0">
        <references count="3">
          <reference field="4294967294" count="1" selected="0">
            <x v="8"/>
          </reference>
          <reference field="0" count="1" selected="0">
            <x v="1"/>
          </reference>
          <reference field="2" count="1" selected="0">
            <x v="109"/>
          </reference>
        </references>
      </pivotArea>
    </chartFormat>
    <chartFormat chart="3" format="249" series="1">
      <pivotArea type="data" outline="0" fieldPosition="0">
        <references count="3">
          <reference field="4294967294" count="1" selected="0">
            <x v="8"/>
          </reference>
          <reference field="0" count="1" selected="0">
            <x v="1"/>
          </reference>
          <reference field="2" count="1" selected="0">
            <x v="110"/>
          </reference>
        </references>
      </pivotArea>
    </chartFormat>
    <chartFormat chart="3" format="250" series="1">
      <pivotArea type="data" outline="0" fieldPosition="0">
        <references count="3">
          <reference field="4294967294" count="1" selected="0">
            <x v="8"/>
          </reference>
          <reference field="0" count="1" selected="0">
            <x v="1"/>
          </reference>
          <reference field="2" count="1" selected="0">
            <x v="111"/>
          </reference>
        </references>
      </pivotArea>
    </chartFormat>
    <chartFormat chart="3" format="251" series="1">
      <pivotArea type="data" outline="0" fieldPosition="0">
        <references count="3">
          <reference field="4294967294" count="1" selected="0">
            <x v="8"/>
          </reference>
          <reference field="0" count="1" selected="0">
            <x v="1"/>
          </reference>
          <reference field="2" count="1" selected="0">
            <x v="112"/>
          </reference>
        </references>
      </pivotArea>
    </chartFormat>
    <chartFormat chart="3" format="252" series="1">
      <pivotArea type="data" outline="0" fieldPosition="0">
        <references count="3">
          <reference field="4294967294" count="1" selected="0">
            <x v="8"/>
          </reference>
          <reference field="0" count="1" selected="0">
            <x v="1"/>
          </reference>
          <reference field="2" count="1" selected="0">
            <x v="113"/>
          </reference>
        </references>
      </pivotArea>
    </chartFormat>
    <chartFormat chart="3" format="253" series="1">
      <pivotArea type="data" outline="0" fieldPosition="0">
        <references count="3">
          <reference field="4294967294" count="1" selected="0">
            <x v="8"/>
          </reference>
          <reference field="0" count="1" selected="0">
            <x v="1"/>
          </reference>
          <reference field="2" count="1" selected="0">
            <x v="114"/>
          </reference>
        </references>
      </pivotArea>
    </chartFormat>
    <chartFormat chart="3" format="254" series="1">
      <pivotArea type="data" outline="0" fieldPosition="0">
        <references count="3">
          <reference field="4294967294" count="1" selected="0">
            <x v="8"/>
          </reference>
          <reference field="0" count="1" selected="0">
            <x v="1"/>
          </reference>
          <reference field="2" count="1" selected="0">
            <x v="115"/>
          </reference>
        </references>
      </pivotArea>
    </chartFormat>
    <chartFormat chart="3" format="255" series="1">
      <pivotArea type="data" outline="0" fieldPosition="0">
        <references count="3">
          <reference field="4294967294" count="1" selected="0">
            <x v="8"/>
          </reference>
          <reference field="0" count="1" selected="0">
            <x v="1"/>
          </reference>
          <reference field="2" count="1" selected="0">
            <x v="116"/>
          </reference>
        </references>
      </pivotArea>
    </chartFormat>
    <chartFormat chart="3" format="256" series="1">
      <pivotArea type="data" outline="0" fieldPosition="0">
        <references count="3">
          <reference field="4294967294" count="1" selected="0">
            <x v="8"/>
          </reference>
          <reference field="0" count="1" selected="0">
            <x v="1"/>
          </reference>
          <reference field="2" count="1" selected="0">
            <x v="117"/>
          </reference>
        </references>
      </pivotArea>
    </chartFormat>
    <chartFormat chart="3" format="257" series="1">
      <pivotArea type="data" outline="0" fieldPosition="0">
        <references count="3">
          <reference field="4294967294" count="1" selected="0">
            <x v="8"/>
          </reference>
          <reference field="0" count="1" selected="0">
            <x v="1"/>
          </reference>
          <reference field="2" count="1" selected="0">
            <x v="118"/>
          </reference>
        </references>
      </pivotArea>
    </chartFormat>
    <chartFormat chart="3" format="258" series="1">
      <pivotArea type="data" outline="0" fieldPosition="0">
        <references count="3">
          <reference field="4294967294" count="1" selected="0">
            <x v="8"/>
          </reference>
          <reference field="0" count="1" selected="0">
            <x v="1"/>
          </reference>
          <reference field="2" count="1" selected="0">
            <x v="120"/>
          </reference>
        </references>
      </pivotArea>
    </chartFormat>
    <chartFormat chart="3" format="259" series="1">
      <pivotArea type="data" outline="0" fieldPosition="0">
        <references count="3">
          <reference field="4294967294" count="1" selected="0">
            <x v="8"/>
          </reference>
          <reference field="0" count="1" selected="0">
            <x v="1"/>
          </reference>
          <reference field="2" count="1" selected="0">
            <x v="121"/>
          </reference>
        </references>
      </pivotArea>
    </chartFormat>
    <chartFormat chart="3" format="260" series="1">
      <pivotArea type="data" outline="0" fieldPosition="0">
        <references count="3">
          <reference field="4294967294" count="1" selected="0">
            <x v="8"/>
          </reference>
          <reference field="0" count="1" selected="0">
            <x v="1"/>
          </reference>
          <reference field="2" count="1" selected="0">
            <x v="122"/>
          </reference>
        </references>
      </pivotArea>
    </chartFormat>
    <chartFormat chart="3" format="261" series="1">
      <pivotArea type="data" outline="0" fieldPosition="0">
        <references count="3">
          <reference field="4294967294" count="1" selected="0">
            <x v="8"/>
          </reference>
          <reference field="0" count="1" selected="0">
            <x v="1"/>
          </reference>
          <reference field="2" count="1" selected="0">
            <x v="123"/>
          </reference>
        </references>
      </pivotArea>
    </chartFormat>
    <chartFormat chart="3" format="262" series="1">
      <pivotArea type="data" outline="0" fieldPosition="0">
        <references count="3">
          <reference field="4294967294" count="1" selected="0">
            <x v="8"/>
          </reference>
          <reference field="0" count="1" selected="0">
            <x v="1"/>
          </reference>
          <reference field="2" count="1" selected="0">
            <x v="125"/>
          </reference>
        </references>
      </pivotArea>
    </chartFormat>
    <chartFormat chart="3" format="263" series="1">
      <pivotArea type="data" outline="0" fieldPosition="0">
        <references count="3">
          <reference field="4294967294" count="1" selected="0">
            <x v="8"/>
          </reference>
          <reference field="0" count="1" selected="0">
            <x v="1"/>
          </reference>
          <reference field="2" count="1" selected="0">
            <x v="126"/>
          </reference>
        </references>
      </pivotArea>
    </chartFormat>
    <chartFormat chart="3" format="264" series="1">
      <pivotArea type="data" outline="0" fieldPosition="0">
        <references count="3">
          <reference field="4294967294" count="1" selected="0">
            <x v="8"/>
          </reference>
          <reference field="0" count="1" selected="0">
            <x v="1"/>
          </reference>
          <reference field="2" count="1" selected="0">
            <x v="128"/>
          </reference>
        </references>
      </pivotArea>
    </chartFormat>
    <chartFormat chart="3" format="265" series="1">
      <pivotArea type="data" outline="0" fieldPosition="0">
        <references count="3">
          <reference field="4294967294" count="1" selected="0">
            <x v="8"/>
          </reference>
          <reference field="0" count="1" selected="0">
            <x v="1"/>
          </reference>
          <reference field="2" count="1" selected="0">
            <x v="129"/>
          </reference>
        </references>
      </pivotArea>
    </chartFormat>
    <chartFormat chart="3" format="266" series="1">
      <pivotArea type="data" outline="0" fieldPosition="0">
        <references count="3">
          <reference field="4294967294" count="1" selected="0">
            <x v="8"/>
          </reference>
          <reference field="0" count="1" selected="0">
            <x v="1"/>
          </reference>
          <reference field="2" count="1" selected="0">
            <x v="130"/>
          </reference>
        </references>
      </pivotArea>
    </chartFormat>
    <chartFormat chart="3" format="267" series="1">
      <pivotArea type="data" outline="0" fieldPosition="0">
        <references count="3">
          <reference field="4294967294" count="1" selected="0">
            <x v="8"/>
          </reference>
          <reference field="0" count="1" selected="0">
            <x v="1"/>
          </reference>
          <reference field="2" count="1" selected="0">
            <x v="131"/>
          </reference>
        </references>
      </pivotArea>
    </chartFormat>
    <chartFormat chart="3" format="268" series="1">
      <pivotArea type="data" outline="0" fieldPosition="0">
        <references count="3">
          <reference field="4294967294" count="1" selected="0">
            <x v="8"/>
          </reference>
          <reference field="0" count="1" selected="0">
            <x v="1"/>
          </reference>
          <reference field="2" count="1" selected="0">
            <x v="132"/>
          </reference>
        </references>
      </pivotArea>
    </chartFormat>
    <chartFormat chart="3" format="269" series="1">
      <pivotArea type="data" outline="0" fieldPosition="0">
        <references count="3">
          <reference field="4294967294" count="1" selected="0">
            <x v="8"/>
          </reference>
          <reference field="0" count="1" selected="0">
            <x v="1"/>
          </reference>
          <reference field="2" count="1" selected="0">
            <x v="133"/>
          </reference>
        </references>
      </pivotArea>
    </chartFormat>
    <chartFormat chart="3" format="270" series="1">
      <pivotArea type="data" outline="0" fieldPosition="0">
        <references count="3">
          <reference field="4294967294" count="1" selected="0">
            <x v="8"/>
          </reference>
          <reference field="0" count="1" selected="0">
            <x v="1"/>
          </reference>
          <reference field="2" count="1" selected="0">
            <x v="134"/>
          </reference>
        </references>
      </pivotArea>
    </chartFormat>
    <chartFormat chart="3" format="271" series="1">
      <pivotArea type="data" outline="0" fieldPosition="0">
        <references count="3">
          <reference field="4294967294" count="1" selected="0">
            <x v="8"/>
          </reference>
          <reference field="0" count="1" selected="0">
            <x v="1"/>
          </reference>
          <reference field="2" count="1" selected="0">
            <x v="135"/>
          </reference>
        </references>
      </pivotArea>
    </chartFormat>
    <chartFormat chart="3" format="272" series="1">
      <pivotArea type="data" outline="0" fieldPosition="0">
        <references count="3">
          <reference field="4294967294" count="1" selected="0">
            <x v="8"/>
          </reference>
          <reference field="0" count="1" selected="0">
            <x v="1"/>
          </reference>
          <reference field="2" count="1" selected="0">
            <x v="136"/>
          </reference>
        </references>
      </pivotArea>
    </chartFormat>
    <chartFormat chart="3" format="273" series="1">
      <pivotArea type="data" outline="0" fieldPosition="0">
        <references count="3">
          <reference field="4294967294" count="1" selected="0">
            <x v="8"/>
          </reference>
          <reference field="0" count="1" selected="0">
            <x v="1"/>
          </reference>
          <reference field="2" count="1" selected="0">
            <x v="137"/>
          </reference>
        </references>
      </pivotArea>
    </chartFormat>
    <chartFormat chart="3" format="274" series="1">
      <pivotArea type="data" outline="0" fieldPosition="0">
        <references count="3">
          <reference field="4294967294" count="1" selected="0">
            <x v="8"/>
          </reference>
          <reference field="0" count="1" selected="0">
            <x v="1"/>
          </reference>
          <reference field="2" count="1" selected="0">
            <x v="138"/>
          </reference>
        </references>
      </pivotArea>
    </chartFormat>
    <chartFormat chart="3" format="275" series="1">
      <pivotArea type="data" outline="0" fieldPosition="0">
        <references count="3">
          <reference field="4294967294" count="1" selected="0">
            <x v="8"/>
          </reference>
          <reference field="0" count="1" selected="0">
            <x v="1"/>
          </reference>
          <reference field="2" count="1" selected="0">
            <x v="139"/>
          </reference>
        </references>
      </pivotArea>
    </chartFormat>
    <chartFormat chart="3" format="276" series="1">
      <pivotArea type="data" outline="0" fieldPosition="0">
        <references count="3">
          <reference field="4294967294" count="1" selected="0">
            <x v="8"/>
          </reference>
          <reference field="0" count="1" selected="0">
            <x v="1"/>
          </reference>
          <reference field="2" count="1" selected="0">
            <x v="140"/>
          </reference>
        </references>
      </pivotArea>
    </chartFormat>
    <chartFormat chart="3" format="277" series="1">
      <pivotArea type="data" outline="0" fieldPosition="0">
        <references count="3">
          <reference field="4294967294" count="1" selected="0">
            <x v="8"/>
          </reference>
          <reference field="0" count="1" selected="0">
            <x v="1"/>
          </reference>
          <reference field="2" count="1" selected="0">
            <x v="141"/>
          </reference>
        </references>
      </pivotArea>
    </chartFormat>
    <chartFormat chart="3" format="278" series="1">
      <pivotArea type="data" outline="0" fieldPosition="0">
        <references count="3">
          <reference field="4294967294" count="1" selected="0">
            <x v="8"/>
          </reference>
          <reference field="0" count="1" selected="0">
            <x v="1"/>
          </reference>
          <reference field="2" count="1" selected="0">
            <x v="143"/>
          </reference>
        </references>
      </pivotArea>
    </chartFormat>
    <chartFormat chart="3" format="279" series="1">
      <pivotArea type="data" outline="0" fieldPosition="0">
        <references count="3">
          <reference field="4294967294" count="1" selected="0">
            <x v="8"/>
          </reference>
          <reference field="0" count="1" selected="0">
            <x v="1"/>
          </reference>
          <reference field="2" count="1" selected="0">
            <x v="144"/>
          </reference>
        </references>
      </pivotArea>
    </chartFormat>
    <chartFormat chart="3" format="280" series="1">
      <pivotArea type="data" outline="0" fieldPosition="0">
        <references count="3">
          <reference field="4294967294" count="1" selected="0">
            <x v="8"/>
          </reference>
          <reference field="0" count="1" selected="0">
            <x v="1"/>
          </reference>
          <reference field="2" count="1" selected="0">
            <x v="145"/>
          </reference>
        </references>
      </pivotArea>
    </chartFormat>
    <chartFormat chart="3" format="281" series="1">
      <pivotArea type="data" outline="0" fieldPosition="0">
        <references count="3">
          <reference field="4294967294" count="1" selected="0">
            <x v="8"/>
          </reference>
          <reference field="0" count="1" selected="0">
            <x v="1"/>
          </reference>
          <reference field="2" count="1" selected="0">
            <x v="146"/>
          </reference>
        </references>
      </pivotArea>
    </chartFormat>
    <chartFormat chart="3" format="282" series="1">
      <pivotArea type="data" outline="0" fieldPosition="0">
        <references count="3">
          <reference field="4294967294" count="1" selected="0">
            <x v="8"/>
          </reference>
          <reference field="0" count="1" selected="0">
            <x v="1"/>
          </reference>
          <reference field="2" count="1" selected="0">
            <x v="147"/>
          </reference>
        </references>
      </pivotArea>
    </chartFormat>
    <chartFormat chart="3" format="283" series="1">
      <pivotArea type="data" outline="0" fieldPosition="0">
        <references count="3">
          <reference field="4294967294" count="1" selected="0">
            <x v="8"/>
          </reference>
          <reference field="0" count="1" selected="0">
            <x v="1"/>
          </reference>
          <reference field="2" count="1" selected="0">
            <x v="148"/>
          </reference>
        </references>
      </pivotArea>
    </chartFormat>
    <chartFormat chart="3" format="284" series="1">
      <pivotArea type="data" outline="0" fieldPosition="0">
        <references count="3">
          <reference field="4294967294" count="1" selected="0">
            <x v="8"/>
          </reference>
          <reference field="0" count="1" selected="0">
            <x v="1"/>
          </reference>
          <reference field="2" count="1" selected="0">
            <x v="149"/>
          </reference>
        </references>
      </pivotArea>
    </chartFormat>
    <chartFormat chart="3" format="285" series="1">
      <pivotArea type="data" outline="0" fieldPosition="0">
        <references count="3">
          <reference field="4294967294" count="1" selected="0">
            <x v="8"/>
          </reference>
          <reference field="0" count="1" selected="0">
            <x v="1"/>
          </reference>
          <reference field="2" count="1" selected="0">
            <x v="150"/>
          </reference>
        </references>
      </pivotArea>
    </chartFormat>
    <chartFormat chart="3" format="286" series="1">
      <pivotArea type="data" outline="0" fieldPosition="0">
        <references count="3">
          <reference field="4294967294" count="1" selected="0">
            <x v="8"/>
          </reference>
          <reference field="0" count="1" selected="0">
            <x v="1"/>
          </reference>
          <reference field="2" count="1" selected="0">
            <x v="151"/>
          </reference>
        </references>
      </pivotArea>
    </chartFormat>
    <chartFormat chart="3" format="287" series="1">
      <pivotArea type="data" outline="0" fieldPosition="0">
        <references count="3">
          <reference field="4294967294" count="1" selected="0">
            <x v="8"/>
          </reference>
          <reference field="0" count="1" selected="0">
            <x v="1"/>
          </reference>
          <reference field="2" count="1" selected="0">
            <x v="152"/>
          </reference>
        </references>
      </pivotArea>
    </chartFormat>
    <chartFormat chart="3" format="288" series="1">
      <pivotArea type="data" outline="0" fieldPosition="0">
        <references count="3">
          <reference field="4294967294" count="1" selected="0">
            <x v="8"/>
          </reference>
          <reference field="0" count="1" selected="0">
            <x v="1"/>
          </reference>
          <reference field="2" count="1" selected="0">
            <x v="153"/>
          </reference>
        </references>
      </pivotArea>
    </chartFormat>
    <chartFormat chart="3" format="289" series="1">
      <pivotArea type="data" outline="0" fieldPosition="0">
        <references count="3">
          <reference field="4294967294" count="1" selected="0">
            <x v="8"/>
          </reference>
          <reference field="0" count="1" selected="0">
            <x v="1"/>
          </reference>
          <reference field="2" count="1" selected="0">
            <x v="154"/>
          </reference>
        </references>
      </pivotArea>
    </chartFormat>
    <chartFormat chart="3" format="290" series="1">
      <pivotArea type="data" outline="0" fieldPosition="0">
        <references count="3">
          <reference field="4294967294" count="1" selected="0">
            <x v="8"/>
          </reference>
          <reference field="0" count="1" selected="0">
            <x v="1"/>
          </reference>
          <reference field="2" count="1" selected="0">
            <x v="158"/>
          </reference>
        </references>
      </pivotArea>
    </chartFormat>
    <chartFormat chart="3" format="291" series="1">
      <pivotArea type="data" outline="0" fieldPosition="0">
        <references count="3">
          <reference field="4294967294" count="1" selected="0">
            <x v="8"/>
          </reference>
          <reference field="0" count="1" selected="0">
            <x v="1"/>
          </reference>
          <reference field="2" count="1" selected="0">
            <x v="160"/>
          </reference>
        </references>
      </pivotArea>
    </chartFormat>
    <chartFormat chart="3" format="292" series="1">
      <pivotArea type="data" outline="0" fieldPosition="0">
        <references count="3">
          <reference field="4294967294" count="1" selected="0">
            <x v="8"/>
          </reference>
          <reference field="0" count="1" selected="0">
            <x v="1"/>
          </reference>
          <reference field="2" count="1" selected="0">
            <x v="161"/>
          </reference>
        </references>
      </pivotArea>
    </chartFormat>
    <chartFormat chart="3" format="293" series="1">
      <pivotArea type="data" outline="0" fieldPosition="0">
        <references count="3">
          <reference field="4294967294" count="1" selected="0">
            <x v="8"/>
          </reference>
          <reference field="0" count="1" selected="0">
            <x v="1"/>
          </reference>
          <reference field="2" count="1" selected="0">
            <x v="162"/>
          </reference>
        </references>
      </pivotArea>
    </chartFormat>
    <chartFormat chart="3" format="294" series="1">
      <pivotArea type="data" outline="0" fieldPosition="0">
        <references count="3">
          <reference field="4294967294" count="1" selected="0">
            <x v="8"/>
          </reference>
          <reference field="0" count="1" selected="0">
            <x v="1"/>
          </reference>
          <reference field="2" count="1" selected="0">
            <x v="163"/>
          </reference>
        </references>
      </pivotArea>
    </chartFormat>
    <chartFormat chart="3" format="295" series="1">
      <pivotArea type="data" outline="0" fieldPosition="0">
        <references count="3">
          <reference field="4294967294" count="1" selected="0">
            <x v="8"/>
          </reference>
          <reference field="0" count="1" selected="0">
            <x v="1"/>
          </reference>
          <reference field="2" count="1" selected="0">
            <x v="164"/>
          </reference>
        </references>
      </pivotArea>
    </chartFormat>
    <chartFormat chart="3" format="296" series="1">
      <pivotArea type="data" outline="0" fieldPosition="0">
        <references count="3">
          <reference field="4294967294" count="1" selected="0">
            <x v="8"/>
          </reference>
          <reference field="0" count="1" selected="0">
            <x v="1"/>
          </reference>
          <reference field="2" count="1" selected="0">
            <x v="165"/>
          </reference>
        </references>
      </pivotArea>
    </chartFormat>
    <chartFormat chart="3" format="297" series="1">
      <pivotArea type="data" outline="0" fieldPosition="0">
        <references count="3">
          <reference field="4294967294" count="1" selected="0">
            <x v="8"/>
          </reference>
          <reference field="0" count="1" selected="0">
            <x v="1"/>
          </reference>
          <reference field="2" count="1" selected="0">
            <x v="166"/>
          </reference>
        </references>
      </pivotArea>
    </chartFormat>
    <chartFormat chart="3" format="298" series="1">
      <pivotArea type="data" outline="0" fieldPosition="0">
        <references count="3">
          <reference field="4294967294" count="1" selected="0">
            <x v="8"/>
          </reference>
          <reference field="0" count="1" selected="0">
            <x v="1"/>
          </reference>
          <reference field="2" count="1" selected="0">
            <x v="167"/>
          </reference>
        </references>
      </pivotArea>
    </chartFormat>
    <chartFormat chart="3" format="299" series="1">
      <pivotArea type="data" outline="0" fieldPosition="0">
        <references count="3">
          <reference field="4294967294" count="1" selected="0">
            <x v="8"/>
          </reference>
          <reference field="0" count="1" selected="0">
            <x v="1"/>
          </reference>
          <reference field="2" count="1" selected="0">
            <x v="168"/>
          </reference>
        </references>
      </pivotArea>
    </chartFormat>
    <chartFormat chart="3" format="300" series="1">
      <pivotArea type="data" outline="0" fieldPosition="0">
        <references count="3">
          <reference field="4294967294" count="1" selected="0">
            <x v="8"/>
          </reference>
          <reference field="0" count="1" selected="0">
            <x v="1"/>
          </reference>
          <reference field="2" count="1" selected="0">
            <x v="21"/>
          </reference>
        </references>
      </pivotArea>
    </chartFormat>
    <chartFormat chart="3" format="301" series="1">
      <pivotArea type="data" outline="0" fieldPosition="0">
        <references count="3">
          <reference field="4294967294" count="1" selected="0">
            <x v="8"/>
          </reference>
          <reference field="0" count="1" selected="0">
            <x v="1"/>
          </reference>
          <reference field="2" count="1" selected="0">
            <x v="39"/>
          </reference>
        </references>
      </pivotArea>
    </chartFormat>
    <chartFormat chart="3" format="302" series="1">
      <pivotArea type="data" outline="0" fieldPosition="0">
        <references count="3">
          <reference field="4294967294" count="1" selected="0">
            <x v="8"/>
          </reference>
          <reference field="0" count="1" selected="0">
            <x v="1"/>
          </reference>
          <reference field="2" count="1" selected="0">
            <x v="40"/>
          </reference>
        </references>
      </pivotArea>
    </chartFormat>
    <chartFormat chart="3" format="303" series="1">
      <pivotArea type="data" outline="0" fieldPosition="0">
        <references count="3">
          <reference field="4294967294" count="1" selected="0">
            <x v="8"/>
          </reference>
          <reference field="0" count="1" selected="0">
            <x v="1"/>
          </reference>
          <reference field="2" count="1" selected="0">
            <x v="48"/>
          </reference>
        </references>
      </pivotArea>
    </chartFormat>
    <chartFormat chart="3" format="304" series="1">
      <pivotArea type="data" outline="0" fieldPosition="0">
        <references count="3">
          <reference field="4294967294" count="1" selected="0">
            <x v="8"/>
          </reference>
          <reference field="0" count="1" selected="0">
            <x v="0"/>
          </reference>
          <reference field="2" count="1" selected="0">
            <x v="40"/>
          </reference>
        </references>
      </pivotArea>
    </chartFormat>
    <chartFormat chart="3" format="305" series="1">
      <pivotArea type="data" outline="0" fieldPosition="0">
        <references count="3">
          <reference field="4294967294" count="1" selected="0">
            <x v="8"/>
          </reference>
          <reference field="0" count="1" selected="0">
            <x v="0"/>
          </reference>
          <reference field="2" count="1" selected="0">
            <x v="89"/>
          </reference>
        </references>
      </pivotArea>
    </chartFormat>
    <chartFormat chart="3" format="306" series="1">
      <pivotArea type="data" outline="0" fieldPosition="0">
        <references count="3">
          <reference field="4294967294" count="1" selected="0">
            <x v="8"/>
          </reference>
          <reference field="0" count="1" selected="0">
            <x v="1"/>
          </reference>
          <reference field="2" count="1" selected="0">
            <x v="89"/>
          </reference>
        </references>
      </pivotArea>
    </chartFormat>
    <chartFormat chart="3" format="307" series="1">
      <pivotArea type="data" outline="0" fieldPosition="0">
        <references count="2">
          <reference field="4294967294" count="1" selected="0">
            <x v="8"/>
          </reference>
          <reference field="0" count="1" selected="0">
            <x v="1"/>
          </reference>
        </references>
      </pivotArea>
    </chartFormat>
    <chartFormat chart="3" format="308" series="1">
      <pivotArea type="data" outline="0" fieldPosition="0">
        <references count="3">
          <reference field="4294967294" count="1" selected="0">
            <x v="8"/>
          </reference>
          <reference field="0" count="1" selected="0">
            <x v="3"/>
          </reference>
          <reference field="2" count="1" selected="0">
            <x v="0"/>
          </reference>
        </references>
      </pivotArea>
    </chartFormat>
    <chartFormat chart="3" format="309" series="1">
      <pivotArea type="data" outline="0" fieldPosition="0">
        <references count="3">
          <reference field="4294967294" count="1" selected="0">
            <x v="8"/>
          </reference>
          <reference field="0" count="1" selected="0">
            <x v="3"/>
          </reference>
          <reference field="2" count="1" selected="0">
            <x v="1"/>
          </reference>
        </references>
      </pivotArea>
    </chartFormat>
    <chartFormat chart="3" format="310" series="1">
      <pivotArea type="data" outline="0" fieldPosition="0">
        <references count="3">
          <reference field="4294967294" count="1" selected="0">
            <x v="8"/>
          </reference>
          <reference field="0" count="1" selected="0">
            <x v="1"/>
          </reference>
          <reference field="2" count="1" selected="0">
            <x v="1"/>
          </reference>
        </references>
      </pivotArea>
    </chartFormat>
    <chartFormat chart="3" format="311" series="1">
      <pivotArea type="data" outline="0" fieldPosition="0">
        <references count="3">
          <reference field="4294967294" count="1" selected="0">
            <x v="8"/>
          </reference>
          <reference field="0" count="1" selected="0">
            <x v="4"/>
          </reference>
          <reference field="2" count="1" selected="0">
            <x v="0"/>
          </reference>
        </references>
      </pivotArea>
    </chartFormat>
    <chartFormat chart="3" format="312" series="1">
      <pivotArea type="data" outline="0" fieldPosition="0">
        <references count="3">
          <reference field="4294967294" count="1" selected="0">
            <x v="8"/>
          </reference>
          <reference field="0" count="1" selected="0">
            <x v="0"/>
          </reference>
          <reference field="2" count="1" selected="0">
            <x v="10"/>
          </reference>
        </references>
      </pivotArea>
    </chartFormat>
    <chartFormat chart="3" format="313" series="1">
      <pivotArea type="data" outline="0" fieldPosition="0">
        <references count="3">
          <reference field="4294967294" count="1" selected="0">
            <x v="8"/>
          </reference>
          <reference field="0" count="1" selected="0">
            <x v="0"/>
          </reference>
          <reference field="2" count="1" selected="0">
            <x v="11"/>
          </reference>
        </references>
      </pivotArea>
    </chartFormat>
    <chartFormat chart="3" format="314" series="1">
      <pivotArea type="data" outline="0" fieldPosition="0">
        <references count="3">
          <reference field="4294967294" count="1" selected="0">
            <x v="8"/>
          </reference>
          <reference field="0" count="1" selected="0">
            <x v="0"/>
          </reference>
          <reference field="2" count="1" selected="0">
            <x v="12"/>
          </reference>
        </references>
      </pivotArea>
    </chartFormat>
    <chartFormat chart="3" format="315" series="1">
      <pivotArea type="data" outline="0" fieldPosition="0">
        <references count="3">
          <reference field="4294967294" count="1" selected="0">
            <x v="8"/>
          </reference>
          <reference field="0" count="1" selected="0">
            <x v="0"/>
          </reference>
          <reference field="2" count="1" selected="0">
            <x v="13"/>
          </reference>
        </references>
      </pivotArea>
    </chartFormat>
    <chartFormat chart="3" format="316" series="1">
      <pivotArea type="data" outline="0" fieldPosition="0">
        <references count="3">
          <reference field="4294967294" count="1" selected="0">
            <x v="8"/>
          </reference>
          <reference field="0" count="1" selected="0">
            <x v="0"/>
          </reference>
          <reference field="2" count="1" selected="0">
            <x v="14"/>
          </reference>
        </references>
      </pivotArea>
    </chartFormat>
    <chartFormat chart="3" format="317" series="1">
      <pivotArea type="data" outline="0" fieldPosition="0">
        <references count="3">
          <reference field="4294967294" count="1" selected="0">
            <x v="8"/>
          </reference>
          <reference field="0" count="1" selected="0">
            <x v="0"/>
          </reference>
          <reference field="2" count="1" selected="0">
            <x v="15"/>
          </reference>
        </references>
      </pivotArea>
    </chartFormat>
    <chartFormat chart="3" format="318" series="1">
      <pivotArea type="data" outline="0" fieldPosition="0">
        <references count="3">
          <reference field="4294967294" count="1" selected="0">
            <x v="8"/>
          </reference>
          <reference field="0" count="1" selected="0">
            <x v="0"/>
          </reference>
          <reference field="2" count="1" selected="0">
            <x v="16"/>
          </reference>
        </references>
      </pivotArea>
    </chartFormat>
    <chartFormat chart="3" format="319" series="1">
      <pivotArea type="data" outline="0" fieldPosition="0">
        <references count="3">
          <reference field="4294967294" count="1" selected="0">
            <x v="8"/>
          </reference>
          <reference field="0" count="1" selected="0">
            <x v="0"/>
          </reference>
          <reference field="2" count="1" selected="0">
            <x v="17"/>
          </reference>
        </references>
      </pivotArea>
    </chartFormat>
    <chartFormat chart="3" format="320" series="1">
      <pivotArea type="data" outline="0" fieldPosition="0">
        <references count="3">
          <reference field="4294967294" count="1" selected="0">
            <x v="8"/>
          </reference>
          <reference field="0" count="1" selected="0">
            <x v="0"/>
          </reference>
          <reference field="2" count="1" selected="0">
            <x v="18"/>
          </reference>
        </references>
      </pivotArea>
    </chartFormat>
    <chartFormat chart="3" format="321" series="1">
      <pivotArea type="data" outline="0" fieldPosition="0">
        <references count="3">
          <reference field="4294967294" count="1" selected="0">
            <x v="8"/>
          </reference>
          <reference field="0" count="1" selected="0">
            <x v="0"/>
          </reference>
          <reference field="2" count="1" selected="0">
            <x v="19"/>
          </reference>
        </references>
      </pivotArea>
    </chartFormat>
    <chartFormat chart="3" format="322" series="1">
      <pivotArea type="data" outline="0" fieldPosition="0">
        <references count="3">
          <reference field="4294967294" count="1" selected="0">
            <x v="8"/>
          </reference>
          <reference field="0" count="1" selected="0">
            <x v="0"/>
          </reference>
          <reference field="2" count="1" selected="0">
            <x v="20"/>
          </reference>
        </references>
      </pivotArea>
    </chartFormat>
    <chartFormat chart="3" format="323" series="1">
      <pivotArea type="data" outline="0" fieldPosition="0">
        <references count="3">
          <reference field="4294967294" count="1" selected="0">
            <x v="8"/>
          </reference>
          <reference field="0" count="1" selected="0">
            <x v="0"/>
          </reference>
          <reference field="2" count="1" selected="0">
            <x v="21"/>
          </reference>
        </references>
      </pivotArea>
    </chartFormat>
    <chartFormat chart="3" format="324" series="1">
      <pivotArea type="data" outline="0" fieldPosition="0">
        <references count="3">
          <reference field="4294967294" count="1" selected="0">
            <x v="8"/>
          </reference>
          <reference field="0" count="1" selected="0">
            <x v="0"/>
          </reference>
          <reference field="2" count="1" selected="0">
            <x v="22"/>
          </reference>
        </references>
      </pivotArea>
    </chartFormat>
    <chartFormat chart="3" format="325" series="1">
      <pivotArea type="data" outline="0" fieldPosition="0">
        <references count="3">
          <reference field="4294967294" count="1" selected="0">
            <x v="8"/>
          </reference>
          <reference field="0" count="1" selected="0">
            <x v="0"/>
          </reference>
          <reference field="2" count="1" selected="0">
            <x v="23"/>
          </reference>
        </references>
      </pivotArea>
    </chartFormat>
    <chartFormat chart="3" format="326" series="1">
      <pivotArea type="data" outline="0" fieldPosition="0">
        <references count="3">
          <reference field="4294967294" count="1" selected="0">
            <x v="8"/>
          </reference>
          <reference field="0" count="1" selected="0">
            <x v="0"/>
          </reference>
          <reference field="2" count="1" selected="0">
            <x v="24"/>
          </reference>
        </references>
      </pivotArea>
    </chartFormat>
    <chartFormat chart="3" format="327" series="1">
      <pivotArea type="data" outline="0" fieldPosition="0">
        <references count="3">
          <reference field="4294967294" count="1" selected="0">
            <x v="8"/>
          </reference>
          <reference field="0" count="1" selected="0">
            <x v="0"/>
          </reference>
          <reference field="2" count="1" selected="0">
            <x v="25"/>
          </reference>
        </references>
      </pivotArea>
    </chartFormat>
    <chartFormat chart="3" format="328" series="1">
      <pivotArea type="data" outline="0" fieldPosition="0">
        <references count="3">
          <reference field="4294967294" count="1" selected="0">
            <x v="8"/>
          </reference>
          <reference field="0" count="1" selected="0">
            <x v="0"/>
          </reference>
          <reference field="2" count="1" selected="0">
            <x v="26"/>
          </reference>
        </references>
      </pivotArea>
    </chartFormat>
    <chartFormat chart="3" format="329" series="1">
      <pivotArea type="data" outline="0" fieldPosition="0">
        <references count="3">
          <reference field="4294967294" count="1" selected="0">
            <x v="8"/>
          </reference>
          <reference field="0" count="1" selected="0">
            <x v="0"/>
          </reference>
          <reference field="2" count="1" selected="0">
            <x v="27"/>
          </reference>
        </references>
      </pivotArea>
    </chartFormat>
    <chartFormat chart="3" format="330" series="1">
      <pivotArea type="data" outline="0" fieldPosition="0">
        <references count="3">
          <reference field="4294967294" count="1" selected="0">
            <x v="8"/>
          </reference>
          <reference field="0" count="1" selected="0">
            <x v="0"/>
          </reference>
          <reference field="2" count="1" selected="0">
            <x v="28"/>
          </reference>
        </references>
      </pivotArea>
    </chartFormat>
    <chartFormat chart="3" format="331" series="1">
      <pivotArea type="data" outline="0" fieldPosition="0">
        <references count="3">
          <reference field="4294967294" count="1" selected="0">
            <x v="8"/>
          </reference>
          <reference field="0" count="1" selected="0">
            <x v="0"/>
          </reference>
          <reference field="2" count="1" selected="0">
            <x v="29"/>
          </reference>
        </references>
      </pivotArea>
    </chartFormat>
    <chartFormat chart="3" format="332" series="1">
      <pivotArea type="data" outline="0" fieldPosition="0">
        <references count="3">
          <reference field="4294967294" count="1" selected="0">
            <x v="8"/>
          </reference>
          <reference field="0" count="1" selected="0">
            <x v="0"/>
          </reference>
          <reference field="2" count="1" selected="0">
            <x v="30"/>
          </reference>
        </references>
      </pivotArea>
    </chartFormat>
    <chartFormat chart="3" format="333" series="1">
      <pivotArea type="data" outline="0" fieldPosition="0">
        <references count="3">
          <reference field="4294967294" count="1" selected="0">
            <x v="8"/>
          </reference>
          <reference field="0" count="1" selected="0">
            <x v="0"/>
          </reference>
          <reference field="2" count="1" selected="0">
            <x v="31"/>
          </reference>
        </references>
      </pivotArea>
    </chartFormat>
    <chartFormat chart="3" format="334" series="1">
      <pivotArea type="data" outline="0" fieldPosition="0">
        <references count="3">
          <reference field="4294967294" count="1" selected="0">
            <x v="8"/>
          </reference>
          <reference field="0" count="1" selected="0">
            <x v="0"/>
          </reference>
          <reference field="2" count="1" selected="0">
            <x v="32"/>
          </reference>
        </references>
      </pivotArea>
    </chartFormat>
    <chartFormat chart="3" format="335" series="1">
      <pivotArea type="data" outline="0" fieldPosition="0">
        <references count="3">
          <reference field="4294967294" count="1" selected="0">
            <x v="8"/>
          </reference>
          <reference field="0" count="1" selected="0">
            <x v="0"/>
          </reference>
          <reference field="2" count="1" selected="0">
            <x v="33"/>
          </reference>
        </references>
      </pivotArea>
    </chartFormat>
    <chartFormat chart="3" format="336" series="1">
      <pivotArea type="data" outline="0" fieldPosition="0">
        <references count="3">
          <reference field="4294967294" count="1" selected="0">
            <x v="8"/>
          </reference>
          <reference field="0" count="1" selected="0">
            <x v="0"/>
          </reference>
          <reference field="2" count="1" selected="0">
            <x v="34"/>
          </reference>
        </references>
      </pivotArea>
    </chartFormat>
    <chartFormat chart="3" format="337" series="1">
      <pivotArea type="data" outline="0" fieldPosition="0">
        <references count="3">
          <reference field="4294967294" count="1" selected="0">
            <x v="8"/>
          </reference>
          <reference field="0" count="1" selected="0">
            <x v="0"/>
          </reference>
          <reference field="2" count="1" selected="0">
            <x v="35"/>
          </reference>
        </references>
      </pivotArea>
    </chartFormat>
    <chartFormat chart="3" format="338" series="1">
      <pivotArea type="data" outline="0" fieldPosition="0">
        <references count="3">
          <reference field="4294967294" count="1" selected="0">
            <x v="8"/>
          </reference>
          <reference field="0" count="1" selected="0">
            <x v="0"/>
          </reference>
          <reference field="2" count="1" selected="0">
            <x v="36"/>
          </reference>
        </references>
      </pivotArea>
    </chartFormat>
    <chartFormat chart="3" format="339" series="1">
      <pivotArea type="data" outline="0" fieldPosition="0">
        <references count="3">
          <reference field="4294967294" count="1" selected="0">
            <x v="8"/>
          </reference>
          <reference field="0" count="1" selected="0">
            <x v="0"/>
          </reference>
          <reference field="2" count="1" selected="0">
            <x v="37"/>
          </reference>
        </references>
      </pivotArea>
    </chartFormat>
    <chartFormat chart="3" format="340" series="1">
      <pivotArea type="data" outline="0" fieldPosition="0">
        <references count="3">
          <reference field="4294967294" count="1" selected="0">
            <x v="8"/>
          </reference>
          <reference field="0" count="1" selected="0">
            <x v="0"/>
          </reference>
          <reference field="2" count="1" selected="0">
            <x v="38"/>
          </reference>
        </references>
      </pivotArea>
    </chartFormat>
    <chartFormat chart="3" format="341" series="1">
      <pivotArea type="data" outline="0" fieldPosition="0">
        <references count="3">
          <reference field="4294967294" count="1" selected="0">
            <x v="8"/>
          </reference>
          <reference field="0" count="1" selected="0">
            <x v="0"/>
          </reference>
          <reference field="2" count="1" selected="0">
            <x v="39"/>
          </reference>
        </references>
      </pivotArea>
    </chartFormat>
    <chartFormat chart="3" format="342" series="1">
      <pivotArea type="data" outline="0" fieldPosition="0">
        <references count="3">
          <reference field="4294967294" count="1" selected="0">
            <x v="8"/>
          </reference>
          <reference field="0" count="1" selected="0">
            <x v="0"/>
          </reference>
          <reference field="2" count="1" selected="0">
            <x v="41"/>
          </reference>
        </references>
      </pivotArea>
    </chartFormat>
    <chartFormat chart="3" format="343" series="1">
      <pivotArea type="data" outline="0" fieldPosition="0">
        <references count="3">
          <reference field="4294967294" count="1" selected="0">
            <x v="8"/>
          </reference>
          <reference field="0" count="1" selected="0">
            <x v="0"/>
          </reference>
          <reference field="2" count="1" selected="0">
            <x v="42"/>
          </reference>
        </references>
      </pivotArea>
    </chartFormat>
    <chartFormat chart="3" format="344" series="1">
      <pivotArea type="data" outline="0" fieldPosition="0">
        <references count="3">
          <reference field="4294967294" count="1" selected="0">
            <x v="8"/>
          </reference>
          <reference field="0" count="1" selected="0">
            <x v="0"/>
          </reference>
          <reference field="2" count="1" selected="0">
            <x v="43"/>
          </reference>
        </references>
      </pivotArea>
    </chartFormat>
    <chartFormat chart="3" format="345" series="1">
      <pivotArea type="data" outline="0" fieldPosition="0">
        <references count="3">
          <reference field="4294967294" count="1" selected="0">
            <x v="8"/>
          </reference>
          <reference field="0" count="1" selected="0">
            <x v="0"/>
          </reference>
          <reference field="2" count="1" selected="0">
            <x v="44"/>
          </reference>
        </references>
      </pivotArea>
    </chartFormat>
    <chartFormat chart="3" format="346" series="1">
      <pivotArea type="data" outline="0" fieldPosition="0">
        <references count="3">
          <reference field="4294967294" count="1" selected="0">
            <x v="8"/>
          </reference>
          <reference field="0" count="1" selected="0">
            <x v="0"/>
          </reference>
          <reference field="2" count="1" selected="0">
            <x v="45"/>
          </reference>
        </references>
      </pivotArea>
    </chartFormat>
    <chartFormat chart="3" format="347" series="1">
      <pivotArea type="data" outline="0" fieldPosition="0">
        <references count="3">
          <reference field="4294967294" count="1" selected="0">
            <x v="8"/>
          </reference>
          <reference field="0" count="1" selected="0">
            <x v="0"/>
          </reference>
          <reference field="2" count="1" selected="0">
            <x v="46"/>
          </reference>
        </references>
      </pivotArea>
    </chartFormat>
    <chartFormat chart="3" format="348" series="1">
      <pivotArea type="data" outline="0" fieldPosition="0">
        <references count="3">
          <reference field="4294967294" count="1" selected="0">
            <x v="8"/>
          </reference>
          <reference field="0" count="1" selected="0">
            <x v="0"/>
          </reference>
          <reference field="2" count="1" selected="0">
            <x v="47"/>
          </reference>
        </references>
      </pivotArea>
    </chartFormat>
    <chartFormat chart="3" format="349" series="1">
      <pivotArea type="data" outline="0" fieldPosition="0">
        <references count="3">
          <reference field="4294967294" count="1" selected="0">
            <x v="8"/>
          </reference>
          <reference field="0" count="1" selected="0">
            <x v="0"/>
          </reference>
          <reference field="2" count="1" selected="0">
            <x v="49"/>
          </reference>
        </references>
      </pivotArea>
    </chartFormat>
    <chartFormat chart="3" format="350" series="1">
      <pivotArea type="data" outline="0" fieldPosition="0">
        <references count="3">
          <reference field="4294967294" count="1" selected="0">
            <x v="8"/>
          </reference>
          <reference field="0" count="1" selected="0">
            <x v="0"/>
          </reference>
          <reference field="2" count="1" selected="0">
            <x v="50"/>
          </reference>
        </references>
      </pivotArea>
    </chartFormat>
    <chartFormat chart="3" format="351" series="1">
      <pivotArea type="data" outline="0" fieldPosition="0">
        <references count="3">
          <reference field="4294967294" count="1" selected="0">
            <x v="8"/>
          </reference>
          <reference field="0" count="1" selected="0">
            <x v="0"/>
          </reference>
          <reference field="2" count="1" selected="0">
            <x v="51"/>
          </reference>
        </references>
      </pivotArea>
    </chartFormat>
    <chartFormat chart="3" format="352" series="1">
      <pivotArea type="data" outline="0" fieldPosition="0">
        <references count="3">
          <reference field="4294967294" count="1" selected="0">
            <x v="8"/>
          </reference>
          <reference field="0" count="1" selected="0">
            <x v="0"/>
          </reference>
          <reference field="2" count="1" selected="0">
            <x v="52"/>
          </reference>
        </references>
      </pivotArea>
    </chartFormat>
    <chartFormat chart="3" format="353" series="1">
      <pivotArea type="data" outline="0" fieldPosition="0">
        <references count="3">
          <reference field="4294967294" count="1" selected="0">
            <x v="8"/>
          </reference>
          <reference field="0" count="1" selected="0">
            <x v="0"/>
          </reference>
          <reference field="2" count="1" selected="0">
            <x v="53"/>
          </reference>
        </references>
      </pivotArea>
    </chartFormat>
    <chartFormat chart="3" format="354" series="1">
      <pivotArea type="data" outline="0" fieldPosition="0">
        <references count="3">
          <reference field="4294967294" count="1" selected="0">
            <x v="8"/>
          </reference>
          <reference field="0" count="1" selected="0">
            <x v="0"/>
          </reference>
          <reference field="2" count="1" selected="0">
            <x v="54"/>
          </reference>
        </references>
      </pivotArea>
    </chartFormat>
    <chartFormat chart="3" format="355" series="1">
      <pivotArea type="data" outline="0" fieldPosition="0">
        <references count="3">
          <reference field="4294967294" count="1" selected="0">
            <x v="8"/>
          </reference>
          <reference field="0" count="1" selected="0">
            <x v="0"/>
          </reference>
          <reference field="2" count="1" selected="0">
            <x v="55"/>
          </reference>
        </references>
      </pivotArea>
    </chartFormat>
    <chartFormat chart="3" format="356" series="1">
      <pivotArea type="data" outline="0" fieldPosition="0">
        <references count="3">
          <reference field="4294967294" count="1" selected="0">
            <x v="8"/>
          </reference>
          <reference field="0" count="1" selected="0">
            <x v="0"/>
          </reference>
          <reference field="2" count="1" selected="0">
            <x v="56"/>
          </reference>
        </references>
      </pivotArea>
    </chartFormat>
    <chartFormat chart="3" format="357" series="1">
      <pivotArea type="data" outline="0" fieldPosition="0">
        <references count="3">
          <reference field="4294967294" count="1" selected="0">
            <x v="8"/>
          </reference>
          <reference field="0" count="1" selected="0">
            <x v="0"/>
          </reference>
          <reference field="2" count="1" selected="0">
            <x v="57"/>
          </reference>
        </references>
      </pivotArea>
    </chartFormat>
    <chartFormat chart="3" format="358" series="1">
      <pivotArea type="data" outline="0" fieldPosition="0">
        <references count="3">
          <reference field="4294967294" count="1" selected="0">
            <x v="8"/>
          </reference>
          <reference field="0" count="1" selected="0">
            <x v="0"/>
          </reference>
          <reference field="2" count="1" selected="0">
            <x v="58"/>
          </reference>
        </references>
      </pivotArea>
    </chartFormat>
    <chartFormat chart="3" format="359" series="1">
      <pivotArea type="data" outline="0" fieldPosition="0">
        <references count="3">
          <reference field="4294967294" count="1" selected="0">
            <x v="8"/>
          </reference>
          <reference field="0" count="1" selected="0">
            <x v="0"/>
          </reference>
          <reference field="2" count="1" selected="0">
            <x v="59"/>
          </reference>
        </references>
      </pivotArea>
    </chartFormat>
    <chartFormat chart="3" format="360" series="1">
      <pivotArea type="data" outline="0" fieldPosition="0">
        <references count="3">
          <reference field="4294967294" count="1" selected="0">
            <x v="8"/>
          </reference>
          <reference field="0" count="1" selected="0">
            <x v="0"/>
          </reference>
          <reference field="2" count="1" selected="0">
            <x v="60"/>
          </reference>
        </references>
      </pivotArea>
    </chartFormat>
    <chartFormat chart="3" format="361" series="1">
      <pivotArea type="data" outline="0" fieldPosition="0">
        <references count="3">
          <reference field="4294967294" count="1" selected="0">
            <x v="8"/>
          </reference>
          <reference field="0" count="1" selected="0">
            <x v="0"/>
          </reference>
          <reference field="2" count="1" selected="0">
            <x v="61"/>
          </reference>
        </references>
      </pivotArea>
    </chartFormat>
    <chartFormat chart="3" format="362" series="1">
      <pivotArea type="data" outline="0" fieldPosition="0">
        <references count="3">
          <reference field="4294967294" count="1" selected="0">
            <x v="8"/>
          </reference>
          <reference field="0" count="1" selected="0">
            <x v="0"/>
          </reference>
          <reference field="2" count="1" selected="0">
            <x v="62"/>
          </reference>
        </references>
      </pivotArea>
    </chartFormat>
    <chartFormat chart="3" format="363" series="1">
      <pivotArea type="data" outline="0" fieldPosition="0">
        <references count="3">
          <reference field="4294967294" count="1" selected="0">
            <x v="8"/>
          </reference>
          <reference field="0" count="1" selected="0">
            <x v="0"/>
          </reference>
          <reference field="2" count="1" selected="0">
            <x v="63"/>
          </reference>
        </references>
      </pivotArea>
    </chartFormat>
    <chartFormat chart="3" format="364" series="1">
      <pivotArea type="data" outline="0" fieldPosition="0">
        <references count="3">
          <reference field="4294967294" count="1" selected="0">
            <x v="8"/>
          </reference>
          <reference field="0" count="1" selected="0">
            <x v="0"/>
          </reference>
          <reference field="2" count="1" selected="0">
            <x v="64"/>
          </reference>
        </references>
      </pivotArea>
    </chartFormat>
    <chartFormat chart="3" format="365" series="1">
      <pivotArea type="data" outline="0" fieldPosition="0">
        <references count="3">
          <reference field="4294967294" count="1" selected="0">
            <x v="8"/>
          </reference>
          <reference field="0" count="1" selected="0">
            <x v="0"/>
          </reference>
          <reference field="2" count="1" selected="0">
            <x v="65"/>
          </reference>
        </references>
      </pivotArea>
    </chartFormat>
    <chartFormat chart="3" format="366" series="1">
      <pivotArea type="data" outline="0" fieldPosition="0">
        <references count="3">
          <reference field="4294967294" count="1" selected="0">
            <x v="8"/>
          </reference>
          <reference field="0" count="1" selected="0">
            <x v="0"/>
          </reference>
          <reference field="2" count="1" selected="0">
            <x v="66"/>
          </reference>
        </references>
      </pivotArea>
    </chartFormat>
    <chartFormat chart="3" format="367" series="1">
      <pivotArea type="data" outline="0" fieldPosition="0">
        <references count="3">
          <reference field="4294967294" count="1" selected="0">
            <x v="8"/>
          </reference>
          <reference field="0" count="1" selected="0">
            <x v="0"/>
          </reference>
          <reference field="2" count="1" selected="0">
            <x v="67"/>
          </reference>
        </references>
      </pivotArea>
    </chartFormat>
    <chartFormat chart="3" format="368" series="1">
      <pivotArea type="data" outline="0" fieldPosition="0">
        <references count="3">
          <reference field="4294967294" count="1" selected="0">
            <x v="8"/>
          </reference>
          <reference field="0" count="1" selected="0">
            <x v="0"/>
          </reference>
          <reference field="2" count="1" selected="0">
            <x v="68"/>
          </reference>
        </references>
      </pivotArea>
    </chartFormat>
    <chartFormat chart="3" format="369" series="1">
      <pivotArea type="data" outline="0" fieldPosition="0">
        <references count="3">
          <reference field="4294967294" count="1" selected="0">
            <x v="8"/>
          </reference>
          <reference field="0" count="1" selected="0">
            <x v="0"/>
          </reference>
          <reference field="2" count="1" selected="0">
            <x v="69"/>
          </reference>
        </references>
      </pivotArea>
    </chartFormat>
    <chartFormat chart="3" format="370" series="1">
      <pivotArea type="data" outline="0" fieldPosition="0">
        <references count="3">
          <reference field="4294967294" count="1" selected="0">
            <x v="8"/>
          </reference>
          <reference field="0" count="1" selected="0">
            <x v="0"/>
          </reference>
          <reference field="2" count="1" selected="0">
            <x v="70"/>
          </reference>
        </references>
      </pivotArea>
    </chartFormat>
    <chartFormat chart="3" format="371" series="1">
      <pivotArea type="data" outline="0" fieldPosition="0">
        <references count="3">
          <reference field="4294967294" count="1" selected="0">
            <x v="8"/>
          </reference>
          <reference field="0" count="1" selected="0">
            <x v="0"/>
          </reference>
          <reference field="2" count="1" selected="0">
            <x v="71"/>
          </reference>
        </references>
      </pivotArea>
    </chartFormat>
    <chartFormat chart="3" format="372" series="1">
      <pivotArea type="data" outline="0" fieldPosition="0">
        <references count="3">
          <reference field="4294967294" count="1" selected="0">
            <x v="8"/>
          </reference>
          <reference field="0" count="1" selected="0">
            <x v="0"/>
          </reference>
          <reference field="2" count="1" selected="0">
            <x v="72"/>
          </reference>
        </references>
      </pivotArea>
    </chartFormat>
    <chartFormat chart="3" format="373" series="1">
      <pivotArea type="data" outline="0" fieldPosition="0">
        <references count="3">
          <reference field="4294967294" count="1" selected="0">
            <x v="8"/>
          </reference>
          <reference field="0" count="1" selected="0">
            <x v="0"/>
          </reference>
          <reference field="2" count="1" selected="0">
            <x v="73"/>
          </reference>
        </references>
      </pivotArea>
    </chartFormat>
    <chartFormat chart="3" format="374" series="1">
      <pivotArea type="data" outline="0" fieldPosition="0">
        <references count="3">
          <reference field="4294967294" count="1" selected="0">
            <x v="8"/>
          </reference>
          <reference field="0" count="1" selected="0">
            <x v="0"/>
          </reference>
          <reference field="2" count="1" selected="0">
            <x v="74"/>
          </reference>
        </references>
      </pivotArea>
    </chartFormat>
    <chartFormat chart="3" format="375" series="1">
      <pivotArea type="data" outline="0" fieldPosition="0">
        <references count="3">
          <reference field="4294967294" count="1" selected="0">
            <x v="8"/>
          </reference>
          <reference field="0" count="1" selected="0">
            <x v="0"/>
          </reference>
          <reference field="2" count="1" selected="0">
            <x v="75"/>
          </reference>
        </references>
      </pivotArea>
    </chartFormat>
    <chartFormat chart="3" format="376" series="1">
      <pivotArea type="data" outline="0" fieldPosition="0">
        <references count="3">
          <reference field="4294967294" count="1" selected="0">
            <x v="8"/>
          </reference>
          <reference field="0" count="1" selected="0">
            <x v="0"/>
          </reference>
          <reference field="2" count="1" selected="0">
            <x v="76"/>
          </reference>
        </references>
      </pivotArea>
    </chartFormat>
    <chartFormat chart="3" format="377" series="1">
      <pivotArea type="data" outline="0" fieldPosition="0">
        <references count="3">
          <reference field="4294967294" count="1" selected="0">
            <x v="8"/>
          </reference>
          <reference field="0" count="1" selected="0">
            <x v="0"/>
          </reference>
          <reference field="2" count="1" selected="0">
            <x v="77"/>
          </reference>
        </references>
      </pivotArea>
    </chartFormat>
    <chartFormat chart="3" format="378" series="1">
      <pivotArea type="data" outline="0" fieldPosition="0">
        <references count="3">
          <reference field="4294967294" count="1" selected="0">
            <x v="8"/>
          </reference>
          <reference field="0" count="1" selected="0">
            <x v="0"/>
          </reference>
          <reference field="2" count="1" selected="0">
            <x v="78"/>
          </reference>
        </references>
      </pivotArea>
    </chartFormat>
    <chartFormat chart="3" format="379" series="1">
      <pivotArea type="data" outline="0" fieldPosition="0">
        <references count="3">
          <reference field="4294967294" count="1" selected="0">
            <x v="8"/>
          </reference>
          <reference field="0" count="1" selected="0">
            <x v="0"/>
          </reference>
          <reference field="2" count="1" selected="0">
            <x v="80"/>
          </reference>
        </references>
      </pivotArea>
    </chartFormat>
    <chartFormat chart="3" format="380" series="1">
      <pivotArea type="data" outline="0" fieldPosition="0">
        <references count="3">
          <reference field="4294967294" count="1" selected="0">
            <x v="8"/>
          </reference>
          <reference field="0" count="1" selected="0">
            <x v="0"/>
          </reference>
          <reference field="2" count="1" selected="0">
            <x v="81"/>
          </reference>
        </references>
      </pivotArea>
    </chartFormat>
    <chartFormat chart="3" format="381" series="1">
      <pivotArea type="data" outline="0" fieldPosition="0">
        <references count="3">
          <reference field="4294967294" count="1" selected="0">
            <x v="8"/>
          </reference>
          <reference field="0" count="1" selected="0">
            <x v="0"/>
          </reference>
          <reference field="2" count="1" selected="0">
            <x v="82"/>
          </reference>
        </references>
      </pivotArea>
    </chartFormat>
    <chartFormat chart="3" format="382" series="1">
      <pivotArea type="data" outline="0" fieldPosition="0">
        <references count="3">
          <reference field="4294967294" count="1" selected="0">
            <x v="8"/>
          </reference>
          <reference field="0" count="1" selected="0">
            <x v="0"/>
          </reference>
          <reference field="2" count="1" selected="0">
            <x v="83"/>
          </reference>
        </references>
      </pivotArea>
    </chartFormat>
    <chartFormat chart="3" format="383" series="1">
      <pivotArea type="data" outline="0" fieldPosition="0">
        <references count="3">
          <reference field="4294967294" count="1" selected="0">
            <x v="8"/>
          </reference>
          <reference field="0" count="1" selected="0">
            <x v="0"/>
          </reference>
          <reference field="2" count="1" selected="0">
            <x v="84"/>
          </reference>
        </references>
      </pivotArea>
    </chartFormat>
    <chartFormat chart="3" format="384" series="1">
      <pivotArea type="data" outline="0" fieldPosition="0">
        <references count="3">
          <reference field="4294967294" count="1" selected="0">
            <x v="8"/>
          </reference>
          <reference field="0" count="1" selected="0">
            <x v="0"/>
          </reference>
          <reference field="2" count="1" selected="0">
            <x v="85"/>
          </reference>
        </references>
      </pivotArea>
    </chartFormat>
    <chartFormat chart="3" format="385" series="1">
      <pivotArea type="data" outline="0" fieldPosition="0">
        <references count="3">
          <reference field="4294967294" count="1" selected="0">
            <x v="8"/>
          </reference>
          <reference field="0" count="1" selected="0">
            <x v="0"/>
          </reference>
          <reference field="2" count="1" selected="0">
            <x v="86"/>
          </reference>
        </references>
      </pivotArea>
    </chartFormat>
    <chartFormat chart="3" format="386" series="1">
      <pivotArea type="data" outline="0" fieldPosition="0">
        <references count="3">
          <reference field="4294967294" count="1" selected="0">
            <x v="8"/>
          </reference>
          <reference field="0" count="1" selected="0">
            <x v="0"/>
          </reference>
          <reference field="2" count="1" selected="0">
            <x v="87"/>
          </reference>
        </references>
      </pivotArea>
    </chartFormat>
    <chartFormat chart="3" format="387" series="1">
      <pivotArea type="data" outline="0" fieldPosition="0">
        <references count="3">
          <reference field="4294967294" count="1" selected="0">
            <x v="8"/>
          </reference>
          <reference field="0" count="1" selected="0">
            <x v="0"/>
          </reference>
          <reference field="2" count="1" selected="0">
            <x v="88"/>
          </reference>
        </references>
      </pivotArea>
    </chartFormat>
    <chartFormat chart="3" format="388" series="1">
      <pivotArea type="data" outline="0" fieldPosition="0">
        <references count="3">
          <reference field="4294967294" count="1" selected="0">
            <x v="8"/>
          </reference>
          <reference field="0" count="1" selected="0">
            <x v="0"/>
          </reference>
          <reference field="2" count="1" selected="0">
            <x v="90"/>
          </reference>
        </references>
      </pivotArea>
    </chartFormat>
    <chartFormat chart="3" format="389" series="1">
      <pivotArea type="data" outline="0" fieldPosition="0">
        <references count="3">
          <reference field="4294967294" count="1" selected="0">
            <x v="8"/>
          </reference>
          <reference field="0" count="1" selected="0">
            <x v="0"/>
          </reference>
          <reference field="2" count="1" selected="0">
            <x v="91"/>
          </reference>
        </references>
      </pivotArea>
    </chartFormat>
    <chartFormat chart="3" format="390" series="1">
      <pivotArea type="data" outline="0" fieldPosition="0">
        <references count="3">
          <reference field="4294967294" count="1" selected="0">
            <x v="8"/>
          </reference>
          <reference field="0" count="1" selected="0">
            <x v="0"/>
          </reference>
          <reference field="2" count="1" selected="0">
            <x v="92"/>
          </reference>
        </references>
      </pivotArea>
    </chartFormat>
    <chartFormat chart="3" format="391" series="1">
      <pivotArea type="data" outline="0" fieldPosition="0">
        <references count="3">
          <reference field="4294967294" count="1" selected="0">
            <x v="8"/>
          </reference>
          <reference field="0" count="1" selected="0">
            <x v="0"/>
          </reference>
          <reference field="2" count="1" selected="0">
            <x v="94"/>
          </reference>
        </references>
      </pivotArea>
    </chartFormat>
    <chartFormat chart="3" format="392" series="1">
      <pivotArea type="data" outline="0" fieldPosition="0">
        <references count="3">
          <reference field="4294967294" count="1" selected="0">
            <x v="8"/>
          </reference>
          <reference field="0" count="1" selected="0">
            <x v="0"/>
          </reference>
          <reference field="2" count="1" selected="0">
            <x v="95"/>
          </reference>
        </references>
      </pivotArea>
    </chartFormat>
    <chartFormat chart="3" format="393" series="1">
      <pivotArea type="data" outline="0" fieldPosition="0">
        <references count="3">
          <reference field="4294967294" count="1" selected="0">
            <x v="8"/>
          </reference>
          <reference field="0" count="1" selected="0">
            <x v="0"/>
          </reference>
          <reference field="2" count="1" selected="0">
            <x v="96"/>
          </reference>
        </references>
      </pivotArea>
    </chartFormat>
    <chartFormat chart="3" format="394" series="1">
      <pivotArea type="data" outline="0" fieldPosition="0">
        <references count="3">
          <reference field="4294967294" count="1" selected="0">
            <x v="8"/>
          </reference>
          <reference field="0" count="1" selected="0">
            <x v="0"/>
          </reference>
          <reference field="2" count="1" selected="0">
            <x v="97"/>
          </reference>
        </references>
      </pivotArea>
    </chartFormat>
    <chartFormat chart="3" format="395" series="1">
      <pivotArea type="data" outline="0" fieldPosition="0">
        <references count="3">
          <reference field="4294967294" count="1" selected="0">
            <x v="8"/>
          </reference>
          <reference field="0" count="1" selected="0">
            <x v="0"/>
          </reference>
          <reference field="2" count="1" selected="0">
            <x v="98"/>
          </reference>
        </references>
      </pivotArea>
    </chartFormat>
    <chartFormat chart="3" format="396" series="1">
      <pivotArea type="data" outline="0" fieldPosition="0">
        <references count="3">
          <reference field="4294967294" count="1" selected="0">
            <x v="8"/>
          </reference>
          <reference field="0" count="1" selected="0">
            <x v="0"/>
          </reference>
          <reference field="2" count="1" selected="0">
            <x v="99"/>
          </reference>
        </references>
      </pivotArea>
    </chartFormat>
    <chartFormat chart="3" format="397" series="1">
      <pivotArea type="data" outline="0" fieldPosition="0">
        <references count="3">
          <reference field="4294967294" count="1" selected="0">
            <x v="8"/>
          </reference>
          <reference field="0" count="1" selected="0">
            <x v="0"/>
          </reference>
          <reference field="2" count="1" selected="0">
            <x v="100"/>
          </reference>
        </references>
      </pivotArea>
    </chartFormat>
    <chartFormat chart="3" format="398" series="1">
      <pivotArea type="data" outline="0" fieldPosition="0">
        <references count="3">
          <reference field="4294967294" count="1" selected="0">
            <x v="8"/>
          </reference>
          <reference field="0" count="1" selected="0">
            <x v="0"/>
          </reference>
          <reference field="2" count="1" selected="0">
            <x v="101"/>
          </reference>
        </references>
      </pivotArea>
    </chartFormat>
    <chartFormat chart="3" format="399" series="1">
      <pivotArea type="data" outline="0" fieldPosition="0">
        <references count="3">
          <reference field="4294967294" count="1" selected="0">
            <x v="8"/>
          </reference>
          <reference field="0" count="1" selected="0">
            <x v="0"/>
          </reference>
          <reference field="2" count="1" selected="0">
            <x v="102"/>
          </reference>
        </references>
      </pivotArea>
    </chartFormat>
    <chartFormat chart="3" format="400" series="1">
      <pivotArea type="data" outline="0" fieldPosition="0">
        <references count="3">
          <reference field="4294967294" count="1" selected="0">
            <x v="8"/>
          </reference>
          <reference field="0" count="1" selected="0">
            <x v="0"/>
          </reference>
          <reference field="2" count="1" selected="0">
            <x v="103"/>
          </reference>
        </references>
      </pivotArea>
    </chartFormat>
    <chartFormat chart="3" format="401" series="1">
      <pivotArea type="data" outline="0" fieldPosition="0">
        <references count="3">
          <reference field="4294967294" count="1" selected="0">
            <x v="8"/>
          </reference>
          <reference field="0" count="1" selected="0">
            <x v="0"/>
          </reference>
          <reference field="2" count="1" selected="0">
            <x v="104"/>
          </reference>
        </references>
      </pivotArea>
    </chartFormat>
    <chartFormat chart="3" format="402" series="1">
      <pivotArea type="data" outline="0" fieldPosition="0">
        <references count="3">
          <reference field="4294967294" count="1" selected="0">
            <x v="8"/>
          </reference>
          <reference field="0" count="1" selected="0">
            <x v="0"/>
          </reference>
          <reference field="2" count="1" selected="0">
            <x v="105"/>
          </reference>
        </references>
      </pivotArea>
    </chartFormat>
    <chartFormat chart="3" format="403" series="1">
      <pivotArea type="data" outline="0" fieldPosition="0">
        <references count="3">
          <reference field="4294967294" count="1" selected="0">
            <x v="8"/>
          </reference>
          <reference field="0" count="1" selected="0">
            <x v="0"/>
          </reference>
          <reference field="2" count="1" selected="0">
            <x v="106"/>
          </reference>
        </references>
      </pivotArea>
    </chartFormat>
    <chartFormat chart="3" format="404" series="1">
      <pivotArea type="data" outline="0" fieldPosition="0">
        <references count="3">
          <reference field="4294967294" count="1" selected="0">
            <x v="8"/>
          </reference>
          <reference field="0" count="1" selected="0">
            <x v="0"/>
          </reference>
          <reference field="2" count="1" selected="0">
            <x v="107"/>
          </reference>
        </references>
      </pivotArea>
    </chartFormat>
    <chartFormat chart="3" format="405" series="1">
      <pivotArea type="data" outline="0" fieldPosition="0">
        <references count="3">
          <reference field="4294967294" count="1" selected="0">
            <x v="8"/>
          </reference>
          <reference field="0" count="1" selected="0">
            <x v="0"/>
          </reference>
          <reference field="2" count="1" selected="0">
            <x v="108"/>
          </reference>
        </references>
      </pivotArea>
    </chartFormat>
    <chartFormat chart="3" format="406" series="1">
      <pivotArea type="data" outline="0" fieldPosition="0">
        <references count="3">
          <reference field="4294967294" count="1" selected="0">
            <x v="8"/>
          </reference>
          <reference field="0" count="1" selected="0">
            <x v="0"/>
          </reference>
          <reference field="2" count="1" selected="0">
            <x v="109"/>
          </reference>
        </references>
      </pivotArea>
    </chartFormat>
    <chartFormat chart="3" format="407" series="1">
      <pivotArea type="data" outline="0" fieldPosition="0">
        <references count="3">
          <reference field="4294967294" count="1" selected="0">
            <x v="8"/>
          </reference>
          <reference field="0" count="1" selected="0">
            <x v="0"/>
          </reference>
          <reference field="2" count="1" selected="0">
            <x v="110"/>
          </reference>
        </references>
      </pivotArea>
    </chartFormat>
    <chartFormat chart="3" format="408" series="1">
      <pivotArea type="data" outline="0" fieldPosition="0">
        <references count="3">
          <reference field="4294967294" count="1" selected="0">
            <x v="8"/>
          </reference>
          <reference field="0" count="1" selected="0">
            <x v="0"/>
          </reference>
          <reference field="2" count="1" selected="0">
            <x v="111"/>
          </reference>
        </references>
      </pivotArea>
    </chartFormat>
    <chartFormat chart="3" format="409" series="1">
      <pivotArea type="data" outline="0" fieldPosition="0">
        <references count="3">
          <reference field="4294967294" count="1" selected="0">
            <x v="8"/>
          </reference>
          <reference field="0" count="1" selected="0">
            <x v="0"/>
          </reference>
          <reference field="2" count="1" selected="0">
            <x v="112"/>
          </reference>
        </references>
      </pivotArea>
    </chartFormat>
    <chartFormat chart="3" format="410" series="1">
      <pivotArea type="data" outline="0" fieldPosition="0">
        <references count="3">
          <reference field="4294967294" count="1" selected="0">
            <x v="8"/>
          </reference>
          <reference field="0" count="1" selected="0">
            <x v="0"/>
          </reference>
          <reference field="2" count="1" selected="0">
            <x v="113"/>
          </reference>
        </references>
      </pivotArea>
    </chartFormat>
    <chartFormat chart="3" format="411" series="1">
      <pivotArea type="data" outline="0" fieldPosition="0">
        <references count="3">
          <reference field="4294967294" count="1" selected="0">
            <x v="8"/>
          </reference>
          <reference field="0" count="1" selected="0">
            <x v="0"/>
          </reference>
          <reference field="2" count="1" selected="0">
            <x v="114"/>
          </reference>
        </references>
      </pivotArea>
    </chartFormat>
    <chartFormat chart="3" format="412" series="1">
      <pivotArea type="data" outline="0" fieldPosition="0">
        <references count="3">
          <reference field="4294967294" count="1" selected="0">
            <x v="8"/>
          </reference>
          <reference field="0" count="1" selected="0">
            <x v="0"/>
          </reference>
          <reference field="2" count="1" selected="0">
            <x v="115"/>
          </reference>
        </references>
      </pivotArea>
    </chartFormat>
    <chartFormat chart="3" format="413" series="1">
      <pivotArea type="data" outline="0" fieldPosition="0">
        <references count="3">
          <reference field="4294967294" count="1" selected="0">
            <x v="8"/>
          </reference>
          <reference field="0" count="1" selected="0">
            <x v="0"/>
          </reference>
          <reference field="2" count="1" selected="0">
            <x v="116"/>
          </reference>
        </references>
      </pivotArea>
    </chartFormat>
    <chartFormat chart="3" format="414" series="1">
      <pivotArea type="data" outline="0" fieldPosition="0">
        <references count="3">
          <reference field="4294967294" count="1" selected="0">
            <x v="8"/>
          </reference>
          <reference field="0" count="1" selected="0">
            <x v="0"/>
          </reference>
          <reference field="2" count="1" selected="0">
            <x v="117"/>
          </reference>
        </references>
      </pivotArea>
    </chartFormat>
    <chartFormat chart="3" format="415" series="1">
      <pivotArea type="data" outline="0" fieldPosition="0">
        <references count="3">
          <reference field="4294967294" count="1" selected="0">
            <x v="8"/>
          </reference>
          <reference field="0" count="1" selected="0">
            <x v="0"/>
          </reference>
          <reference field="2" count="1" selected="0">
            <x v="118"/>
          </reference>
        </references>
      </pivotArea>
    </chartFormat>
    <chartFormat chart="3" format="416" series="1">
      <pivotArea type="data" outline="0" fieldPosition="0">
        <references count="3">
          <reference field="4294967294" count="1" selected="0">
            <x v="8"/>
          </reference>
          <reference field="0" count="1" selected="0">
            <x v="0"/>
          </reference>
          <reference field="2" count="1" selected="0">
            <x v="119"/>
          </reference>
        </references>
      </pivotArea>
    </chartFormat>
    <chartFormat chart="3" format="417" series="1">
      <pivotArea type="data" outline="0" fieldPosition="0">
        <references count="3">
          <reference field="4294967294" count="1" selected="0">
            <x v="8"/>
          </reference>
          <reference field="0" count="1" selected="0">
            <x v="0"/>
          </reference>
          <reference field="2" count="1" selected="0">
            <x v="120"/>
          </reference>
        </references>
      </pivotArea>
    </chartFormat>
    <chartFormat chart="3" format="418" series="1">
      <pivotArea type="data" outline="0" fieldPosition="0">
        <references count="3">
          <reference field="4294967294" count="1" selected="0">
            <x v="8"/>
          </reference>
          <reference field="0" count="1" selected="0">
            <x v="0"/>
          </reference>
          <reference field="2" count="1" selected="0">
            <x v="121"/>
          </reference>
        </references>
      </pivotArea>
    </chartFormat>
    <chartFormat chart="3" format="419" series="1">
      <pivotArea type="data" outline="0" fieldPosition="0">
        <references count="3">
          <reference field="4294967294" count="1" selected="0">
            <x v="8"/>
          </reference>
          <reference field="0" count="1" selected="0">
            <x v="0"/>
          </reference>
          <reference field="2" count="1" selected="0">
            <x v="122"/>
          </reference>
        </references>
      </pivotArea>
    </chartFormat>
    <chartFormat chart="3" format="420" series="1">
      <pivotArea type="data" outline="0" fieldPosition="0">
        <references count="3">
          <reference field="4294967294" count="1" selected="0">
            <x v="8"/>
          </reference>
          <reference field="0" count="1" selected="0">
            <x v="0"/>
          </reference>
          <reference field="2" count="1" selected="0">
            <x v="123"/>
          </reference>
        </references>
      </pivotArea>
    </chartFormat>
    <chartFormat chart="3" format="421" series="1">
      <pivotArea type="data" outline="0" fieldPosition="0">
        <references count="3">
          <reference field="4294967294" count="1" selected="0">
            <x v="8"/>
          </reference>
          <reference field="0" count="1" selected="0">
            <x v="0"/>
          </reference>
          <reference field="2" count="1" selected="0">
            <x v="124"/>
          </reference>
        </references>
      </pivotArea>
    </chartFormat>
    <chartFormat chart="3" format="422" series="1">
      <pivotArea type="data" outline="0" fieldPosition="0">
        <references count="3">
          <reference field="4294967294" count="1" selected="0">
            <x v="8"/>
          </reference>
          <reference field="0" count="1" selected="0">
            <x v="0"/>
          </reference>
          <reference field="2" count="1" selected="0">
            <x v="125"/>
          </reference>
        </references>
      </pivotArea>
    </chartFormat>
    <chartFormat chart="3" format="423" series="1">
      <pivotArea type="data" outline="0" fieldPosition="0">
        <references count="3">
          <reference field="4294967294" count="1" selected="0">
            <x v="8"/>
          </reference>
          <reference field="0" count="1" selected="0">
            <x v="0"/>
          </reference>
          <reference field="2" count="1" selected="0">
            <x v="126"/>
          </reference>
        </references>
      </pivotArea>
    </chartFormat>
    <chartFormat chart="3" format="424" series="1">
      <pivotArea type="data" outline="0" fieldPosition="0">
        <references count="3">
          <reference field="4294967294" count="1" selected="0">
            <x v="8"/>
          </reference>
          <reference field="0" count="1" selected="0">
            <x v="0"/>
          </reference>
          <reference field="2" count="1" selected="0">
            <x v="128"/>
          </reference>
        </references>
      </pivotArea>
    </chartFormat>
    <chartFormat chart="3" format="425" series="1">
      <pivotArea type="data" outline="0" fieldPosition="0">
        <references count="3">
          <reference field="4294967294" count="1" selected="0">
            <x v="8"/>
          </reference>
          <reference field="0" count="1" selected="0">
            <x v="0"/>
          </reference>
          <reference field="2" count="1" selected="0">
            <x v="129"/>
          </reference>
        </references>
      </pivotArea>
    </chartFormat>
    <chartFormat chart="3" format="426" series="1">
      <pivotArea type="data" outline="0" fieldPosition="0">
        <references count="3">
          <reference field="4294967294" count="1" selected="0">
            <x v="8"/>
          </reference>
          <reference field="0" count="1" selected="0">
            <x v="0"/>
          </reference>
          <reference field="2" count="1" selected="0">
            <x v="130"/>
          </reference>
        </references>
      </pivotArea>
    </chartFormat>
    <chartFormat chart="3" format="427" series="1">
      <pivotArea type="data" outline="0" fieldPosition="0">
        <references count="3">
          <reference field="4294967294" count="1" selected="0">
            <x v="8"/>
          </reference>
          <reference field="0" count="1" selected="0">
            <x v="0"/>
          </reference>
          <reference field="2" count="1" selected="0">
            <x v="131"/>
          </reference>
        </references>
      </pivotArea>
    </chartFormat>
    <chartFormat chart="3" format="428" series="1">
      <pivotArea type="data" outline="0" fieldPosition="0">
        <references count="3">
          <reference field="4294967294" count="1" selected="0">
            <x v="8"/>
          </reference>
          <reference field="0" count="1" selected="0">
            <x v="0"/>
          </reference>
          <reference field="2" count="1" selected="0">
            <x v="132"/>
          </reference>
        </references>
      </pivotArea>
    </chartFormat>
    <chartFormat chart="3" format="429" series="1">
      <pivotArea type="data" outline="0" fieldPosition="0">
        <references count="3">
          <reference field="4294967294" count="1" selected="0">
            <x v="8"/>
          </reference>
          <reference field="0" count="1" selected="0">
            <x v="0"/>
          </reference>
          <reference field="2" count="1" selected="0">
            <x v="133"/>
          </reference>
        </references>
      </pivotArea>
    </chartFormat>
    <chartFormat chart="3" format="430" series="1">
      <pivotArea type="data" outline="0" fieldPosition="0">
        <references count="3">
          <reference field="4294967294" count="1" selected="0">
            <x v="8"/>
          </reference>
          <reference field="0" count="1" selected="0">
            <x v="0"/>
          </reference>
          <reference field="2" count="1" selected="0">
            <x v="134"/>
          </reference>
        </references>
      </pivotArea>
    </chartFormat>
    <chartFormat chart="3" format="431" series="1">
      <pivotArea type="data" outline="0" fieldPosition="0">
        <references count="3">
          <reference field="4294967294" count="1" selected="0">
            <x v="8"/>
          </reference>
          <reference field="0" count="1" selected="0">
            <x v="0"/>
          </reference>
          <reference field="2" count="1" selected="0">
            <x v="135"/>
          </reference>
        </references>
      </pivotArea>
    </chartFormat>
    <chartFormat chart="3" format="432" series="1">
      <pivotArea type="data" outline="0" fieldPosition="0">
        <references count="3">
          <reference field="4294967294" count="1" selected="0">
            <x v="8"/>
          </reference>
          <reference field="0" count="1" selected="0">
            <x v="0"/>
          </reference>
          <reference field="2" count="1" selected="0">
            <x v="136"/>
          </reference>
        </references>
      </pivotArea>
    </chartFormat>
    <chartFormat chart="3" format="433" series="1">
      <pivotArea type="data" outline="0" fieldPosition="0">
        <references count="3">
          <reference field="4294967294" count="1" selected="0">
            <x v="8"/>
          </reference>
          <reference field="0" count="1" selected="0">
            <x v="0"/>
          </reference>
          <reference field="2" count="1" selected="0">
            <x v="137"/>
          </reference>
        </references>
      </pivotArea>
    </chartFormat>
    <chartFormat chart="3" format="434" series="1">
      <pivotArea type="data" outline="0" fieldPosition="0">
        <references count="3">
          <reference field="4294967294" count="1" selected="0">
            <x v="8"/>
          </reference>
          <reference field="0" count="1" selected="0">
            <x v="0"/>
          </reference>
          <reference field="2" count="1" selected="0">
            <x v="138"/>
          </reference>
        </references>
      </pivotArea>
    </chartFormat>
    <chartFormat chart="3" format="435" series="1">
      <pivotArea type="data" outline="0" fieldPosition="0">
        <references count="3">
          <reference field="4294967294" count="1" selected="0">
            <x v="8"/>
          </reference>
          <reference field="0" count="1" selected="0">
            <x v="0"/>
          </reference>
          <reference field="2" count="1" selected="0">
            <x v="139"/>
          </reference>
        </references>
      </pivotArea>
    </chartFormat>
    <chartFormat chart="3" format="436" series="1">
      <pivotArea type="data" outline="0" fieldPosition="0">
        <references count="3">
          <reference field="4294967294" count="1" selected="0">
            <x v="8"/>
          </reference>
          <reference field="0" count="1" selected="0">
            <x v="0"/>
          </reference>
          <reference field="2" count="1" selected="0">
            <x v="140"/>
          </reference>
        </references>
      </pivotArea>
    </chartFormat>
    <chartFormat chart="3" format="437" series="1">
      <pivotArea type="data" outline="0" fieldPosition="0">
        <references count="3">
          <reference field="4294967294" count="1" selected="0">
            <x v="8"/>
          </reference>
          <reference field="0" count="1" selected="0">
            <x v="0"/>
          </reference>
          <reference field="2" count="1" selected="0">
            <x v="141"/>
          </reference>
        </references>
      </pivotArea>
    </chartFormat>
    <chartFormat chart="3" format="438" series="1">
      <pivotArea type="data" outline="0" fieldPosition="0">
        <references count="3">
          <reference field="4294967294" count="1" selected="0">
            <x v="8"/>
          </reference>
          <reference field="0" count="1" selected="0">
            <x v="0"/>
          </reference>
          <reference field="2" count="1" selected="0">
            <x v="142"/>
          </reference>
        </references>
      </pivotArea>
    </chartFormat>
    <chartFormat chart="3" format="439" series="1">
      <pivotArea type="data" outline="0" fieldPosition="0">
        <references count="3">
          <reference field="4294967294" count="1" selected="0">
            <x v="8"/>
          </reference>
          <reference field="0" count="1" selected="0">
            <x v="0"/>
          </reference>
          <reference field="2" count="1" selected="0">
            <x v="143"/>
          </reference>
        </references>
      </pivotArea>
    </chartFormat>
    <chartFormat chart="3" format="440" series="1">
      <pivotArea type="data" outline="0" fieldPosition="0">
        <references count="3">
          <reference field="4294967294" count="1" selected="0">
            <x v="8"/>
          </reference>
          <reference field="0" count="1" selected="0">
            <x v="0"/>
          </reference>
          <reference field="2" count="1" selected="0">
            <x v="144"/>
          </reference>
        </references>
      </pivotArea>
    </chartFormat>
    <chartFormat chart="3" format="441" series="1">
      <pivotArea type="data" outline="0" fieldPosition="0">
        <references count="3">
          <reference field="4294967294" count="1" selected="0">
            <x v="8"/>
          </reference>
          <reference field="0" count="1" selected="0">
            <x v="0"/>
          </reference>
          <reference field="2" count="1" selected="0">
            <x v="145"/>
          </reference>
        </references>
      </pivotArea>
    </chartFormat>
    <chartFormat chart="3" format="442" series="1">
      <pivotArea type="data" outline="0" fieldPosition="0">
        <references count="3">
          <reference field="4294967294" count="1" selected="0">
            <x v="8"/>
          </reference>
          <reference field="0" count="1" selected="0">
            <x v="0"/>
          </reference>
          <reference field="2" count="1" selected="0">
            <x v="146"/>
          </reference>
        </references>
      </pivotArea>
    </chartFormat>
    <chartFormat chart="3" format="443" series="1">
      <pivotArea type="data" outline="0" fieldPosition="0">
        <references count="3">
          <reference field="4294967294" count="1" selected="0">
            <x v="8"/>
          </reference>
          <reference field="0" count="1" selected="0">
            <x v="0"/>
          </reference>
          <reference field="2" count="1" selected="0">
            <x v="147"/>
          </reference>
        </references>
      </pivotArea>
    </chartFormat>
    <chartFormat chart="3" format="444" series="1">
      <pivotArea type="data" outline="0" fieldPosition="0">
        <references count="3">
          <reference field="4294967294" count="1" selected="0">
            <x v="8"/>
          </reference>
          <reference field="0" count="1" selected="0">
            <x v="0"/>
          </reference>
          <reference field="2" count="1" selected="0">
            <x v="148"/>
          </reference>
        </references>
      </pivotArea>
    </chartFormat>
    <chartFormat chart="3" format="445" series="1">
      <pivotArea type="data" outline="0" fieldPosition="0">
        <references count="3">
          <reference field="4294967294" count="1" selected="0">
            <x v="8"/>
          </reference>
          <reference field="0" count="1" selected="0">
            <x v="0"/>
          </reference>
          <reference field="2" count="1" selected="0">
            <x v="149"/>
          </reference>
        </references>
      </pivotArea>
    </chartFormat>
    <chartFormat chart="3" format="446" series="1">
      <pivotArea type="data" outline="0" fieldPosition="0">
        <references count="3">
          <reference field="4294967294" count="1" selected="0">
            <x v="8"/>
          </reference>
          <reference field="0" count="1" selected="0">
            <x v="0"/>
          </reference>
          <reference field="2" count="1" selected="0">
            <x v="150"/>
          </reference>
        </references>
      </pivotArea>
    </chartFormat>
    <chartFormat chart="3" format="447" series="1">
      <pivotArea type="data" outline="0" fieldPosition="0">
        <references count="3">
          <reference field="4294967294" count="1" selected="0">
            <x v="8"/>
          </reference>
          <reference field="0" count="1" selected="0">
            <x v="0"/>
          </reference>
          <reference field="2" count="1" selected="0">
            <x v="151"/>
          </reference>
        </references>
      </pivotArea>
    </chartFormat>
    <chartFormat chart="3" format="448" series="1">
      <pivotArea type="data" outline="0" fieldPosition="0">
        <references count="3">
          <reference field="4294967294" count="1" selected="0">
            <x v="8"/>
          </reference>
          <reference field="0" count="1" selected="0">
            <x v="0"/>
          </reference>
          <reference field="2" count="1" selected="0">
            <x v="152"/>
          </reference>
        </references>
      </pivotArea>
    </chartFormat>
    <chartFormat chart="3" format="449" series="1">
      <pivotArea type="data" outline="0" fieldPosition="0">
        <references count="3">
          <reference field="4294967294" count="1" selected="0">
            <x v="8"/>
          </reference>
          <reference field="0" count="1" selected="0">
            <x v="0"/>
          </reference>
          <reference field="2" count="1" selected="0">
            <x v="153"/>
          </reference>
        </references>
      </pivotArea>
    </chartFormat>
    <chartFormat chart="3" format="450" series="1">
      <pivotArea type="data" outline="0" fieldPosition="0">
        <references count="3">
          <reference field="4294967294" count="1" selected="0">
            <x v="8"/>
          </reference>
          <reference field="0" count="1" selected="0">
            <x v="0"/>
          </reference>
          <reference field="2" count="1" selected="0">
            <x v="154"/>
          </reference>
        </references>
      </pivotArea>
    </chartFormat>
    <chartFormat chart="3" format="451" series="1">
      <pivotArea type="data" outline="0" fieldPosition="0">
        <references count="3">
          <reference field="4294967294" count="1" selected="0">
            <x v="8"/>
          </reference>
          <reference field="0" count="1" selected="0">
            <x v="0"/>
          </reference>
          <reference field="2" count="1" selected="0">
            <x v="156"/>
          </reference>
        </references>
      </pivotArea>
    </chartFormat>
    <chartFormat chart="3" format="452" series="1">
      <pivotArea type="data" outline="0" fieldPosition="0">
        <references count="3">
          <reference field="4294967294" count="1" selected="0">
            <x v="8"/>
          </reference>
          <reference field="0" count="1" selected="0">
            <x v="0"/>
          </reference>
          <reference field="2" count="1" selected="0">
            <x v="157"/>
          </reference>
        </references>
      </pivotArea>
    </chartFormat>
    <chartFormat chart="3" format="453" series="1">
      <pivotArea type="data" outline="0" fieldPosition="0">
        <references count="3">
          <reference field="4294967294" count="1" selected="0">
            <x v="8"/>
          </reference>
          <reference field="0" count="1" selected="0">
            <x v="0"/>
          </reference>
          <reference field="2" count="1" selected="0">
            <x v="158"/>
          </reference>
        </references>
      </pivotArea>
    </chartFormat>
    <chartFormat chart="3" format="454" series="1">
      <pivotArea type="data" outline="0" fieldPosition="0">
        <references count="3">
          <reference field="4294967294" count="1" selected="0">
            <x v="8"/>
          </reference>
          <reference field="0" count="1" selected="0">
            <x v="0"/>
          </reference>
          <reference field="2" count="1" selected="0">
            <x v="159"/>
          </reference>
        </references>
      </pivotArea>
    </chartFormat>
    <chartFormat chart="3" format="455" series="1">
      <pivotArea type="data" outline="0" fieldPosition="0">
        <references count="3">
          <reference field="4294967294" count="1" selected="0">
            <x v="8"/>
          </reference>
          <reference field="0" count="1" selected="0">
            <x v="0"/>
          </reference>
          <reference field="2" count="1" selected="0">
            <x v="160"/>
          </reference>
        </references>
      </pivotArea>
    </chartFormat>
    <chartFormat chart="3" format="456" series="1">
      <pivotArea type="data" outline="0" fieldPosition="0">
        <references count="3">
          <reference field="4294967294" count="1" selected="0">
            <x v="8"/>
          </reference>
          <reference field="0" count="1" selected="0">
            <x v="0"/>
          </reference>
          <reference field="2" count="1" selected="0">
            <x v="161"/>
          </reference>
        </references>
      </pivotArea>
    </chartFormat>
    <chartFormat chart="3" format="457" series="1">
      <pivotArea type="data" outline="0" fieldPosition="0">
        <references count="3">
          <reference field="4294967294" count="1" selected="0">
            <x v="8"/>
          </reference>
          <reference field="0" count="1" selected="0">
            <x v="0"/>
          </reference>
          <reference field="2" count="1" selected="0">
            <x v="162"/>
          </reference>
        </references>
      </pivotArea>
    </chartFormat>
    <chartFormat chart="3" format="458" series="1">
      <pivotArea type="data" outline="0" fieldPosition="0">
        <references count="3">
          <reference field="4294967294" count="1" selected="0">
            <x v="8"/>
          </reference>
          <reference field="0" count="1" selected="0">
            <x v="0"/>
          </reference>
          <reference field="2" count="1" selected="0">
            <x v="163"/>
          </reference>
        </references>
      </pivotArea>
    </chartFormat>
    <chartFormat chart="3" format="459" series="1">
      <pivotArea type="data" outline="0" fieldPosition="0">
        <references count="3">
          <reference field="4294967294" count="1" selected="0">
            <x v="8"/>
          </reference>
          <reference field="0" count="1" selected="0">
            <x v="0"/>
          </reference>
          <reference field="2" count="1" selected="0">
            <x v="164"/>
          </reference>
        </references>
      </pivotArea>
    </chartFormat>
    <chartFormat chart="3" format="460" series="1">
      <pivotArea type="data" outline="0" fieldPosition="0">
        <references count="3">
          <reference field="4294967294" count="1" selected="0">
            <x v="8"/>
          </reference>
          <reference field="0" count="1" selected="0">
            <x v="0"/>
          </reference>
          <reference field="2" count="1" selected="0">
            <x v="165"/>
          </reference>
        </references>
      </pivotArea>
    </chartFormat>
    <chartFormat chart="3" format="461" series="1">
      <pivotArea type="data" outline="0" fieldPosition="0">
        <references count="3">
          <reference field="4294967294" count="1" selected="0">
            <x v="8"/>
          </reference>
          <reference field="0" count="1" selected="0">
            <x v="0"/>
          </reference>
          <reference field="2" count="1" selected="0">
            <x v="166"/>
          </reference>
        </references>
      </pivotArea>
    </chartFormat>
    <chartFormat chart="3" format="462" series="1">
      <pivotArea type="data" outline="0" fieldPosition="0">
        <references count="3">
          <reference field="4294967294" count="1" selected="0">
            <x v="8"/>
          </reference>
          <reference field="0" count="1" selected="0">
            <x v="0"/>
          </reference>
          <reference field="2" count="1" selected="0">
            <x v="167"/>
          </reference>
        </references>
      </pivotArea>
    </chartFormat>
    <chartFormat chart="3" format="463" series="1">
      <pivotArea type="data" outline="0" fieldPosition="0">
        <references count="3">
          <reference field="4294967294" count="1" selected="0">
            <x v="8"/>
          </reference>
          <reference field="0" count="1" selected="0">
            <x v="0"/>
          </reference>
          <reference field="2" count="1" selected="0">
            <x v="168"/>
          </reference>
        </references>
      </pivotArea>
    </chartFormat>
    <chartFormat chart="3" format="464" series="1">
      <pivotArea type="data" outline="0" fieldPosition="0">
        <references count="3">
          <reference field="4294967294" count="1" selected="0">
            <x v="8"/>
          </reference>
          <reference field="0" count="1" selected="0">
            <x v="0"/>
          </reference>
          <reference field="2" count="1" selected="0">
            <x v="169"/>
          </reference>
        </references>
      </pivotArea>
    </chartFormat>
    <chartFormat chart="3" format="465" series="1">
      <pivotArea type="data" outline="0" fieldPosition="0">
        <references count="3">
          <reference field="4294967294" count="1" selected="0">
            <x v="8"/>
          </reference>
          <reference field="0" count="1" selected="0">
            <x v="3"/>
          </reference>
          <reference field="2" count="1" selected="0">
            <x v="44"/>
          </reference>
        </references>
      </pivotArea>
    </chartFormat>
    <chartFormat chart="3" format="466" series="1">
      <pivotArea type="data" outline="0" fieldPosition="0">
        <references count="3">
          <reference field="4294967294" count="1" selected="0">
            <x v="8"/>
          </reference>
          <reference field="0" count="1" selected="0">
            <x v="0"/>
          </reference>
          <reference field="2" count="1" selected="0">
            <x v="5"/>
          </reference>
        </references>
      </pivotArea>
    </chartFormat>
    <chartFormat chart="3" format="467" series="1">
      <pivotArea type="data" outline="0" fieldPosition="0">
        <references count="3">
          <reference field="4294967294" count="1" selected="0">
            <x v="8"/>
          </reference>
          <reference field="0" count="1" selected="0">
            <x v="0"/>
          </reference>
          <reference field="2" count="1" selected="0">
            <x v="6"/>
          </reference>
        </references>
      </pivotArea>
    </chartFormat>
    <chartFormat chart="3" format="468" series="1">
      <pivotArea type="data" outline="0" fieldPosition="0">
        <references count="3">
          <reference field="4294967294" count="1" selected="0">
            <x v="8"/>
          </reference>
          <reference field="0" count="1" selected="0">
            <x v="0"/>
          </reference>
          <reference field="2" count="1" selected="0">
            <x v="7"/>
          </reference>
        </references>
      </pivotArea>
    </chartFormat>
    <chartFormat chart="3" format="469" series="1">
      <pivotArea type="data" outline="0" fieldPosition="0">
        <references count="3">
          <reference field="4294967294" count="1" selected="0">
            <x v="8"/>
          </reference>
          <reference field="0" count="1" selected="0">
            <x v="0"/>
          </reference>
          <reference field="2" count="1" selected="0">
            <x v="8"/>
          </reference>
        </references>
      </pivotArea>
    </chartFormat>
    <chartFormat chart="3" format="470" series="1">
      <pivotArea type="data" outline="0" fieldPosition="0">
        <references count="3">
          <reference field="4294967294" count="1" selected="0">
            <x v="8"/>
          </reference>
          <reference field="0" count="1" selected="0">
            <x v="0"/>
          </reference>
          <reference field="2" count="1" selected="0">
            <x v="9"/>
          </reference>
        </references>
      </pivotArea>
    </chartFormat>
    <chartFormat chart="3" format="471" series="1">
      <pivotArea type="data" outline="0" fieldPosition="0">
        <references count="3">
          <reference field="4294967294" count="1" selected="0">
            <x v="8"/>
          </reference>
          <reference field="0" count="1" selected="0">
            <x v="0"/>
          </reference>
          <reference field="2" count="1" selected="0">
            <x v="1"/>
          </reference>
        </references>
      </pivotArea>
    </chartFormat>
    <chartFormat chart="3" format="472" series="1">
      <pivotArea type="data" outline="0" fieldPosition="0">
        <references count="3">
          <reference field="4294967294" count="1" selected="0">
            <x v="8"/>
          </reference>
          <reference field="0" count="1" selected="0">
            <x v="0"/>
          </reference>
          <reference field="2" count="1" selected="0">
            <x v="2"/>
          </reference>
        </references>
      </pivotArea>
    </chartFormat>
    <chartFormat chart="3" format="473" series="1">
      <pivotArea type="data" outline="0" fieldPosition="0">
        <references count="3">
          <reference field="4294967294" count="1" selected="0">
            <x v="8"/>
          </reference>
          <reference field="0" count="1" selected="0">
            <x v="0"/>
          </reference>
          <reference field="2" count="1" selected="0">
            <x v="3"/>
          </reference>
        </references>
      </pivotArea>
    </chartFormat>
    <chartFormat chart="3" format="474" series="1">
      <pivotArea type="data" outline="0" fieldPosition="0">
        <references count="3">
          <reference field="4294967294" count="1" selected="0">
            <x v="8"/>
          </reference>
          <reference field="0" count="1" selected="0">
            <x v="0"/>
          </reference>
          <reference field="2" count="1" selected="0">
            <x v="4"/>
          </reference>
        </references>
      </pivotArea>
    </chartFormat>
    <chartFormat chart="3" format="475" series="1">
      <pivotArea type="data" outline="0" fieldPosition="0">
        <references count="3">
          <reference field="4294967294" count="1" selected="0">
            <x v="8"/>
          </reference>
          <reference field="0" count="1" selected="0">
            <x v="1"/>
          </reference>
          <reference field="2" count="1" selected="0">
            <x v="78"/>
          </reference>
        </references>
      </pivotArea>
    </chartFormat>
    <chartFormat chart="3" format="476" series="1">
      <pivotArea type="data" outline="0" fieldPosition="0">
        <references count="3">
          <reference field="4294967294" count="1" selected="0">
            <x v="8"/>
          </reference>
          <reference field="0" count="1" selected="0">
            <x v="1"/>
          </reference>
          <reference field="2" count="1" selected="0">
            <x v="79"/>
          </reference>
        </references>
      </pivotArea>
    </chartFormat>
    <chartFormat chart="3" format="477" series="1">
      <pivotArea type="data" outline="0" fieldPosition="0">
        <references count="3">
          <reference field="4294967294" count="1" selected="0">
            <x v="8"/>
          </reference>
          <reference field="0" count="1" selected="0">
            <x v="4"/>
          </reference>
          <reference field="2" count="1" selected="0">
            <x v="44"/>
          </reference>
        </references>
      </pivotArea>
    </chartFormat>
    <chartFormat chart="3" format="478" series="1">
      <pivotArea type="data" outline="0" fieldPosition="0">
        <references count="3">
          <reference field="4294967294" count="1" selected="0">
            <x v="8"/>
          </reference>
          <reference field="0" count="1" selected="0">
            <x v="4"/>
          </reference>
          <reference field="2" count="1" selected="0">
            <x v="79"/>
          </reference>
        </references>
      </pivotArea>
    </chartFormat>
    <chartFormat chart="3" format="479" series="1">
      <pivotArea type="data" outline="0" fieldPosition="0">
        <references count="3">
          <reference field="4294967294" count="1" selected="0">
            <x v="8"/>
          </reference>
          <reference field="0" count="1" selected="0">
            <x v="4"/>
          </reference>
          <reference field="2" count="1" selected="0">
            <x v="48"/>
          </reference>
        </references>
      </pivotArea>
    </chartFormat>
    <chartFormat chart="3" format="480" series="1">
      <pivotArea type="data" outline="0" fieldPosition="0">
        <references count="3">
          <reference field="4294967294" count="1" selected="0">
            <x v="8"/>
          </reference>
          <reference field="0" count="1" selected="0">
            <x v="4"/>
          </reference>
          <reference field="2" count="1" selected="0">
            <x v="26"/>
          </reference>
        </references>
      </pivotArea>
    </chartFormat>
    <chartFormat chart="3" format="481" series="1">
      <pivotArea type="data" outline="0" fieldPosition="0">
        <references count="3">
          <reference field="4294967294" count="1" selected="0">
            <x v="8"/>
          </reference>
          <reference field="0" count="1" selected="0">
            <x v="4"/>
          </reference>
          <reference field="2" count="1" selected="0">
            <x v="78"/>
          </reference>
        </references>
      </pivotArea>
    </chartFormat>
    <chartFormat chart="3" format="482" series="1">
      <pivotArea type="data" outline="0" fieldPosition="0">
        <references count="3">
          <reference field="4294967294" count="1" selected="0">
            <x v="8"/>
          </reference>
          <reference field="0" count="1" selected="0">
            <x v="4"/>
          </reference>
          <reference field="2" count="1" selected="0">
            <x v="90"/>
          </reference>
        </references>
      </pivotArea>
    </chartFormat>
    <chartFormat chart="3" format="483" series="1">
      <pivotArea type="data" outline="0" fieldPosition="0">
        <references count="3">
          <reference field="4294967294" count="1" selected="0">
            <x v="8"/>
          </reference>
          <reference field="0" count="1" selected="0">
            <x v="4"/>
          </reference>
          <reference field="2" count="1" selected="0">
            <x v="93"/>
          </reference>
        </references>
      </pivotArea>
    </chartFormat>
    <chartFormat chart="3" format="484" series="1">
      <pivotArea type="data" outline="0" fieldPosition="0">
        <references count="3">
          <reference field="4294967294" count="1" selected="0">
            <x v="8"/>
          </reference>
          <reference field="0" count="1" selected="0">
            <x v="4"/>
          </reference>
          <reference field="2" count="1" selected="0">
            <x v="119"/>
          </reference>
        </references>
      </pivotArea>
    </chartFormat>
    <chartFormat chart="3" format="485" series="1">
      <pivotArea type="data" outline="0" fieldPosition="0">
        <references count="3">
          <reference field="4294967294" count="1" selected="0">
            <x v="8"/>
          </reference>
          <reference field="0" count="1" selected="0">
            <x v="4"/>
          </reference>
          <reference field="2" count="1" selected="0">
            <x v="142"/>
          </reference>
        </references>
      </pivotArea>
    </chartFormat>
    <chartFormat chart="3" format="486" series="1">
      <pivotArea type="data" outline="0" fieldPosition="0">
        <references count="3">
          <reference field="4294967294" count="1" selected="0">
            <x v="8"/>
          </reference>
          <reference field="0" count="1" selected="0">
            <x v="4"/>
          </reference>
          <reference field="2" count="1" selected="0">
            <x v="156"/>
          </reference>
        </references>
      </pivotArea>
    </chartFormat>
    <chartFormat chart="3" format="487" series="1">
      <pivotArea type="data" outline="0" fieldPosition="0">
        <references count="3">
          <reference field="4294967294" count="1" selected="0">
            <x v="8"/>
          </reference>
          <reference field="0" count="1" selected="0">
            <x v="4"/>
          </reference>
          <reference field="2" count="1" selected="0">
            <x v="157"/>
          </reference>
        </references>
      </pivotArea>
    </chartFormat>
    <chartFormat chart="3" format="488" series="1">
      <pivotArea type="data" outline="0" fieldPosition="0">
        <references count="3">
          <reference field="4294967294" count="1" selected="0">
            <x v="8"/>
          </reference>
          <reference field="0" count="1" selected="0">
            <x v="4"/>
          </reference>
          <reference field="2" count="1" selected="0">
            <x v="159"/>
          </reference>
        </references>
      </pivotArea>
    </chartFormat>
    <chartFormat chart="3" format="489" series="1">
      <pivotArea type="data" outline="0" fieldPosition="0">
        <references count="3">
          <reference field="4294967294" count="1" selected="0">
            <x v="8"/>
          </reference>
          <reference field="0" count="1" selected="0">
            <x v="4"/>
          </reference>
          <reference field="2" count="1" selected="0">
            <x v="18"/>
          </reference>
        </references>
      </pivotArea>
    </chartFormat>
    <chartFormat chart="3" format="490" series="1">
      <pivotArea type="data" outline="0" fieldPosition="0">
        <references count="3">
          <reference field="4294967294" count="1" selected="0">
            <x v="8"/>
          </reference>
          <reference field="0" count="1" selected="0">
            <x v="2"/>
          </reference>
          <reference field="2" count="1" selected="0">
            <x v="81"/>
          </reference>
        </references>
      </pivotArea>
    </chartFormat>
    <chartFormat chart="3" format="491" series="1">
      <pivotArea type="data" outline="0" fieldPosition="0">
        <references count="3">
          <reference field="4294967294" count="1" selected="0">
            <x v="8"/>
          </reference>
          <reference field="0" count="1" selected="0">
            <x v="4"/>
          </reference>
          <reference field="2" count="1" selected="0">
            <x v="77"/>
          </reference>
        </references>
      </pivotArea>
    </chartFormat>
    <chartFormat chart="3" format="492" series="1">
      <pivotArea type="data" outline="0" fieldPosition="0">
        <references count="3">
          <reference field="4294967294" count="1" selected="0">
            <x v="8"/>
          </reference>
          <reference field="0" count="1" selected="0">
            <x v="4"/>
          </reference>
          <reference field="2" count="1" selected="0">
            <x v="81"/>
          </reference>
        </references>
      </pivotArea>
    </chartFormat>
    <chartFormat chart="3" format="493" series="1">
      <pivotArea type="data" outline="0" fieldPosition="0">
        <references count="3">
          <reference field="4294967294" count="1" selected="0">
            <x v="8"/>
          </reference>
          <reference field="0" count="1" selected="0">
            <x v="4"/>
          </reference>
          <reference field="2" count="1" selected="0">
            <x v="5"/>
          </reference>
        </references>
      </pivotArea>
    </chartFormat>
    <chartFormat chart="3" format="494" series="1">
      <pivotArea type="data" outline="0" fieldPosition="0">
        <references count="3">
          <reference field="4294967294" count="1" selected="0">
            <x v="8"/>
          </reference>
          <reference field="0" count="1" selected="0">
            <x v="4"/>
          </reference>
          <reference field="2" count="1" selected="0">
            <x v="6"/>
          </reference>
        </references>
      </pivotArea>
    </chartFormat>
    <chartFormat chart="3" format="495" series="1">
      <pivotArea type="data" outline="0" fieldPosition="0">
        <references count="3">
          <reference field="4294967294" count="1" selected="0">
            <x v="8"/>
          </reference>
          <reference field="0" count="1" selected="0">
            <x v="4"/>
          </reference>
          <reference field="2" count="1" selected="0">
            <x v="7"/>
          </reference>
        </references>
      </pivotArea>
    </chartFormat>
    <chartFormat chart="3" format="496" series="1">
      <pivotArea type="data" outline="0" fieldPosition="0">
        <references count="3">
          <reference field="4294967294" count="1" selected="0">
            <x v="8"/>
          </reference>
          <reference field="0" count="1" selected="0">
            <x v="4"/>
          </reference>
          <reference field="2" count="1" selected="0">
            <x v="8"/>
          </reference>
        </references>
      </pivotArea>
    </chartFormat>
    <chartFormat chart="3" format="497" series="1">
      <pivotArea type="data" outline="0" fieldPosition="0">
        <references count="3">
          <reference field="4294967294" count="1" selected="0">
            <x v="8"/>
          </reference>
          <reference field="0" count="1" selected="0">
            <x v="4"/>
          </reference>
          <reference field="2" count="1" selected="0">
            <x v="9"/>
          </reference>
        </references>
      </pivotArea>
    </chartFormat>
    <chartFormat chart="3" format="498" series="1">
      <pivotArea type="data" outline="0" fieldPosition="0">
        <references count="3">
          <reference field="4294967294" count="1" selected="0">
            <x v="8"/>
          </reference>
          <reference field="0" count="1" selected="0">
            <x v="4"/>
          </reference>
          <reference field="2" count="1" selected="0">
            <x v="10"/>
          </reference>
        </references>
      </pivotArea>
    </chartFormat>
    <chartFormat chart="3" format="499" series="1">
      <pivotArea type="data" outline="0" fieldPosition="0">
        <references count="3">
          <reference field="4294967294" count="1" selected="0">
            <x v="8"/>
          </reference>
          <reference field="0" count="1" selected="0">
            <x v="4"/>
          </reference>
          <reference field="2" count="1" selected="0">
            <x v="11"/>
          </reference>
        </references>
      </pivotArea>
    </chartFormat>
    <chartFormat chart="3" format="500" series="1">
      <pivotArea type="data" outline="0" fieldPosition="0">
        <references count="3">
          <reference field="4294967294" count="1" selected="0">
            <x v="8"/>
          </reference>
          <reference field="0" count="1" selected="0">
            <x v="4"/>
          </reference>
          <reference field="2" count="1" selected="0">
            <x v="12"/>
          </reference>
        </references>
      </pivotArea>
    </chartFormat>
    <chartFormat chart="3" format="501" series="1">
      <pivotArea type="data" outline="0" fieldPosition="0">
        <references count="3">
          <reference field="4294967294" count="1" selected="0">
            <x v="8"/>
          </reference>
          <reference field="0" count="1" selected="0">
            <x v="4"/>
          </reference>
          <reference field="2" count="1" selected="0">
            <x v="13"/>
          </reference>
        </references>
      </pivotArea>
    </chartFormat>
    <chartFormat chart="3" format="502" series="1">
      <pivotArea type="data" outline="0" fieldPosition="0">
        <references count="3">
          <reference field="4294967294" count="1" selected="0">
            <x v="8"/>
          </reference>
          <reference field="0" count="1" selected="0">
            <x v="4"/>
          </reference>
          <reference field="2" count="1" selected="0">
            <x v="14"/>
          </reference>
        </references>
      </pivotArea>
    </chartFormat>
    <chartFormat chart="3" format="503" series="1">
      <pivotArea type="data" outline="0" fieldPosition="0">
        <references count="3">
          <reference field="4294967294" count="1" selected="0">
            <x v="8"/>
          </reference>
          <reference field="0" count="1" selected="0">
            <x v="4"/>
          </reference>
          <reference field="2" count="1" selected="0">
            <x v="15"/>
          </reference>
        </references>
      </pivotArea>
    </chartFormat>
    <chartFormat chart="3" format="504" series="1">
      <pivotArea type="data" outline="0" fieldPosition="0">
        <references count="3">
          <reference field="4294967294" count="1" selected="0">
            <x v="8"/>
          </reference>
          <reference field="0" count="1" selected="0">
            <x v="4"/>
          </reference>
          <reference field="2" count="1" selected="0">
            <x v="16"/>
          </reference>
        </references>
      </pivotArea>
    </chartFormat>
    <chartFormat chart="3" format="505" series="1">
      <pivotArea type="data" outline="0" fieldPosition="0">
        <references count="3">
          <reference field="4294967294" count="1" selected="0">
            <x v="8"/>
          </reference>
          <reference field="0" count="1" selected="0">
            <x v="4"/>
          </reference>
          <reference field="2" count="1" selected="0">
            <x v="17"/>
          </reference>
        </references>
      </pivotArea>
    </chartFormat>
    <chartFormat chart="3" format="506" series="1">
      <pivotArea type="data" outline="0" fieldPosition="0">
        <references count="3">
          <reference field="4294967294" count="1" selected="0">
            <x v="8"/>
          </reference>
          <reference field="0" count="1" selected="0">
            <x v="4"/>
          </reference>
          <reference field="2" count="1" selected="0">
            <x v="19"/>
          </reference>
        </references>
      </pivotArea>
    </chartFormat>
    <chartFormat chart="3" format="507" series="1">
      <pivotArea type="data" outline="0" fieldPosition="0">
        <references count="3">
          <reference field="4294967294" count="1" selected="0">
            <x v="8"/>
          </reference>
          <reference field="0" count="1" selected="0">
            <x v="4"/>
          </reference>
          <reference field="2" count="1" selected="0">
            <x v="20"/>
          </reference>
        </references>
      </pivotArea>
    </chartFormat>
    <chartFormat chart="3" format="508" series="1">
      <pivotArea type="data" outline="0" fieldPosition="0">
        <references count="3">
          <reference field="4294967294" count="1" selected="0">
            <x v="8"/>
          </reference>
          <reference field="0" count="1" selected="0">
            <x v="4"/>
          </reference>
          <reference field="2" count="1" selected="0">
            <x v="21"/>
          </reference>
        </references>
      </pivotArea>
    </chartFormat>
    <chartFormat chart="3" format="509" series="1">
      <pivotArea type="data" outline="0" fieldPosition="0">
        <references count="3">
          <reference field="4294967294" count="1" selected="0">
            <x v="8"/>
          </reference>
          <reference field="0" count="1" selected="0">
            <x v="4"/>
          </reference>
          <reference field="2" count="1" selected="0">
            <x v="22"/>
          </reference>
        </references>
      </pivotArea>
    </chartFormat>
    <chartFormat chart="3" format="510" series="1">
      <pivotArea type="data" outline="0" fieldPosition="0">
        <references count="3">
          <reference field="4294967294" count="1" selected="0">
            <x v="8"/>
          </reference>
          <reference field="0" count="1" selected="0">
            <x v="4"/>
          </reference>
          <reference field="2" count="1" selected="0">
            <x v="23"/>
          </reference>
        </references>
      </pivotArea>
    </chartFormat>
    <chartFormat chart="3" format="511" series="1">
      <pivotArea type="data" outline="0" fieldPosition="0">
        <references count="3">
          <reference field="4294967294" count="1" selected="0">
            <x v="8"/>
          </reference>
          <reference field="0" count="1" selected="0">
            <x v="4"/>
          </reference>
          <reference field="2" count="1" selected="0">
            <x v="24"/>
          </reference>
        </references>
      </pivotArea>
    </chartFormat>
    <chartFormat chart="3" format="512" series="1">
      <pivotArea type="data" outline="0" fieldPosition="0">
        <references count="3">
          <reference field="4294967294" count="1" selected="0">
            <x v="8"/>
          </reference>
          <reference field="0" count="1" selected="0">
            <x v="4"/>
          </reference>
          <reference field="2" count="1" selected="0">
            <x v="25"/>
          </reference>
        </references>
      </pivotArea>
    </chartFormat>
    <chartFormat chart="3" format="513" series="1">
      <pivotArea type="data" outline="0" fieldPosition="0">
        <references count="3">
          <reference field="4294967294" count="1" selected="0">
            <x v="8"/>
          </reference>
          <reference field="0" count="1" selected="0">
            <x v="4"/>
          </reference>
          <reference field="2" count="1" selected="0">
            <x v="27"/>
          </reference>
        </references>
      </pivotArea>
    </chartFormat>
    <chartFormat chart="3" format="514" series="1">
      <pivotArea type="data" outline="0" fieldPosition="0">
        <references count="3">
          <reference field="4294967294" count="1" selected="0">
            <x v="8"/>
          </reference>
          <reference field="0" count="1" selected="0">
            <x v="4"/>
          </reference>
          <reference field="2" count="1" selected="0">
            <x v="28"/>
          </reference>
        </references>
      </pivotArea>
    </chartFormat>
    <chartFormat chart="3" format="515" series="1">
      <pivotArea type="data" outline="0" fieldPosition="0">
        <references count="3">
          <reference field="4294967294" count="1" selected="0">
            <x v="8"/>
          </reference>
          <reference field="0" count="1" selected="0">
            <x v="4"/>
          </reference>
          <reference field="2" count="1" selected="0">
            <x v="29"/>
          </reference>
        </references>
      </pivotArea>
    </chartFormat>
    <chartFormat chart="3" format="516" series="1">
      <pivotArea type="data" outline="0" fieldPosition="0">
        <references count="3">
          <reference field="4294967294" count="1" selected="0">
            <x v="8"/>
          </reference>
          <reference field="0" count="1" selected="0">
            <x v="4"/>
          </reference>
          <reference field="2" count="1" selected="0">
            <x v="30"/>
          </reference>
        </references>
      </pivotArea>
    </chartFormat>
    <chartFormat chart="3" format="517" series="1">
      <pivotArea type="data" outline="0" fieldPosition="0">
        <references count="3">
          <reference field="4294967294" count="1" selected="0">
            <x v="8"/>
          </reference>
          <reference field="0" count="1" selected="0">
            <x v="4"/>
          </reference>
          <reference field="2" count="1" selected="0">
            <x v="31"/>
          </reference>
        </references>
      </pivotArea>
    </chartFormat>
    <chartFormat chart="3" format="518" series="1">
      <pivotArea type="data" outline="0" fieldPosition="0">
        <references count="3">
          <reference field="4294967294" count="1" selected="0">
            <x v="8"/>
          </reference>
          <reference field="0" count="1" selected="0">
            <x v="4"/>
          </reference>
          <reference field="2" count="1" selected="0">
            <x v="32"/>
          </reference>
        </references>
      </pivotArea>
    </chartFormat>
    <chartFormat chart="3" format="519" series="1">
      <pivotArea type="data" outline="0" fieldPosition="0">
        <references count="3">
          <reference field="4294967294" count="1" selected="0">
            <x v="8"/>
          </reference>
          <reference field="0" count="1" selected="0">
            <x v="4"/>
          </reference>
          <reference field="2" count="1" selected="0">
            <x v="33"/>
          </reference>
        </references>
      </pivotArea>
    </chartFormat>
    <chartFormat chart="3" format="520" series="1">
      <pivotArea type="data" outline="0" fieldPosition="0">
        <references count="3">
          <reference field="4294967294" count="1" selected="0">
            <x v="8"/>
          </reference>
          <reference field="0" count="1" selected="0">
            <x v="4"/>
          </reference>
          <reference field="2" count="1" selected="0">
            <x v="34"/>
          </reference>
        </references>
      </pivotArea>
    </chartFormat>
    <chartFormat chart="3" format="521" series="1">
      <pivotArea type="data" outline="0" fieldPosition="0">
        <references count="3">
          <reference field="4294967294" count="1" selected="0">
            <x v="8"/>
          </reference>
          <reference field="0" count="1" selected="0">
            <x v="4"/>
          </reference>
          <reference field="2" count="1" selected="0">
            <x v="35"/>
          </reference>
        </references>
      </pivotArea>
    </chartFormat>
    <chartFormat chart="3" format="522" series="1">
      <pivotArea type="data" outline="0" fieldPosition="0">
        <references count="3">
          <reference field="4294967294" count="1" selected="0">
            <x v="8"/>
          </reference>
          <reference field="0" count="1" selected="0">
            <x v="4"/>
          </reference>
          <reference field="2" count="1" selected="0">
            <x v="36"/>
          </reference>
        </references>
      </pivotArea>
    </chartFormat>
    <chartFormat chart="3" format="523" series="1">
      <pivotArea type="data" outline="0" fieldPosition="0">
        <references count="3">
          <reference field="4294967294" count="1" selected="0">
            <x v="8"/>
          </reference>
          <reference field="0" count="1" selected="0">
            <x v="4"/>
          </reference>
          <reference field="2" count="1" selected="0">
            <x v="37"/>
          </reference>
        </references>
      </pivotArea>
    </chartFormat>
    <chartFormat chart="3" format="524" series="1">
      <pivotArea type="data" outline="0" fieldPosition="0">
        <references count="3">
          <reference field="4294967294" count="1" selected="0">
            <x v="8"/>
          </reference>
          <reference field="0" count="1" selected="0">
            <x v="4"/>
          </reference>
          <reference field="2" count="1" selected="0">
            <x v="38"/>
          </reference>
        </references>
      </pivotArea>
    </chartFormat>
    <chartFormat chart="3" format="525" series="1">
      <pivotArea type="data" outline="0" fieldPosition="0">
        <references count="3">
          <reference field="4294967294" count="1" selected="0">
            <x v="8"/>
          </reference>
          <reference field="0" count="1" selected="0">
            <x v="4"/>
          </reference>
          <reference field="2" count="1" selected="0">
            <x v="39"/>
          </reference>
        </references>
      </pivotArea>
    </chartFormat>
    <chartFormat chart="3" format="526" series="1">
      <pivotArea type="data" outline="0" fieldPosition="0">
        <references count="3">
          <reference field="4294967294" count="1" selected="0">
            <x v="8"/>
          </reference>
          <reference field="0" count="1" selected="0">
            <x v="4"/>
          </reference>
          <reference field="2" count="1" selected="0">
            <x v="40"/>
          </reference>
        </references>
      </pivotArea>
    </chartFormat>
    <chartFormat chart="3" format="527" series="1">
      <pivotArea type="data" outline="0" fieldPosition="0">
        <references count="3">
          <reference field="4294967294" count="1" selected="0">
            <x v="8"/>
          </reference>
          <reference field="0" count="1" selected="0">
            <x v="4"/>
          </reference>
          <reference field="2" count="1" selected="0">
            <x v="41"/>
          </reference>
        </references>
      </pivotArea>
    </chartFormat>
    <chartFormat chart="3" format="528" series="1">
      <pivotArea type="data" outline="0" fieldPosition="0">
        <references count="3">
          <reference field="4294967294" count="1" selected="0">
            <x v="8"/>
          </reference>
          <reference field="0" count="1" selected="0">
            <x v="4"/>
          </reference>
          <reference field="2" count="1" selected="0">
            <x v="42"/>
          </reference>
        </references>
      </pivotArea>
    </chartFormat>
    <chartFormat chart="3" format="529" series="1">
      <pivotArea type="data" outline="0" fieldPosition="0">
        <references count="3">
          <reference field="4294967294" count="1" selected="0">
            <x v="8"/>
          </reference>
          <reference field="0" count="1" selected="0">
            <x v="4"/>
          </reference>
          <reference field="2" count="1" selected="0">
            <x v="43"/>
          </reference>
        </references>
      </pivotArea>
    </chartFormat>
    <chartFormat chart="3" format="530" series="1">
      <pivotArea type="data" outline="0" fieldPosition="0">
        <references count="3">
          <reference field="4294967294" count="1" selected="0">
            <x v="8"/>
          </reference>
          <reference field="0" count="1" selected="0">
            <x v="4"/>
          </reference>
          <reference field="2" count="1" selected="0">
            <x v="45"/>
          </reference>
        </references>
      </pivotArea>
    </chartFormat>
    <chartFormat chart="3" format="531" series="1">
      <pivotArea type="data" outline="0" fieldPosition="0">
        <references count="3">
          <reference field="4294967294" count="1" selected="0">
            <x v="8"/>
          </reference>
          <reference field="0" count="1" selected="0">
            <x v="4"/>
          </reference>
          <reference field="2" count="1" selected="0">
            <x v="46"/>
          </reference>
        </references>
      </pivotArea>
    </chartFormat>
    <chartFormat chart="3" format="532" series="1">
      <pivotArea type="data" outline="0" fieldPosition="0">
        <references count="3">
          <reference field="4294967294" count="1" selected="0">
            <x v="8"/>
          </reference>
          <reference field="0" count="1" selected="0">
            <x v="4"/>
          </reference>
          <reference field="2" count="1" selected="0">
            <x v="47"/>
          </reference>
        </references>
      </pivotArea>
    </chartFormat>
    <chartFormat chart="3" format="533" series="1">
      <pivotArea type="data" outline="0" fieldPosition="0">
        <references count="3">
          <reference field="4294967294" count="1" selected="0">
            <x v="8"/>
          </reference>
          <reference field="0" count="1" selected="0">
            <x v="4"/>
          </reference>
          <reference field="2" count="1" selected="0">
            <x v="49"/>
          </reference>
        </references>
      </pivotArea>
    </chartFormat>
    <chartFormat chart="3" format="534" series="1">
      <pivotArea type="data" outline="0" fieldPosition="0">
        <references count="3">
          <reference field="4294967294" count="1" selected="0">
            <x v="8"/>
          </reference>
          <reference field="0" count="1" selected="0">
            <x v="4"/>
          </reference>
          <reference field="2" count="1" selected="0">
            <x v="50"/>
          </reference>
        </references>
      </pivotArea>
    </chartFormat>
    <chartFormat chart="3" format="535" series="1">
      <pivotArea type="data" outline="0" fieldPosition="0">
        <references count="3">
          <reference field="4294967294" count="1" selected="0">
            <x v="8"/>
          </reference>
          <reference field="0" count="1" selected="0">
            <x v="4"/>
          </reference>
          <reference field="2" count="1" selected="0">
            <x v="51"/>
          </reference>
        </references>
      </pivotArea>
    </chartFormat>
    <chartFormat chart="3" format="536" series="1">
      <pivotArea type="data" outline="0" fieldPosition="0">
        <references count="3">
          <reference field="4294967294" count="1" selected="0">
            <x v="8"/>
          </reference>
          <reference field="0" count="1" selected="0">
            <x v="4"/>
          </reference>
          <reference field="2" count="1" selected="0">
            <x v="52"/>
          </reference>
        </references>
      </pivotArea>
    </chartFormat>
    <chartFormat chart="3" format="537" series="1">
      <pivotArea type="data" outline="0" fieldPosition="0">
        <references count="3">
          <reference field="4294967294" count="1" selected="0">
            <x v="8"/>
          </reference>
          <reference field="0" count="1" selected="0">
            <x v="4"/>
          </reference>
          <reference field="2" count="1" selected="0">
            <x v="53"/>
          </reference>
        </references>
      </pivotArea>
    </chartFormat>
    <chartFormat chart="3" format="538" series="1">
      <pivotArea type="data" outline="0" fieldPosition="0">
        <references count="3">
          <reference field="4294967294" count="1" selected="0">
            <x v="8"/>
          </reference>
          <reference field="0" count="1" selected="0">
            <x v="4"/>
          </reference>
          <reference field="2" count="1" selected="0">
            <x v="54"/>
          </reference>
        </references>
      </pivotArea>
    </chartFormat>
    <chartFormat chart="3" format="539" series="1">
      <pivotArea type="data" outline="0" fieldPosition="0">
        <references count="3">
          <reference field="4294967294" count="1" selected="0">
            <x v="8"/>
          </reference>
          <reference field="0" count="1" selected="0">
            <x v="4"/>
          </reference>
          <reference field="2" count="1" selected="0">
            <x v="55"/>
          </reference>
        </references>
      </pivotArea>
    </chartFormat>
    <chartFormat chart="3" format="540" series="1">
      <pivotArea type="data" outline="0" fieldPosition="0">
        <references count="3">
          <reference field="4294967294" count="1" selected="0">
            <x v="8"/>
          </reference>
          <reference field="0" count="1" selected="0">
            <x v="4"/>
          </reference>
          <reference field="2" count="1" selected="0">
            <x v="56"/>
          </reference>
        </references>
      </pivotArea>
    </chartFormat>
    <chartFormat chart="3" format="541" series="1">
      <pivotArea type="data" outline="0" fieldPosition="0">
        <references count="3">
          <reference field="4294967294" count="1" selected="0">
            <x v="8"/>
          </reference>
          <reference field="0" count="1" selected="0">
            <x v="4"/>
          </reference>
          <reference field="2" count="1" selected="0">
            <x v="57"/>
          </reference>
        </references>
      </pivotArea>
    </chartFormat>
    <chartFormat chart="3" format="542" series="1">
      <pivotArea type="data" outline="0" fieldPosition="0">
        <references count="3">
          <reference field="4294967294" count="1" selected="0">
            <x v="8"/>
          </reference>
          <reference field="0" count="1" selected="0">
            <x v="4"/>
          </reference>
          <reference field="2" count="1" selected="0">
            <x v="58"/>
          </reference>
        </references>
      </pivotArea>
    </chartFormat>
    <chartFormat chart="3" format="543" series="1">
      <pivotArea type="data" outline="0" fieldPosition="0">
        <references count="3">
          <reference field="4294967294" count="1" selected="0">
            <x v="8"/>
          </reference>
          <reference field="0" count="1" selected="0">
            <x v="4"/>
          </reference>
          <reference field="2" count="1" selected="0">
            <x v="59"/>
          </reference>
        </references>
      </pivotArea>
    </chartFormat>
    <chartFormat chart="3" format="544" series="1">
      <pivotArea type="data" outline="0" fieldPosition="0">
        <references count="3">
          <reference field="4294967294" count="1" selected="0">
            <x v="8"/>
          </reference>
          <reference field="0" count="1" selected="0">
            <x v="4"/>
          </reference>
          <reference field="2" count="1" selected="0">
            <x v="60"/>
          </reference>
        </references>
      </pivotArea>
    </chartFormat>
    <chartFormat chart="3" format="545" series="1">
      <pivotArea type="data" outline="0" fieldPosition="0">
        <references count="3">
          <reference field="4294967294" count="1" selected="0">
            <x v="8"/>
          </reference>
          <reference field="0" count="1" selected="0">
            <x v="4"/>
          </reference>
          <reference field="2" count="1" selected="0">
            <x v="61"/>
          </reference>
        </references>
      </pivotArea>
    </chartFormat>
    <chartFormat chart="3" format="546" series="1">
      <pivotArea type="data" outline="0" fieldPosition="0">
        <references count="3">
          <reference field="4294967294" count="1" selected="0">
            <x v="8"/>
          </reference>
          <reference field="0" count="1" selected="0">
            <x v="4"/>
          </reference>
          <reference field="2" count="1" selected="0">
            <x v="62"/>
          </reference>
        </references>
      </pivotArea>
    </chartFormat>
    <chartFormat chart="3" format="547" series="1">
      <pivotArea type="data" outline="0" fieldPosition="0">
        <references count="3">
          <reference field="4294967294" count="1" selected="0">
            <x v="8"/>
          </reference>
          <reference field="0" count="1" selected="0">
            <x v="4"/>
          </reference>
          <reference field="2" count="1" selected="0">
            <x v="63"/>
          </reference>
        </references>
      </pivotArea>
    </chartFormat>
    <chartFormat chart="3" format="548" series="1">
      <pivotArea type="data" outline="0" fieldPosition="0">
        <references count="3">
          <reference field="4294967294" count="1" selected="0">
            <x v="8"/>
          </reference>
          <reference field="0" count="1" selected="0">
            <x v="4"/>
          </reference>
          <reference field="2" count="1" selected="0">
            <x v="64"/>
          </reference>
        </references>
      </pivotArea>
    </chartFormat>
    <chartFormat chart="3" format="549" series="1">
      <pivotArea type="data" outline="0" fieldPosition="0">
        <references count="3">
          <reference field="4294967294" count="1" selected="0">
            <x v="8"/>
          </reference>
          <reference field="0" count="1" selected="0">
            <x v="4"/>
          </reference>
          <reference field="2" count="1" selected="0">
            <x v="65"/>
          </reference>
        </references>
      </pivotArea>
    </chartFormat>
    <chartFormat chart="3" format="550" series="1">
      <pivotArea type="data" outline="0" fieldPosition="0">
        <references count="3">
          <reference field="4294967294" count="1" selected="0">
            <x v="8"/>
          </reference>
          <reference field="0" count="1" selected="0">
            <x v="4"/>
          </reference>
          <reference field="2" count="1" selected="0">
            <x v="66"/>
          </reference>
        </references>
      </pivotArea>
    </chartFormat>
    <chartFormat chart="3" format="551" series="1">
      <pivotArea type="data" outline="0" fieldPosition="0">
        <references count="3">
          <reference field="4294967294" count="1" selected="0">
            <x v="8"/>
          </reference>
          <reference field="0" count="1" selected="0">
            <x v="4"/>
          </reference>
          <reference field="2" count="1" selected="0">
            <x v="67"/>
          </reference>
        </references>
      </pivotArea>
    </chartFormat>
    <chartFormat chart="3" format="552" series="1">
      <pivotArea type="data" outline="0" fieldPosition="0">
        <references count="3">
          <reference field="4294967294" count="1" selected="0">
            <x v="8"/>
          </reference>
          <reference field="0" count="1" selected="0">
            <x v="4"/>
          </reference>
          <reference field="2" count="1" selected="0">
            <x v="68"/>
          </reference>
        </references>
      </pivotArea>
    </chartFormat>
    <chartFormat chart="3" format="553" series="1">
      <pivotArea type="data" outline="0" fieldPosition="0">
        <references count="3">
          <reference field="4294967294" count="1" selected="0">
            <x v="8"/>
          </reference>
          <reference field="0" count="1" selected="0">
            <x v="4"/>
          </reference>
          <reference field="2" count="1" selected="0">
            <x v="69"/>
          </reference>
        </references>
      </pivotArea>
    </chartFormat>
    <chartFormat chart="3" format="554" series="1">
      <pivotArea type="data" outline="0" fieldPosition="0">
        <references count="3">
          <reference field="4294967294" count="1" selected="0">
            <x v="8"/>
          </reference>
          <reference field="0" count="1" selected="0">
            <x v="4"/>
          </reference>
          <reference field="2" count="1" selected="0">
            <x v="70"/>
          </reference>
        </references>
      </pivotArea>
    </chartFormat>
    <chartFormat chart="3" format="555" series="1">
      <pivotArea type="data" outline="0" fieldPosition="0">
        <references count="3">
          <reference field="4294967294" count="1" selected="0">
            <x v="8"/>
          </reference>
          <reference field="0" count="1" selected="0">
            <x v="4"/>
          </reference>
          <reference field="2" count="1" selected="0">
            <x v="71"/>
          </reference>
        </references>
      </pivotArea>
    </chartFormat>
    <chartFormat chart="3" format="556" series="1">
      <pivotArea type="data" outline="0" fieldPosition="0">
        <references count="3">
          <reference field="4294967294" count="1" selected="0">
            <x v="8"/>
          </reference>
          <reference field="0" count="1" selected="0">
            <x v="4"/>
          </reference>
          <reference field="2" count="1" selected="0">
            <x v="72"/>
          </reference>
        </references>
      </pivotArea>
    </chartFormat>
    <chartFormat chart="3" format="557" series="1">
      <pivotArea type="data" outline="0" fieldPosition="0">
        <references count="3">
          <reference field="4294967294" count="1" selected="0">
            <x v="8"/>
          </reference>
          <reference field="0" count="1" selected="0">
            <x v="4"/>
          </reference>
          <reference field="2" count="1" selected="0">
            <x v="73"/>
          </reference>
        </references>
      </pivotArea>
    </chartFormat>
    <chartFormat chart="3" format="558" series="1">
      <pivotArea type="data" outline="0" fieldPosition="0">
        <references count="3">
          <reference field="4294967294" count="1" selected="0">
            <x v="8"/>
          </reference>
          <reference field="0" count="1" selected="0">
            <x v="4"/>
          </reference>
          <reference field="2" count="1" selected="0">
            <x v="74"/>
          </reference>
        </references>
      </pivotArea>
    </chartFormat>
    <chartFormat chart="3" format="559" series="1">
      <pivotArea type="data" outline="0" fieldPosition="0">
        <references count="3">
          <reference field="4294967294" count="1" selected="0">
            <x v="8"/>
          </reference>
          <reference field="0" count="1" selected="0">
            <x v="4"/>
          </reference>
          <reference field="2" count="1" selected="0">
            <x v="75"/>
          </reference>
        </references>
      </pivotArea>
    </chartFormat>
    <chartFormat chart="3" format="560" series="1">
      <pivotArea type="data" outline="0" fieldPosition="0">
        <references count="3">
          <reference field="4294967294" count="1" selected="0">
            <x v="8"/>
          </reference>
          <reference field="0" count="1" selected="0">
            <x v="4"/>
          </reference>
          <reference field="2" count="1" selected="0">
            <x v="76"/>
          </reference>
        </references>
      </pivotArea>
    </chartFormat>
    <chartFormat chart="3" format="561" series="1">
      <pivotArea type="data" outline="0" fieldPosition="0">
        <references count="3">
          <reference field="4294967294" count="1" selected="0">
            <x v="8"/>
          </reference>
          <reference field="0" count="1" selected="0">
            <x v="4"/>
          </reference>
          <reference field="2" count="1" selected="0">
            <x v="80"/>
          </reference>
        </references>
      </pivotArea>
    </chartFormat>
    <chartFormat chart="3" format="562" series="1">
      <pivotArea type="data" outline="0" fieldPosition="0">
        <references count="3">
          <reference field="4294967294" count="1" selected="0">
            <x v="8"/>
          </reference>
          <reference field="0" count="1" selected="0">
            <x v="4"/>
          </reference>
          <reference field="2" count="1" selected="0">
            <x v="82"/>
          </reference>
        </references>
      </pivotArea>
    </chartFormat>
    <chartFormat chart="3" format="563" series="1">
      <pivotArea type="data" outline="0" fieldPosition="0">
        <references count="3">
          <reference field="4294967294" count="1" selected="0">
            <x v="8"/>
          </reference>
          <reference field="0" count="1" selected="0">
            <x v="4"/>
          </reference>
          <reference field="2" count="1" selected="0">
            <x v="83"/>
          </reference>
        </references>
      </pivotArea>
    </chartFormat>
    <chartFormat chart="3" format="564" series="1">
      <pivotArea type="data" outline="0" fieldPosition="0">
        <references count="3">
          <reference field="4294967294" count="1" selected="0">
            <x v="8"/>
          </reference>
          <reference field="0" count="1" selected="0">
            <x v="4"/>
          </reference>
          <reference field="2" count="1" selected="0">
            <x v="84"/>
          </reference>
        </references>
      </pivotArea>
    </chartFormat>
    <chartFormat chart="3" format="565" series="1">
      <pivotArea type="data" outline="0" fieldPosition="0">
        <references count="3">
          <reference field="4294967294" count="1" selected="0">
            <x v="8"/>
          </reference>
          <reference field="0" count="1" selected="0">
            <x v="4"/>
          </reference>
          <reference field="2" count="1" selected="0">
            <x v="85"/>
          </reference>
        </references>
      </pivotArea>
    </chartFormat>
    <chartFormat chart="3" format="566" series="1">
      <pivotArea type="data" outline="0" fieldPosition="0">
        <references count="3">
          <reference field="4294967294" count="1" selected="0">
            <x v="8"/>
          </reference>
          <reference field="0" count="1" selected="0">
            <x v="4"/>
          </reference>
          <reference field="2" count="1" selected="0">
            <x v="86"/>
          </reference>
        </references>
      </pivotArea>
    </chartFormat>
    <chartFormat chart="3" format="567" series="1">
      <pivotArea type="data" outline="0" fieldPosition="0">
        <references count="3">
          <reference field="4294967294" count="1" selected="0">
            <x v="8"/>
          </reference>
          <reference field="0" count="1" selected="0">
            <x v="4"/>
          </reference>
          <reference field="2" count="1" selected="0">
            <x v="87"/>
          </reference>
        </references>
      </pivotArea>
    </chartFormat>
    <chartFormat chart="3" format="568" series="1">
      <pivotArea type="data" outline="0" fieldPosition="0">
        <references count="3">
          <reference field="4294967294" count="1" selected="0">
            <x v="8"/>
          </reference>
          <reference field="0" count="1" selected="0">
            <x v="4"/>
          </reference>
          <reference field="2" count="1" selected="0">
            <x v="88"/>
          </reference>
        </references>
      </pivotArea>
    </chartFormat>
    <chartFormat chart="3" format="569" series="1">
      <pivotArea type="data" outline="0" fieldPosition="0">
        <references count="3">
          <reference field="4294967294" count="1" selected="0">
            <x v="8"/>
          </reference>
          <reference field="0" count="1" selected="0">
            <x v="4"/>
          </reference>
          <reference field="2" count="1" selected="0">
            <x v="89"/>
          </reference>
        </references>
      </pivotArea>
    </chartFormat>
    <chartFormat chart="3" format="570" series="1">
      <pivotArea type="data" outline="0" fieldPosition="0">
        <references count="3">
          <reference field="4294967294" count="1" selected="0">
            <x v="8"/>
          </reference>
          <reference field="0" count="1" selected="0">
            <x v="4"/>
          </reference>
          <reference field="2" count="1" selected="0">
            <x v="91"/>
          </reference>
        </references>
      </pivotArea>
    </chartFormat>
    <chartFormat chart="3" format="571" series="1">
      <pivotArea type="data" outline="0" fieldPosition="0">
        <references count="3">
          <reference field="4294967294" count="1" selected="0">
            <x v="8"/>
          </reference>
          <reference field="0" count="1" selected="0">
            <x v="4"/>
          </reference>
          <reference field="2" count="1" selected="0">
            <x v="92"/>
          </reference>
        </references>
      </pivotArea>
    </chartFormat>
    <chartFormat chart="3" format="572" series="1">
      <pivotArea type="data" outline="0" fieldPosition="0">
        <references count="3">
          <reference field="4294967294" count="1" selected="0">
            <x v="8"/>
          </reference>
          <reference field="0" count="1" selected="0">
            <x v="4"/>
          </reference>
          <reference field="2" count="1" selected="0">
            <x v="94"/>
          </reference>
        </references>
      </pivotArea>
    </chartFormat>
    <chartFormat chart="3" format="573" series="1">
      <pivotArea type="data" outline="0" fieldPosition="0">
        <references count="3">
          <reference field="4294967294" count="1" selected="0">
            <x v="8"/>
          </reference>
          <reference field="0" count="1" selected="0">
            <x v="4"/>
          </reference>
          <reference field="2" count="1" selected="0">
            <x v="95"/>
          </reference>
        </references>
      </pivotArea>
    </chartFormat>
    <chartFormat chart="3" format="574" series="1">
      <pivotArea type="data" outline="0" fieldPosition="0">
        <references count="3">
          <reference field="4294967294" count="1" selected="0">
            <x v="8"/>
          </reference>
          <reference field="0" count="1" selected="0">
            <x v="4"/>
          </reference>
          <reference field="2" count="1" selected="0">
            <x v="96"/>
          </reference>
        </references>
      </pivotArea>
    </chartFormat>
    <chartFormat chart="3" format="575" series="1">
      <pivotArea type="data" outline="0" fieldPosition="0">
        <references count="3">
          <reference field="4294967294" count="1" selected="0">
            <x v="8"/>
          </reference>
          <reference field="0" count="1" selected="0">
            <x v="4"/>
          </reference>
          <reference field="2" count="1" selected="0">
            <x v="97"/>
          </reference>
        </references>
      </pivotArea>
    </chartFormat>
    <chartFormat chart="3" format="576" series="1">
      <pivotArea type="data" outline="0" fieldPosition="0">
        <references count="3">
          <reference field="4294967294" count="1" selected="0">
            <x v="8"/>
          </reference>
          <reference field="0" count="1" selected="0">
            <x v="4"/>
          </reference>
          <reference field="2" count="1" selected="0">
            <x v="98"/>
          </reference>
        </references>
      </pivotArea>
    </chartFormat>
    <chartFormat chart="3" format="577" series="1">
      <pivotArea type="data" outline="0" fieldPosition="0">
        <references count="3">
          <reference field="4294967294" count="1" selected="0">
            <x v="8"/>
          </reference>
          <reference field="0" count="1" selected="0">
            <x v="4"/>
          </reference>
          <reference field="2" count="1" selected="0">
            <x v="99"/>
          </reference>
        </references>
      </pivotArea>
    </chartFormat>
    <chartFormat chart="3" format="578" series="1">
      <pivotArea type="data" outline="0" fieldPosition="0">
        <references count="3">
          <reference field="4294967294" count="1" selected="0">
            <x v="8"/>
          </reference>
          <reference field="0" count="1" selected="0">
            <x v="4"/>
          </reference>
          <reference field="2" count="1" selected="0">
            <x v="100"/>
          </reference>
        </references>
      </pivotArea>
    </chartFormat>
    <chartFormat chart="3" format="579" series="1">
      <pivotArea type="data" outline="0" fieldPosition="0">
        <references count="3">
          <reference field="4294967294" count="1" selected="0">
            <x v="8"/>
          </reference>
          <reference field="0" count="1" selected="0">
            <x v="4"/>
          </reference>
          <reference field="2" count="1" selected="0">
            <x v="101"/>
          </reference>
        </references>
      </pivotArea>
    </chartFormat>
    <chartFormat chart="3" format="580" series="1">
      <pivotArea type="data" outline="0" fieldPosition="0">
        <references count="3">
          <reference field="4294967294" count="1" selected="0">
            <x v="8"/>
          </reference>
          <reference field="0" count="1" selected="0">
            <x v="4"/>
          </reference>
          <reference field="2" count="1" selected="0">
            <x v="102"/>
          </reference>
        </references>
      </pivotArea>
    </chartFormat>
    <chartFormat chart="3" format="581" series="1">
      <pivotArea type="data" outline="0" fieldPosition="0">
        <references count="3">
          <reference field="4294967294" count="1" selected="0">
            <x v="8"/>
          </reference>
          <reference field="0" count="1" selected="0">
            <x v="4"/>
          </reference>
          <reference field="2" count="1" selected="0">
            <x v="103"/>
          </reference>
        </references>
      </pivotArea>
    </chartFormat>
    <chartFormat chart="3" format="582" series="1">
      <pivotArea type="data" outline="0" fieldPosition="0">
        <references count="3">
          <reference field="4294967294" count="1" selected="0">
            <x v="8"/>
          </reference>
          <reference field="0" count="1" selected="0">
            <x v="4"/>
          </reference>
          <reference field="2" count="1" selected="0">
            <x v="104"/>
          </reference>
        </references>
      </pivotArea>
    </chartFormat>
    <chartFormat chart="3" format="583" series="1">
      <pivotArea type="data" outline="0" fieldPosition="0">
        <references count="3">
          <reference field="4294967294" count="1" selected="0">
            <x v="8"/>
          </reference>
          <reference field="0" count="1" selected="0">
            <x v="4"/>
          </reference>
          <reference field="2" count="1" selected="0">
            <x v="105"/>
          </reference>
        </references>
      </pivotArea>
    </chartFormat>
    <chartFormat chart="3" format="584" series="1">
      <pivotArea type="data" outline="0" fieldPosition="0">
        <references count="3">
          <reference field="4294967294" count="1" selected="0">
            <x v="8"/>
          </reference>
          <reference field="0" count="1" selected="0">
            <x v="4"/>
          </reference>
          <reference field="2" count="1" selected="0">
            <x v="106"/>
          </reference>
        </references>
      </pivotArea>
    </chartFormat>
    <chartFormat chart="3" format="585" series="1">
      <pivotArea type="data" outline="0" fieldPosition="0">
        <references count="3">
          <reference field="4294967294" count="1" selected="0">
            <x v="8"/>
          </reference>
          <reference field="0" count="1" selected="0">
            <x v="4"/>
          </reference>
          <reference field="2" count="1" selected="0">
            <x v="107"/>
          </reference>
        </references>
      </pivotArea>
    </chartFormat>
    <chartFormat chart="3" format="586" series="1">
      <pivotArea type="data" outline="0" fieldPosition="0">
        <references count="3">
          <reference field="4294967294" count="1" selected="0">
            <x v="8"/>
          </reference>
          <reference field="0" count="1" selected="0">
            <x v="4"/>
          </reference>
          <reference field="2" count="1" selected="0">
            <x v="108"/>
          </reference>
        </references>
      </pivotArea>
    </chartFormat>
    <chartFormat chart="3" format="587" series="1">
      <pivotArea type="data" outline="0" fieldPosition="0">
        <references count="3">
          <reference field="4294967294" count="1" selected="0">
            <x v="8"/>
          </reference>
          <reference field="0" count="1" selected="0">
            <x v="4"/>
          </reference>
          <reference field="2" count="1" selected="0">
            <x v="109"/>
          </reference>
        </references>
      </pivotArea>
    </chartFormat>
    <chartFormat chart="3" format="588" series="1">
      <pivotArea type="data" outline="0" fieldPosition="0">
        <references count="3">
          <reference field="4294967294" count="1" selected="0">
            <x v="8"/>
          </reference>
          <reference field="0" count="1" selected="0">
            <x v="4"/>
          </reference>
          <reference field="2" count="1" selected="0">
            <x v="110"/>
          </reference>
        </references>
      </pivotArea>
    </chartFormat>
    <chartFormat chart="3" format="589" series="1">
      <pivotArea type="data" outline="0" fieldPosition="0">
        <references count="3">
          <reference field="4294967294" count="1" selected="0">
            <x v="8"/>
          </reference>
          <reference field="0" count="1" selected="0">
            <x v="4"/>
          </reference>
          <reference field="2" count="1" selected="0">
            <x v="111"/>
          </reference>
        </references>
      </pivotArea>
    </chartFormat>
    <chartFormat chart="3" format="590" series="1">
      <pivotArea type="data" outline="0" fieldPosition="0">
        <references count="3">
          <reference field="4294967294" count="1" selected="0">
            <x v="8"/>
          </reference>
          <reference field="0" count="1" selected="0">
            <x v="4"/>
          </reference>
          <reference field="2" count="1" selected="0">
            <x v="112"/>
          </reference>
        </references>
      </pivotArea>
    </chartFormat>
    <chartFormat chart="3" format="591" series="1">
      <pivotArea type="data" outline="0" fieldPosition="0">
        <references count="3">
          <reference field="4294967294" count="1" selected="0">
            <x v="8"/>
          </reference>
          <reference field="0" count="1" selected="0">
            <x v="4"/>
          </reference>
          <reference field="2" count="1" selected="0">
            <x v="113"/>
          </reference>
        </references>
      </pivotArea>
    </chartFormat>
    <chartFormat chart="3" format="592" series="1">
      <pivotArea type="data" outline="0" fieldPosition="0">
        <references count="3">
          <reference field="4294967294" count="1" selected="0">
            <x v="8"/>
          </reference>
          <reference field="0" count="1" selected="0">
            <x v="4"/>
          </reference>
          <reference field="2" count="1" selected="0">
            <x v="114"/>
          </reference>
        </references>
      </pivotArea>
    </chartFormat>
    <chartFormat chart="3" format="593" series="1">
      <pivotArea type="data" outline="0" fieldPosition="0">
        <references count="3">
          <reference field="4294967294" count="1" selected="0">
            <x v="8"/>
          </reference>
          <reference field="0" count="1" selected="0">
            <x v="4"/>
          </reference>
          <reference field="2" count="1" selected="0">
            <x v="115"/>
          </reference>
        </references>
      </pivotArea>
    </chartFormat>
    <chartFormat chart="3" format="594" series="1">
      <pivotArea type="data" outline="0" fieldPosition="0">
        <references count="3">
          <reference field="4294967294" count="1" selected="0">
            <x v="8"/>
          </reference>
          <reference field="0" count="1" selected="0">
            <x v="4"/>
          </reference>
          <reference field="2" count="1" selected="0">
            <x v="116"/>
          </reference>
        </references>
      </pivotArea>
    </chartFormat>
    <chartFormat chart="3" format="595" series="1">
      <pivotArea type="data" outline="0" fieldPosition="0">
        <references count="3">
          <reference field="4294967294" count="1" selected="0">
            <x v="8"/>
          </reference>
          <reference field="0" count="1" selected="0">
            <x v="4"/>
          </reference>
          <reference field="2" count="1" selected="0">
            <x v="117"/>
          </reference>
        </references>
      </pivotArea>
    </chartFormat>
    <chartFormat chart="3" format="596" series="1">
      <pivotArea type="data" outline="0" fieldPosition="0">
        <references count="3">
          <reference field="4294967294" count="1" selected="0">
            <x v="8"/>
          </reference>
          <reference field="0" count="1" selected="0">
            <x v="4"/>
          </reference>
          <reference field="2" count="1" selected="0">
            <x v="118"/>
          </reference>
        </references>
      </pivotArea>
    </chartFormat>
    <chartFormat chart="3" format="597" series="1">
      <pivotArea type="data" outline="0" fieldPosition="0">
        <references count="3">
          <reference field="4294967294" count="1" selected="0">
            <x v="8"/>
          </reference>
          <reference field="0" count="1" selected="0">
            <x v="4"/>
          </reference>
          <reference field="2" count="1" selected="0">
            <x v="120"/>
          </reference>
        </references>
      </pivotArea>
    </chartFormat>
    <chartFormat chart="3" format="598" series="1">
      <pivotArea type="data" outline="0" fieldPosition="0">
        <references count="3">
          <reference field="4294967294" count="1" selected="0">
            <x v="8"/>
          </reference>
          <reference field="0" count="1" selected="0">
            <x v="4"/>
          </reference>
          <reference field="2" count="1" selected="0">
            <x v="121"/>
          </reference>
        </references>
      </pivotArea>
    </chartFormat>
    <chartFormat chart="3" format="599" series="1">
      <pivotArea type="data" outline="0" fieldPosition="0">
        <references count="3">
          <reference field="4294967294" count="1" selected="0">
            <x v="8"/>
          </reference>
          <reference field="0" count="1" selected="0">
            <x v="4"/>
          </reference>
          <reference field="2" count="1" selected="0">
            <x v="122"/>
          </reference>
        </references>
      </pivotArea>
    </chartFormat>
    <chartFormat chart="3" format="600" series="1">
      <pivotArea type="data" outline="0" fieldPosition="0">
        <references count="3">
          <reference field="4294967294" count="1" selected="0">
            <x v="8"/>
          </reference>
          <reference field="0" count="1" selected="0">
            <x v="4"/>
          </reference>
          <reference field="2" count="1" selected="0">
            <x v="123"/>
          </reference>
        </references>
      </pivotArea>
    </chartFormat>
    <chartFormat chart="3" format="601" series="1">
      <pivotArea type="data" outline="0" fieldPosition="0">
        <references count="3">
          <reference field="4294967294" count="1" selected="0">
            <x v="8"/>
          </reference>
          <reference field="0" count="1" selected="0">
            <x v="4"/>
          </reference>
          <reference field="2" count="1" selected="0">
            <x v="124"/>
          </reference>
        </references>
      </pivotArea>
    </chartFormat>
    <chartFormat chart="3" format="602" series="1">
      <pivotArea type="data" outline="0" fieldPosition="0">
        <references count="3">
          <reference field="4294967294" count="1" selected="0">
            <x v="8"/>
          </reference>
          <reference field="0" count="1" selected="0">
            <x v="4"/>
          </reference>
          <reference field="2" count="1" selected="0">
            <x v="125"/>
          </reference>
        </references>
      </pivotArea>
    </chartFormat>
    <chartFormat chart="3" format="603" series="1">
      <pivotArea type="data" outline="0" fieldPosition="0">
        <references count="3">
          <reference field="4294967294" count="1" selected="0">
            <x v="8"/>
          </reference>
          <reference field="0" count="1" selected="0">
            <x v="4"/>
          </reference>
          <reference field="2" count="1" selected="0">
            <x v="126"/>
          </reference>
        </references>
      </pivotArea>
    </chartFormat>
    <chartFormat chart="3" format="604" series="1">
      <pivotArea type="data" outline="0" fieldPosition="0">
        <references count="3">
          <reference field="4294967294" count="1" selected="0">
            <x v="8"/>
          </reference>
          <reference field="0" count="1" selected="0">
            <x v="4"/>
          </reference>
          <reference field="2" count="1" selected="0">
            <x v="128"/>
          </reference>
        </references>
      </pivotArea>
    </chartFormat>
    <chartFormat chart="3" format="605" series="1">
      <pivotArea type="data" outline="0" fieldPosition="0">
        <references count="3">
          <reference field="4294967294" count="1" selected="0">
            <x v="8"/>
          </reference>
          <reference field="0" count="1" selected="0">
            <x v="4"/>
          </reference>
          <reference field="2" count="1" selected="0">
            <x v="129"/>
          </reference>
        </references>
      </pivotArea>
    </chartFormat>
    <chartFormat chart="3" format="606" series="1">
      <pivotArea type="data" outline="0" fieldPosition="0">
        <references count="3">
          <reference field="4294967294" count="1" selected="0">
            <x v="8"/>
          </reference>
          <reference field="0" count="1" selected="0">
            <x v="4"/>
          </reference>
          <reference field="2" count="1" selected="0">
            <x v="130"/>
          </reference>
        </references>
      </pivotArea>
    </chartFormat>
    <chartFormat chart="3" format="607" series="1">
      <pivotArea type="data" outline="0" fieldPosition="0">
        <references count="3">
          <reference field="4294967294" count="1" selected="0">
            <x v="8"/>
          </reference>
          <reference field="0" count="1" selected="0">
            <x v="4"/>
          </reference>
          <reference field="2" count="1" selected="0">
            <x v="131"/>
          </reference>
        </references>
      </pivotArea>
    </chartFormat>
    <chartFormat chart="3" format="608" series="1">
      <pivotArea type="data" outline="0" fieldPosition="0">
        <references count="3">
          <reference field="4294967294" count="1" selected="0">
            <x v="8"/>
          </reference>
          <reference field="0" count="1" selected="0">
            <x v="4"/>
          </reference>
          <reference field="2" count="1" selected="0">
            <x v="132"/>
          </reference>
        </references>
      </pivotArea>
    </chartFormat>
    <chartFormat chart="3" format="609" series="1">
      <pivotArea type="data" outline="0" fieldPosition="0">
        <references count="3">
          <reference field="4294967294" count="1" selected="0">
            <x v="8"/>
          </reference>
          <reference field="0" count="1" selected="0">
            <x v="4"/>
          </reference>
          <reference field="2" count="1" selected="0">
            <x v="133"/>
          </reference>
        </references>
      </pivotArea>
    </chartFormat>
    <chartFormat chart="3" format="610" series="1">
      <pivotArea type="data" outline="0" fieldPosition="0">
        <references count="3">
          <reference field="4294967294" count="1" selected="0">
            <x v="8"/>
          </reference>
          <reference field="0" count="1" selected="0">
            <x v="4"/>
          </reference>
          <reference field="2" count="1" selected="0">
            <x v="134"/>
          </reference>
        </references>
      </pivotArea>
    </chartFormat>
    <chartFormat chart="3" format="611" series="1">
      <pivotArea type="data" outline="0" fieldPosition="0">
        <references count="3">
          <reference field="4294967294" count="1" selected="0">
            <x v="8"/>
          </reference>
          <reference field="0" count="1" selected="0">
            <x v="4"/>
          </reference>
          <reference field="2" count="1" selected="0">
            <x v="135"/>
          </reference>
        </references>
      </pivotArea>
    </chartFormat>
    <chartFormat chart="3" format="612" series="1">
      <pivotArea type="data" outline="0" fieldPosition="0">
        <references count="3">
          <reference field="4294967294" count="1" selected="0">
            <x v="8"/>
          </reference>
          <reference field="0" count="1" selected="0">
            <x v="4"/>
          </reference>
          <reference field="2" count="1" selected="0">
            <x v="136"/>
          </reference>
        </references>
      </pivotArea>
    </chartFormat>
    <chartFormat chart="3" format="613" series="1">
      <pivotArea type="data" outline="0" fieldPosition="0">
        <references count="3">
          <reference field="4294967294" count="1" selected="0">
            <x v="8"/>
          </reference>
          <reference field="0" count="1" selected="0">
            <x v="4"/>
          </reference>
          <reference field="2" count="1" selected="0">
            <x v="137"/>
          </reference>
        </references>
      </pivotArea>
    </chartFormat>
    <chartFormat chart="3" format="614" series="1">
      <pivotArea type="data" outline="0" fieldPosition="0">
        <references count="3">
          <reference field="4294967294" count="1" selected="0">
            <x v="8"/>
          </reference>
          <reference field="0" count="1" selected="0">
            <x v="4"/>
          </reference>
          <reference field="2" count="1" selected="0">
            <x v="138"/>
          </reference>
        </references>
      </pivotArea>
    </chartFormat>
    <chartFormat chart="3" format="615" series="1">
      <pivotArea type="data" outline="0" fieldPosition="0">
        <references count="3">
          <reference field="4294967294" count="1" selected="0">
            <x v="8"/>
          </reference>
          <reference field="0" count="1" selected="0">
            <x v="4"/>
          </reference>
          <reference field="2" count="1" selected="0">
            <x v="139"/>
          </reference>
        </references>
      </pivotArea>
    </chartFormat>
    <chartFormat chart="3" format="616" series="1">
      <pivotArea type="data" outline="0" fieldPosition="0">
        <references count="3">
          <reference field="4294967294" count="1" selected="0">
            <x v="8"/>
          </reference>
          <reference field="0" count="1" selected="0">
            <x v="4"/>
          </reference>
          <reference field="2" count="1" selected="0">
            <x v="140"/>
          </reference>
        </references>
      </pivotArea>
    </chartFormat>
    <chartFormat chart="3" format="617" series="1">
      <pivotArea type="data" outline="0" fieldPosition="0">
        <references count="3">
          <reference field="4294967294" count="1" selected="0">
            <x v="8"/>
          </reference>
          <reference field="0" count="1" selected="0">
            <x v="4"/>
          </reference>
          <reference field="2" count="1" selected="0">
            <x v="141"/>
          </reference>
        </references>
      </pivotArea>
    </chartFormat>
    <chartFormat chart="3" format="618" series="1">
      <pivotArea type="data" outline="0" fieldPosition="0">
        <references count="3">
          <reference field="4294967294" count="1" selected="0">
            <x v="8"/>
          </reference>
          <reference field="0" count="1" selected="0">
            <x v="4"/>
          </reference>
          <reference field="2" count="1" selected="0">
            <x v="143"/>
          </reference>
        </references>
      </pivotArea>
    </chartFormat>
    <chartFormat chart="3" format="619" series="1">
      <pivotArea type="data" outline="0" fieldPosition="0">
        <references count="3">
          <reference field="4294967294" count="1" selected="0">
            <x v="8"/>
          </reference>
          <reference field="0" count="1" selected="0">
            <x v="4"/>
          </reference>
          <reference field="2" count="1" selected="0">
            <x v="144"/>
          </reference>
        </references>
      </pivotArea>
    </chartFormat>
    <chartFormat chart="3" format="620" series="1">
      <pivotArea type="data" outline="0" fieldPosition="0">
        <references count="3">
          <reference field="4294967294" count="1" selected="0">
            <x v="8"/>
          </reference>
          <reference field="0" count="1" selected="0">
            <x v="4"/>
          </reference>
          <reference field="2" count="1" selected="0">
            <x v="145"/>
          </reference>
        </references>
      </pivotArea>
    </chartFormat>
    <chartFormat chart="3" format="621" series="1">
      <pivotArea type="data" outline="0" fieldPosition="0">
        <references count="3">
          <reference field="4294967294" count="1" selected="0">
            <x v="8"/>
          </reference>
          <reference field="0" count="1" selected="0">
            <x v="4"/>
          </reference>
          <reference field="2" count="1" selected="0">
            <x v="146"/>
          </reference>
        </references>
      </pivotArea>
    </chartFormat>
    <chartFormat chart="3" format="622" series="1">
      <pivotArea type="data" outline="0" fieldPosition="0">
        <references count="3">
          <reference field="4294967294" count="1" selected="0">
            <x v="8"/>
          </reference>
          <reference field="0" count="1" selected="0">
            <x v="4"/>
          </reference>
          <reference field="2" count="1" selected="0">
            <x v="147"/>
          </reference>
        </references>
      </pivotArea>
    </chartFormat>
    <chartFormat chart="3" format="623" series="1">
      <pivotArea type="data" outline="0" fieldPosition="0">
        <references count="3">
          <reference field="4294967294" count="1" selected="0">
            <x v="8"/>
          </reference>
          <reference field="0" count="1" selected="0">
            <x v="4"/>
          </reference>
          <reference field="2" count="1" selected="0">
            <x v="148"/>
          </reference>
        </references>
      </pivotArea>
    </chartFormat>
    <chartFormat chart="3" format="624" series="1">
      <pivotArea type="data" outline="0" fieldPosition="0">
        <references count="3">
          <reference field="4294967294" count="1" selected="0">
            <x v="8"/>
          </reference>
          <reference field="0" count="1" selected="0">
            <x v="4"/>
          </reference>
          <reference field="2" count="1" selected="0">
            <x v="149"/>
          </reference>
        </references>
      </pivotArea>
    </chartFormat>
    <chartFormat chart="3" format="625" series="1">
      <pivotArea type="data" outline="0" fieldPosition="0">
        <references count="3">
          <reference field="4294967294" count="1" selected="0">
            <x v="8"/>
          </reference>
          <reference field="0" count="1" selected="0">
            <x v="4"/>
          </reference>
          <reference field="2" count="1" selected="0">
            <x v="150"/>
          </reference>
        </references>
      </pivotArea>
    </chartFormat>
    <chartFormat chart="3" format="626" series="1">
      <pivotArea type="data" outline="0" fieldPosition="0">
        <references count="3">
          <reference field="4294967294" count="1" selected="0">
            <x v="8"/>
          </reference>
          <reference field="0" count="1" selected="0">
            <x v="4"/>
          </reference>
          <reference field="2" count="1" selected="0">
            <x v="151"/>
          </reference>
        </references>
      </pivotArea>
    </chartFormat>
    <chartFormat chart="3" format="627" series="1">
      <pivotArea type="data" outline="0" fieldPosition="0">
        <references count="3">
          <reference field="4294967294" count="1" selected="0">
            <x v="8"/>
          </reference>
          <reference field="0" count="1" selected="0">
            <x v="4"/>
          </reference>
          <reference field="2" count="1" selected="0">
            <x v="152"/>
          </reference>
        </references>
      </pivotArea>
    </chartFormat>
    <chartFormat chart="3" format="628" series="1">
      <pivotArea type="data" outline="0" fieldPosition="0">
        <references count="3">
          <reference field="4294967294" count="1" selected="0">
            <x v="8"/>
          </reference>
          <reference field="0" count="1" selected="0">
            <x v="4"/>
          </reference>
          <reference field="2" count="1" selected="0">
            <x v="153"/>
          </reference>
        </references>
      </pivotArea>
    </chartFormat>
    <chartFormat chart="3" format="629" series="1">
      <pivotArea type="data" outline="0" fieldPosition="0">
        <references count="3">
          <reference field="4294967294" count="1" selected="0">
            <x v="8"/>
          </reference>
          <reference field="0" count="1" selected="0">
            <x v="4"/>
          </reference>
          <reference field="2" count="1" selected="0">
            <x v="154"/>
          </reference>
        </references>
      </pivotArea>
    </chartFormat>
    <chartFormat chart="3" format="630" series="1">
      <pivotArea type="data" outline="0" fieldPosition="0">
        <references count="3">
          <reference field="4294967294" count="1" selected="0">
            <x v="8"/>
          </reference>
          <reference field="0" count="1" selected="0">
            <x v="4"/>
          </reference>
          <reference field="2" count="1" selected="0">
            <x v="158"/>
          </reference>
        </references>
      </pivotArea>
    </chartFormat>
    <chartFormat chart="3" format="631" series="1">
      <pivotArea type="data" outline="0" fieldPosition="0">
        <references count="3">
          <reference field="4294967294" count="1" selected="0">
            <x v="8"/>
          </reference>
          <reference field="0" count="1" selected="0">
            <x v="4"/>
          </reference>
          <reference field="2" count="1" selected="0">
            <x v="160"/>
          </reference>
        </references>
      </pivotArea>
    </chartFormat>
    <chartFormat chart="3" format="632" series="1">
      <pivotArea type="data" outline="0" fieldPosition="0">
        <references count="3">
          <reference field="4294967294" count="1" selected="0">
            <x v="8"/>
          </reference>
          <reference field="0" count="1" selected="0">
            <x v="4"/>
          </reference>
          <reference field="2" count="1" selected="0">
            <x v="161"/>
          </reference>
        </references>
      </pivotArea>
    </chartFormat>
    <chartFormat chart="3" format="633" series="1">
      <pivotArea type="data" outline="0" fieldPosition="0">
        <references count="3">
          <reference field="4294967294" count="1" selected="0">
            <x v="8"/>
          </reference>
          <reference field="0" count="1" selected="0">
            <x v="4"/>
          </reference>
          <reference field="2" count="1" selected="0">
            <x v="162"/>
          </reference>
        </references>
      </pivotArea>
    </chartFormat>
    <chartFormat chart="3" format="634" series="1">
      <pivotArea type="data" outline="0" fieldPosition="0">
        <references count="3">
          <reference field="4294967294" count="1" selected="0">
            <x v="8"/>
          </reference>
          <reference field="0" count="1" selected="0">
            <x v="4"/>
          </reference>
          <reference field="2" count="1" selected="0">
            <x v="163"/>
          </reference>
        </references>
      </pivotArea>
    </chartFormat>
    <chartFormat chart="3" format="635" series="1">
      <pivotArea type="data" outline="0" fieldPosition="0">
        <references count="3">
          <reference field="4294967294" count="1" selected="0">
            <x v="8"/>
          </reference>
          <reference field="0" count="1" selected="0">
            <x v="4"/>
          </reference>
          <reference field="2" count="1" selected="0">
            <x v="164"/>
          </reference>
        </references>
      </pivotArea>
    </chartFormat>
    <chartFormat chart="3" format="636" series="1">
      <pivotArea type="data" outline="0" fieldPosition="0">
        <references count="3">
          <reference field="4294967294" count="1" selected="0">
            <x v="8"/>
          </reference>
          <reference field="0" count="1" selected="0">
            <x v="4"/>
          </reference>
          <reference field="2" count="1" selected="0">
            <x v="165"/>
          </reference>
        </references>
      </pivotArea>
    </chartFormat>
    <chartFormat chart="3" format="637" series="1">
      <pivotArea type="data" outline="0" fieldPosition="0">
        <references count="3">
          <reference field="4294967294" count="1" selected="0">
            <x v="8"/>
          </reference>
          <reference field="0" count="1" selected="0">
            <x v="4"/>
          </reference>
          <reference field="2" count="1" selected="0">
            <x v="166"/>
          </reference>
        </references>
      </pivotArea>
    </chartFormat>
    <chartFormat chart="3" format="638" series="1">
      <pivotArea type="data" outline="0" fieldPosition="0">
        <references count="3">
          <reference field="4294967294" count="1" selected="0">
            <x v="8"/>
          </reference>
          <reference field="0" count="1" selected="0">
            <x v="4"/>
          </reference>
          <reference field="2" count="1" selected="0">
            <x v="167"/>
          </reference>
        </references>
      </pivotArea>
    </chartFormat>
    <chartFormat chart="3" format="639" series="1">
      <pivotArea type="data" outline="0" fieldPosition="0">
        <references count="3">
          <reference field="4294967294" count="1" selected="0">
            <x v="8"/>
          </reference>
          <reference field="0" count="1" selected="0">
            <x v="4"/>
          </reference>
          <reference field="2" count="1" selected="0">
            <x v="168"/>
          </reference>
        </references>
      </pivotArea>
    </chartFormat>
    <chartFormat chart="3" format="640" series="1">
      <pivotArea type="data" outline="0" fieldPosition="0">
        <references count="3">
          <reference field="4294967294" count="1" selected="0">
            <x v="8"/>
          </reference>
          <reference field="0" count="1" selected="0">
            <x v="4"/>
          </reference>
          <reference field="2" count="1" selected="0">
            <x v="3"/>
          </reference>
        </references>
      </pivotArea>
    </chartFormat>
    <chartFormat chart="3" format="641" series="1">
      <pivotArea type="data" outline="0" fieldPosition="0">
        <references count="3">
          <reference field="4294967294" count="1" selected="0">
            <x v="8"/>
          </reference>
          <reference field="0" count="1" selected="0">
            <x v="4"/>
          </reference>
          <reference field="2" count="1" selected="0">
            <x v="4"/>
          </reference>
        </references>
      </pivotArea>
    </chartFormat>
    <chartFormat chart="3" format="642" series="1">
      <pivotArea type="data" outline="0" fieldPosition="0">
        <references count="3">
          <reference field="4294967294" count="1" selected="0">
            <x v="8"/>
          </reference>
          <reference field="0" count="1" selected="0">
            <x v="2"/>
          </reference>
          <reference field="2" count="1" selected="0">
            <x v="78"/>
          </reference>
        </references>
      </pivotArea>
    </chartFormat>
    <chartFormat chart="3" format="643" series="1">
      <pivotArea type="data" outline="0" fieldPosition="0">
        <references count="3">
          <reference field="4294967294" count="1" selected="0">
            <x v="8"/>
          </reference>
          <reference field="0" count="1" selected="0">
            <x v="3"/>
          </reference>
          <reference field="2" count="1" selected="0">
            <x v="78"/>
          </reference>
        </references>
      </pivotArea>
    </chartFormat>
    <chartFormat chart="3" format="644" series="1">
      <pivotArea type="data" outline="0" fieldPosition="0">
        <references count="3">
          <reference field="4294967294" count="1" selected="0">
            <x v="8"/>
          </reference>
          <reference field="0" count="1" selected="0">
            <x v="2"/>
          </reference>
          <reference field="2" count="1" selected="0">
            <x v="39"/>
          </reference>
        </references>
      </pivotArea>
    </chartFormat>
    <chartFormat chart="3" format="645" series="1">
      <pivotArea type="data" outline="0" fieldPosition="0">
        <references count="3">
          <reference field="4294967294" count="1" selected="0">
            <x v="8"/>
          </reference>
          <reference field="0" count="1" selected="0">
            <x v="3"/>
          </reference>
          <reference field="2" count="1" selected="0">
            <x v="39"/>
          </reference>
        </references>
      </pivotArea>
    </chartFormat>
    <chartFormat chart="3" format="646" series="1">
      <pivotArea type="data" outline="0" fieldPosition="0">
        <references count="3">
          <reference field="4294967294" count="1" selected="0">
            <x v="8"/>
          </reference>
          <reference field="0" count="1" selected="0">
            <x v="3"/>
          </reference>
          <reference field="2" count="1" selected="0">
            <x v="21"/>
          </reference>
        </references>
      </pivotArea>
    </chartFormat>
    <chartFormat chart="3" format="647" series="1">
      <pivotArea type="data" outline="0" fieldPosition="0">
        <references count="3">
          <reference field="4294967294" count="1" selected="0">
            <x v="8"/>
          </reference>
          <reference field="0" count="1" selected="0">
            <x v="2"/>
          </reference>
          <reference field="2" count="1" selected="0">
            <x v="21"/>
          </reference>
        </references>
      </pivotArea>
    </chartFormat>
    <chartFormat chart="3" format="648" series="1">
      <pivotArea type="data" outline="0" fieldPosition="0">
        <references count="3">
          <reference field="4294967294" count="1" selected="0">
            <x v="8"/>
          </reference>
          <reference field="0" count="1" selected="0">
            <x v="0"/>
          </reference>
          <reference field="2" count="1" selected="0">
            <x v="0"/>
          </reference>
        </references>
      </pivotArea>
    </chartFormat>
    <chartFormat chart="3" format="649" series="1">
      <pivotArea type="data" outline="0" fieldPosition="0">
        <references count="3">
          <reference field="4294967294" count="1" selected="0">
            <x v="8"/>
          </reference>
          <reference field="0" count="1" selected="0">
            <x v="2"/>
          </reference>
          <reference field="2" count="1" selected="0">
            <x v="20"/>
          </reference>
        </references>
      </pivotArea>
    </chartFormat>
    <chartFormat chart="3" format="650" series="1">
      <pivotArea type="data" outline="0" fieldPosition="0">
        <references count="3">
          <reference field="4294967294" count="1" selected="0">
            <x v="8"/>
          </reference>
          <reference field="0" count="1" selected="0">
            <x v="2"/>
          </reference>
          <reference field="2" count="1" selected="0">
            <x v="58"/>
          </reference>
        </references>
      </pivotArea>
    </chartFormat>
    <chartFormat chart="3" format="651" series="1">
      <pivotArea type="data" outline="0" fieldPosition="0">
        <references count="3">
          <reference field="4294967294" count="1" selected="0">
            <x v="8"/>
          </reference>
          <reference field="0" count="1" selected="0">
            <x v="3"/>
          </reference>
          <reference field="2" count="1" selected="0">
            <x v="20"/>
          </reference>
        </references>
      </pivotArea>
    </chartFormat>
    <chartFormat chart="3" format="652" series="1">
      <pivotArea type="data" outline="0" fieldPosition="0">
        <references count="3">
          <reference field="4294967294" count="1" selected="0">
            <x v="8"/>
          </reference>
          <reference field="0" count="1" selected="0">
            <x v="3"/>
          </reference>
          <reference field="2" count="1" selected="0">
            <x v="58"/>
          </reference>
        </references>
      </pivotArea>
    </chartFormat>
    <chartFormat chart="3" format="653" series="1">
      <pivotArea type="data" outline="0" fieldPosition="0">
        <references count="3">
          <reference field="4294967294" count="1" selected="0">
            <x v="8"/>
          </reference>
          <reference field="0" count="1" selected="0">
            <x v="2"/>
          </reference>
          <reference field="2" count="1" selected="0">
            <x v="26"/>
          </reference>
        </references>
      </pivotArea>
    </chartFormat>
    <chartFormat chart="3" format="654" series="1">
      <pivotArea type="data" outline="0" fieldPosition="0">
        <references count="3">
          <reference field="4294967294" count="1" selected="0">
            <x v="8"/>
          </reference>
          <reference field="0" count="1" selected="0">
            <x v="3"/>
          </reference>
          <reference field="2" count="1" selected="0">
            <x v="26"/>
          </reference>
        </references>
      </pivotArea>
    </chartFormat>
    <chartFormat chart="3" format="655" series="1">
      <pivotArea type="data" outline="0" fieldPosition="0">
        <references count="3">
          <reference field="4294967294" count="1" selected="0">
            <x v="8"/>
          </reference>
          <reference field="0" count="1" selected="0">
            <x v="2"/>
          </reference>
          <reference field="2" count="1" selected="0">
            <x v="159"/>
          </reference>
        </references>
      </pivotArea>
    </chartFormat>
    <chartFormat chart="3" format="656" series="1">
      <pivotArea type="data" outline="0" fieldPosition="0">
        <references count="3">
          <reference field="4294967294" count="1" selected="0">
            <x v="8"/>
          </reference>
          <reference field="0" count="1" selected="0">
            <x v="3"/>
          </reference>
          <reference field="2" count="1" selected="0">
            <x v="6"/>
          </reference>
        </references>
      </pivotArea>
    </chartFormat>
    <chartFormat chart="3" format="657" series="1">
      <pivotArea type="data" outline="0" fieldPosition="0">
        <references count="3">
          <reference field="4294967294" count="1" selected="0">
            <x v="8"/>
          </reference>
          <reference field="0" count="1" selected="0">
            <x v="3"/>
          </reference>
          <reference field="2" count="1" selected="0">
            <x v="159"/>
          </reference>
        </references>
      </pivotArea>
    </chartFormat>
    <chartFormat chart="3" format="658" series="1">
      <pivotArea type="data" outline="0" fieldPosition="0">
        <references count="3">
          <reference field="4294967294" count="1" selected="0">
            <x v="8"/>
          </reference>
          <reference field="0" count="1" selected="0">
            <x v="3"/>
          </reference>
          <reference field="2" count="1" selected="0">
            <x v="48"/>
          </reference>
        </references>
      </pivotArea>
    </chartFormat>
    <chartFormat chart="3" format="659" series="1">
      <pivotArea type="data" outline="0" fieldPosition="0">
        <references count="3">
          <reference field="4294967294" count="1" selected="0">
            <x v="8"/>
          </reference>
          <reference field="0" count="1" selected="0">
            <x v="2"/>
          </reference>
          <reference field="2" count="1" selected="0">
            <x v="9"/>
          </reference>
        </references>
      </pivotArea>
    </chartFormat>
    <chartFormat chart="3" format="660" series="1">
      <pivotArea type="data" outline="0" fieldPosition="0">
        <references count="3">
          <reference field="4294967294" count="1" selected="0">
            <x v="8"/>
          </reference>
          <reference field="0" count="1" selected="0">
            <x v="3"/>
          </reference>
          <reference field="2" count="1" selected="0">
            <x v="9"/>
          </reference>
        </references>
      </pivotArea>
    </chartFormat>
    <chartFormat chart="3" format="661" series="1">
      <pivotArea type="data" outline="0" fieldPosition="0">
        <references count="3">
          <reference field="4294967294" count="1" selected="0">
            <x v="7"/>
          </reference>
          <reference field="0" count="1" selected="0">
            <x v="1"/>
          </reference>
          <reference field="2" count="1" selected="0">
            <x v="26"/>
          </reference>
        </references>
      </pivotArea>
    </chartFormat>
    <chartFormat chart="3" format="662" series="1">
      <pivotArea type="data" outline="0" fieldPosition="0">
        <references count="2">
          <reference field="4294967294" count="1" selected="0">
            <x v="7"/>
          </reference>
          <reference field="0" count="1" selected="0">
            <x v="4"/>
          </reference>
        </references>
      </pivotArea>
    </chartFormat>
    <chartFormat chart="3" format="663" series="1">
      <pivotArea type="data" outline="0" fieldPosition="0">
        <references count="3">
          <reference field="4294967294" count="1" selected="0">
            <x v="6"/>
          </reference>
          <reference field="0" count="1" selected="0">
            <x v="1"/>
          </reference>
          <reference field="2" count="1" selected="0">
            <x v="26"/>
          </reference>
        </references>
      </pivotArea>
    </chartFormat>
    <chartFormat chart="3" format="664" series="1">
      <pivotArea type="data" outline="0" fieldPosition="0">
        <references count="2">
          <reference field="4294967294" count="1" selected="0">
            <x v="6"/>
          </reference>
          <reference field="0" count="1" selected="0">
            <x v="4"/>
          </reference>
        </references>
      </pivotArea>
    </chartFormat>
    <chartFormat chart="3" format="665" series="1">
      <pivotArea type="data" outline="0" fieldPosition="0">
        <references count="3">
          <reference field="4294967294" count="1" selected="0">
            <x v="5"/>
          </reference>
          <reference field="0" count="1" selected="0">
            <x v="1"/>
          </reference>
          <reference field="2" count="1" selected="0">
            <x v="26"/>
          </reference>
        </references>
      </pivotArea>
    </chartFormat>
    <chartFormat chart="3" format="666" series="1">
      <pivotArea type="data" outline="0" fieldPosition="0">
        <references count="2">
          <reference field="4294967294" count="1" selected="0">
            <x v="5"/>
          </reference>
          <reference field="0" count="1" selected="0">
            <x v="4"/>
          </reference>
        </references>
      </pivotArea>
    </chartFormat>
    <chartFormat chart="3" format="667" series="1">
      <pivotArea type="data" outline="0" fieldPosition="0">
        <references count="3">
          <reference field="4294967294" count="1" selected="0">
            <x v="4"/>
          </reference>
          <reference field="0" count="1" selected="0">
            <x v="1"/>
          </reference>
          <reference field="2" count="1" selected="0">
            <x v="26"/>
          </reference>
        </references>
      </pivotArea>
    </chartFormat>
    <chartFormat chart="3" format="668" series="1">
      <pivotArea type="data" outline="0" fieldPosition="0">
        <references count="2">
          <reference field="4294967294" count="1" selected="0">
            <x v="4"/>
          </reference>
          <reference field="0" count="1" selected="0">
            <x v="4"/>
          </reference>
        </references>
      </pivotArea>
    </chartFormat>
    <chartFormat chart="3" format="669" series="1">
      <pivotArea type="data" outline="0" fieldPosition="0">
        <references count="3">
          <reference field="4294967294" count="1" selected="0">
            <x v="3"/>
          </reference>
          <reference field="0" count="1" selected="0">
            <x v="1"/>
          </reference>
          <reference field="2" count="1" selected="0">
            <x v="26"/>
          </reference>
        </references>
      </pivotArea>
    </chartFormat>
    <chartFormat chart="3" format="670" series="1">
      <pivotArea type="data" outline="0" fieldPosition="0">
        <references count="2">
          <reference field="4294967294" count="1" selected="0">
            <x v="3"/>
          </reference>
          <reference field="0" count="1" selected="0">
            <x v="4"/>
          </reference>
        </references>
      </pivotArea>
    </chartFormat>
    <chartFormat chart="3" format="671" series="1">
      <pivotArea type="data" outline="0" fieldPosition="0">
        <references count="3">
          <reference field="4294967294" count="1" selected="0">
            <x v="2"/>
          </reference>
          <reference field="0" count="1" selected="0">
            <x v="1"/>
          </reference>
          <reference field="2" count="1" selected="0">
            <x v="26"/>
          </reference>
        </references>
      </pivotArea>
    </chartFormat>
    <chartFormat chart="3" format="672" series="1">
      <pivotArea type="data" outline="0" fieldPosition="0">
        <references count="2">
          <reference field="4294967294" count="1" selected="0">
            <x v="2"/>
          </reference>
          <reference field="0" count="1" selected="0">
            <x v="4"/>
          </reference>
        </references>
      </pivotArea>
    </chartFormat>
    <chartFormat chart="3" format="673" series="1">
      <pivotArea type="data" outline="0" fieldPosition="0">
        <references count="3">
          <reference field="4294967294" count="1" selected="0">
            <x v="1"/>
          </reference>
          <reference field="0" count="1" selected="0">
            <x v="1"/>
          </reference>
          <reference field="2" count="1" selected="0">
            <x v="26"/>
          </reference>
        </references>
      </pivotArea>
    </chartFormat>
    <chartFormat chart="3" format="674" series="1">
      <pivotArea type="data" outline="0" fieldPosition="0">
        <references count="2">
          <reference field="4294967294" count="1" selected="0">
            <x v="1"/>
          </reference>
          <reference field="0" count="1" selected="0">
            <x v="4"/>
          </reference>
        </references>
      </pivotArea>
    </chartFormat>
    <chartFormat chart="3" format="675" series="1">
      <pivotArea type="data" outline="0" fieldPosition="0">
        <references count="3">
          <reference field="4294967294" count="1" selected="0">
            <x v="0"/>
          </reference>
          <reference field="0" count="1" selected="0">
            <x v="1"/>
          </reference>
          <reference field="2" count="1" selected="0">
            <x v="78"/>
          </reference>
        </references>
      </pivotArea>
    </chartFormat>
    <chartFormat chart="3" format="676" series="1">
      <pivotArea type="data" outline="0" fieldPosition="0">
        <references count="2">
          <reference field="4294967294" count="1" selected="0">
            <x v="0"/>
          </reference>
          <reference field="0" count="1" selected="0">
            <x v="4"/>
          </reference>
        </references>
      </pivotArea>
    </chartFormat>
    <chartFormat chart="3" format="677" series="1">
      <pivotArea type="data" outline="0" fieldPosition="0">
        <references count="3">
          <reference field="4294967294" count="1" selected="0">
            <x v="0"/>
          </reference>
          <reference field="0" count="1" selected="0">
            <x v="4"/>
          </reference>
          <reference field="2" count="1" selected="0">
            <x v="48"/>
          </reference>
        </references>
      </pivotArea>
    </chartFormat>
    <chartFormat chart="3" format="678" series="1">
      <pivotArea type="data" outline="0" fieldPosition="0">
        <references count="3">
          <reference field="4294967294" count="1" selected="0">
            <x v="0"/>
          </reference>
          <reference field="0" count="1" selected="0">
            <x v="4"/>
          </reference>
          <reference field="2" count="1" selected="0">
            <x v="159"/>
          </reference>
        </references>
      </pivotArea>
    </chartFormat>
    <chartFormat chart="3" format="679" series="1">
      <pivotArea type="data" outline="0" fieldPosition="0">
        <references count="3">
          <reference field="4294967294" count="1" selected="0">
            <x v="0"/>
          </reference>
          <reference field="0" count="1" selected="0">
            <x v="4"/>
          </reference>
          <reference field="2" count="1" selected="0">
            <x v="79"/>
          </reference>
        </references>
      </pivotArea>
    </chartFormat>
    <chartFormat chart="3" format="680" series="1">
      <pivotArea type="data" outline="0" fieldPosition="0">
        <references count="3">
          <reference field="4294967294" count="1" selected="0">
            <x v="0"/>
          </reference>
          <reference field="0" count="1" selected="0">
            <x v="4"/>
          </reference>
          <reference field="2" count="1" selected="0">
            <x v="96"/>
          </reference>
        </references>
      </pivotArea>
    </chartFormat>
    <chartFormat chart="3" format="681" series="1">
      <pivotArea type="data" outline="0" fieldPosition="0">
        <references count="3">
          <reference field="4294967294" count="1" selected="0">
            <x v="0"/>
          </reference>
          <reference field="0" count="1" selected="0">
            <x v="4"/>
          </reference>
          <reference field="2" count="1" selected="0">
            <x v="18"/>
          </reference>
        </references>
      </pivotArea>
    </chartFormat>
    <chartFormat chart="3" format="682" series="1">
      <pivotArea type="data" outline="0" fieldPosition="0">
        <references count="3">
          <reference field="4294967294" count="1" selected="0">
            <x v="0"/>
          </reference>
          <reference field="0" count="1" selected="0">
            <x v="4"/>
          </reference>
          <reference field="2" count="1" selected="0">
            <x v="102"/>
          </reference>
        </references>
      </pivotArea>
    </chartFormat>
    <chartFormat chart="3" format="683" series="1">
      <pivotArea type="data" outline="0" fieldPosition="0">
        <references count="3">
          <reference field="4294967294" count="1" selected="0">
            <x v="0"/>
          </reference>
          <reference field="0" count="1" selected="0">
            <x v="4"/>
          </reference>
          <reference field="2" count="1" selected="0">
            <x v="112"/>
          </reference>
        </references>
      </pivotArea>
    </chartFormat>
    <chartFormat chart="3" format="684" series="1">
      <pivotArea type="data" outline="0" fieldPosition="0">
        <references count="3">
          <reference field="4294967294" count="1" selected="0">
            <x v="0"/>
          </reference>
          <reference field="0" count="1" selected="0">
            <x v="4"/>
          </reference>
          <reference field="2" count="1" selected="0">
            <x v="115"/>
          </reference>
        </references>
      </pivotArea>
    </chartFormat>
    <chartFormat chart="3" format="685" series="1">
      <pivotArea type="data" outline="0" fieldPosition="0">
        <references count="3">
          <reference field="4294967294" count="1" selected="0">
            <x v="0"/>
          </reference>
          <reference field="0" count="1" selected="0">
            <x v="4"/>
          </reference>
          <reference field="2" count="1" selected="0">
            <x v="147"/>
          </reference>
        </references>
      </pivotArea>
    </chartFormat>
    <chartFormat chart="3" format="686" series="1">
      <pivotArea type="data" outline="0" fieldPosition="0">
        <references count="3">
          <reference field="4294967294" count="1" selected="0">
            <x v="0"/>
          </reference>
          <reference field="0" count="1" selected="0">
            <x v="4"/>
          </reference>
          <reference field="2" count="1" selected="0">
            <x v="161"/>
          </reference>
        </references>
      </pivotArea>
    </chartFormat>
    <chartFormat chart="3" format="687" series="1">
      <pivotArea type="data" outline="0" fieldPosition="0">
        <references count="3">
          <reference field="4294967294" count="1" selected="0">
            <x v="0"/>
          </reference>
          <reference field="0" count="1" selected="0">
            <x v="4"/>
          </reference>
          <reference field="2" count="1" selected="0">
            <x v="141"/>
          </reference>
        </references>
      </pivotArea>
    </chartFormat>
    <chartFormat chart="3" format="688" series="1">
      <pivotArea type="data" outline="0" fieldPosition="0">
        <references count="3">
          <reference field="4294967294" count="1" selected="0">
            <x v="0"/>
          </reference>
          <reference field="0" count="1" selected="0">
            <x v="4"/>
          </reference>
          <reference field="2" count="1" selected="0">
            <x v="133"/>
          </reference>
        </references>
      </pivotArea>
    </chartFormat>
    <chartFormat chart="3" format="689" series="1">
      <pivotArea type="data" outline="0" fieldPosition="0">
        <references count="3">
          <reference field="4294967294" count="1" selected="0">
            <x v="0"/>
          </reference>
          <reference field="0" count="1" selected="0">
            <x v="4"/>
          </reference>
          <reference field="2"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F4C58C7-90BC-FB43-AED7-DC39555BEAF7}" name="Radar pivot chart" cacheId="0" dataOnRows="1" applyNumberFormats="0" applyBorderFormats="0" applyFontFormats="0" applyPatternFormats="0" applyAlignmentFormats="0" applyWidthHeightFormats="1" dataCaption="Values" errorCaption="0" showError="1" updatedVersion="6" minRefreshableVersion="3" useAutoFormatting="1" rowGrandTotals="0" colGrandTotals="0" itemPrintTitles="1" createdVersion="6" indent="0" outline="1" outlineData="1" multipleFieldFilters="0" chartFormat="7">
  <location ref="A2:C13" firstHeaderRow="1" firstDataRow="3" firstDataCol="1"/>
  <pivotFields count="34">
    <pivotField axis="axisCol" multipleItemSelectionAllowed="1" showAll="0" defaultSubtotal="0">
      <items count="5">
        <item h="1" x="0"/>
        <item h="1" x="1"/>
        <item h="1" x="2"/>
        <item h="1" x="3"/>
        <item x="4"/>
      </items>
    </pivotField>
    <pivotField showAll="0" defaultSubtotal="0">
      <items count="4">
        <item h="1" x="1"/>
        <item x="0"/>
        <item h="1" x="3"/>
        <item h="1" x="2"/>
      </items>
    </pivotField>
    <pivotField axis="axisCol" showAll="0" defaultSubtotal="0">
      <items count="170">
        <item h="1" x="0"/>
        <item h="1" x="1"/>
        <item h="1" x="2"/>
        <item h="1" x="3"/>
        <item h="1" x="5"/>
        <item h="1" x="6"/>
        <item h="1" x="9"/>
        <item h="1" x="12"/>
        <item h="1" x="13"/>
        <item h="1" x="15"/>
        <item h="1" x="16"/>
        <item h="1" x="18"/>
        <item h="1" x="19"/>
        <item h="1" x="20"/>
        <item h="1" x="21"/>
        <item h="1" x="22"/>
        <item h="1" x="26"/>
        <item h="1" x="27"/>
        <item h="1" x="28"/>
        <item h="1" x="30"/>
        <item h="1" x="34"/>
        <item h="1" x="36"/>
        <item h="1" x="37"/>
        <item h="1" x="38"/>
        <item h="1" x="43"/>
        <item h="1" x="44"/>
        <item h="1" x="46"/>
        <item h="1" x="48"/>
        <item h="1" x="49"/>
        <item h="1" x="50"/>
        <item h="1" x="51"/>
        <item h="1" x="52"/>
        <item h="1" x="54"/>
        <item h="1" x="55"/>
        <item h="1" x="56"/>
        <item h="1" x="57"/>
        <item h="1" x="60"/>
        <item h="1" x="61"/>
        <item h="1" x="63"/>
        <item h="1" x="64"/>
        <item h="1" x="67"/>
        <item h="1" x="68"/>
        <item h="1" x="69"/>
        <item h="1" x="70"/>
        <item h="1" x="72"/>
        <item h="1" x="75"/>
        <item h="1" x="77"/>
        <item h="1" x="78"/>
        <item h="1" x="79"/>
        <item h="1" x="81"/>
        <item h="1" x="83"/>
        <item h="1" x="84"/>
        <item h="1" x="86"/>
        <item h="1" x="87"/>
        <item h="1" x="90"/>
        <item h="1" x="93"/>
        <item h="1" x="95"/>
        <item h="1" x="99"/>
        <item h="1" x="102"/>
        <item h="1" x="104"/>
        <item h="1" x="109"/>
        <item h="1" x="110"/>
        <item h="1" x="111"/>
        <item h="1" x="112"/>
        <item h="1" x="113"/>
        <item x="115"/>
        <item h="1" x="116"/>
        <item h="1" x="117"/>
        <item h="1" x="118"/>
        <item h="1" x="119"/>
        <item h="1" x="122"/>
        <item h="1" x="125"/>
        <item h="1" x="126"/>
        <item h="1" x="130"/>
        <item h="1" x="131"/>
        <item x="133"/>
        <item h="1" x="134"/>
        <item h="1" x="137"/>
        <item h="1" x="139"/>
        <item h="1" x="141"/>
        <item h="1" x="142"/>
        <item h="1" x="146"/>
        <item h="1" x="147"/>
        <item h="1" x="148"/>
        <item h="1" x="149"/>
        <item h="1" x="150"/>
        <item h="1" x="151"/>
        <item h="1" x="156"/>
        <item h="1" x="157"/>
        <item h="1" x="159"/>
        <item h="1" x="160"/>
        <item h="1" x="161"/>
        <item h="1" x="164"/>
        <item h="1" x="166"/>
        <item h="1" x="152"/>
        <item h="1" x="7"/>
        <item h="1" x="8"/>
        <item h="1" x="66"/>
        <item h="1" x="41"/>
        <item h="1" x="91"/>
        <item h="1" x="92"/>
        <item h="1" x="168"/>
        <item h="1" x="31"/>
        <item h="1" x="73"/>
        <item h="1" x="114"/>
        <item h="1" x="100"/>
        <item h="1" x="58"/>
        <item h="1" x="143"/>
        <item h="1" x="135"/>
        <item h="1" x="94"/>
        <item h="1" x="105"/>
        <item h="1" x="145"/>
        <item h="1" x="10"/>
        <item h="1" x="106"/>
        <item h="1" x="140"/>
        <item h="1" x="80"/>
        <item h="1" x="129"/>
        <item h="1" x="144"/>
        <item h="1" x="82"/>
        <item h="1" x="11"/>
        <item h="1" x="154"/>
        <item h="1" x="108"/>
        <item h="1" x="121"/>
        <item h="1" x="163"/>
        <item h="1" x="165"/>
        <item h="1" x="85"/>
        <item h="1" x="14"/>
        <item h="1" x="107"/>
        <item h="1" x="128"/>
        <item h="1" x="62"/>
        <item h="1" x="24"/>
        <item h="1" x="25"/>
        <item h="1" x="120"/>
        <item h="1" x="162"/>
        <item h="1" x="4"/>
        <item h="1" x="23"/>
        <item h="1" x="17"/>
        <item h="1" x="29"/>
        <item h="1" x="32"/>
        <item h="1" x="33"/>
        <item h="1" x="35"/>
        <item h="1" x="42"/>
        <item h="1" x="45"/>
        <item h="1" x="47"/>
        <item h="1" x="53"/>
        <item h="1" x="59"/>
        <item h="1" x="65"/>
        <item h="1" x="71"/>
        <item h="1" x="74"/>
        <item h="1" x="76"/>
        <item h="1" x="88"/>
        <item h="1" x="98"/>
        <item h="1" x="97"/>
        <item h="1" x="101"/>
        <item h="1" x="103"/>
        <item h="1" x="123"/>
        <item h="1" x="132"/>
        <item h="1" x="136"/>
        <item h="1" x="138"/>
        <item h="1" x="153"/>
        <item h="1" x="158"/>
        <item h="1" x="167"/>
        <item h="1" x="39"/>
        <item h="1" x="40"/>
        <item h="1" x="89"/>
        <item h="1" x="96"/>
        <item h="1" x="124"/>
        <item h="1" x="127"/>
        <item h="1" x="155"/>
        <item h="1" x="16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dataField="1" subtotalTop="0" showAll="0" defaultSubtotal="0"/>
    <pivotField dataField="1" numFmtId="1" subtotalTop="0" showAll="0" defaultSubtotal="0"/>
    <pivotField dataField="1" subtotalTop="0" showAll="0" defaultSubtotal="0"/>
    <pivotField dataField="1" subtotalTop="0" showAll="0" defaultSubtotal="0"/>
    <pivotField dataField="1" subtotalTop="0" showAll="0" defaultSubtotal="0"/>
    <pivotField dataField="1" numFmtId="1" subtotalTop="0" showAll="0" defaultSubtotal="0"/>
    <pivotField dataField="1" subtotalTop="0" showAll="0" defaultSubtotal="0"/>
    <pivotField dataField="1" subtotalTop="0" showAll="0" defaultSubtotal="0"/>
    <pivotField dataFiel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dragToRow="0" dragToCol="0" dragToPage="0" showAll="0" defaultSubtotal="0"/>
  </pivotFields>
  <rowFields count="1">
    <field x="-2"/>
  </rowFields>
  <rowItems count="9">
    <i>
      <x/>
    </i>
    <i i="1">
      <x v="1"/>
    </i>
    <i i="2">
      <x v="2"/>
    </i>
    <i i="3">
      <x v="3"/>
    </i>
    <i i="4">
      <x v="4"/>
    </i>
    <i i="5">
      <x v="5"/>
    </i>
    <i i="6">
      <x v="6"/>
    </i>
    <i i="7">
      <x v="7"/>
    </i>
    <i i="8">
      <x v="8"/>
    </i>
  </rowItems>
  <colFields count="2">
    <field x="0"/>
    <field x="2"/>
  </colFields>
  <colItems count="2">
    <i>
      <x v="4"/>
      <x v="65"/>
    </i>
    <i r="1">
      <x v="75"/>
    </i>
  </colItems>
  <dataFields count="9">
    <dataField name="A1" fld="18" subtotal="max" baseField="0" baseItem="0"/>
    <dataField name="A2" fld="19" subtotal="max" baseField="0" baseItem="0"/>
    <dataField name="A3" fld="20" subtotal="max" baseField="0" baseItem="0"/>
    <dataField name="B1" fld="21" subtotal="max" baseField="0" baseItem="0"/>
    <dataField name="B2" fld="22" subtotal="max" baseField="0" baseItem="0"/>
    <dataField name="B3" fld="23" subtotal="max" baseField="0" baseItem="0"/>
    <dataField name="C1" fld="24" subtotal="max" baseField="0" baseItem="0"/>
    <dataField name="C2" fld="25" subtotal="max" baseField="0" baseItem="0"/>
    <dataField name="C3" fld="26" subtotal="max" baseField="0" baseItem="0"/>
  </dataFields>
  <formats count="1">
    <format dxfId="35">
      <pivotArea outline="0" collapsedLevelsAreSubtotals="1" fieldPosition="0"/>
    </format>
  </formats>
  <chartFormats count="549">
    <chartFormat chart="3" format="32" series="1">
      <pivotArea type="data" outline="0" fieldPosition="0"/>
    </chartFormat>
    <chartFormat chart="6" format="36" series="1">
      <pivotArea type="data" outline="0" fieldPosition="0">
        <references count="3">
          <reference field="4294967294" count="1" selected="0">
            <x v="0"/>
          </reference>
          <reference field="0" count="1" selected="0">
            <x v="4"/>
          </reference>
          <reference field="2" count="1" selected="0">
            <x v="25"/>
          </reference>
        </references>
      </pivotArea>
    </chartFormat>
    <chartFormat chart="6" format="37" series="1">
      <pivotArea type="data" outline="0" fieldPosition="0">
        <references count="2">
          <reference field="4294967294" count="1" selected="0">
            <x v="0"/>
          </reference>
          <reference field="2" count="1" selected="0">
            <x v="27"/>
          </reference>
        </references>
      </pivotArea>
    </chartFormat>
    <chartFormat chart="6" format="38" series="1">
      <pivotArea type="data" outline="0" fieldPosition="0">
        <references count="3">
          <reference field="4294967294" count="1" selected="0">
            <x v="0"/>
          </reference>
          <reference field="0" count="1" selected="0">
            <x v="4"/>
          </reference>
          <reference field="2" count="1" selected="0">
            <x v="16"/>
          </reference>
        </references>
      </pivotArea>
    </chartFormat>
    <chartFormat chart="6" format="39" series="1">
      <pivotArea type="data" outline="0" fieldPosition="0">
        <references count="1">
          <reference field="4294967294" count="1" selected="0">
            <x v="0"/>
          </reference>
        </references>
      </pivotArea>
    </chartFormat>
    <chartFormat chart="6" format="40" series="1">
      <pivotArea type="data" outline="0" fieldPosition="0">
        <references count="3">
          <reference field="4294967294" count="1" selected="0">
            <x v="0"/>
          </reference>
          <reference field="0" count="1" selected="0">
            <x v="2"/>
          </reference>
          <reference field="2" count="1" selected="0">
            <x v="16"/>
          </reference>
        </references>
      </pivotArea>
    </chartFormat>
    <chartFormat chart="6" format="41" series="1">
      <pivotArea type="data" outline="0" fieldPosition="0">
        <references count="3">
          <reference field="4294967294" count="1" selected="0">
            <x v="0"/>
          </reference>
          <reference field="0" count="1" selected="0">
            <x v="3"/>
          </reference>
          <reference field="2" count="1" selected="0">
            <x v="16"/>
          </reference>
        </references>
      </pivotArea>
    </chartFormat>
    <chartFormat chart="6" format="42" series="1">
      <pivotArea type="data" outline="0" fieldPosition="0">
        <references count="3">
          <reference field="4294967294" count="1" selected="0">
            <x v="0"/>
          </reference>
          <reference field="0" count="1" selected="0">
            <x v="1"/>
          </reference>
          <reference field="2" count="1" selected="0">
            <x v="25"/>
          </reference>
        </references>
      </pivotArea>
    </chartFormat>
    <chartFormat chart="6" format="43" series="1">
      <pivotArea type="data" outline="0" fieldPosition="0">
        <references count="3">
          <reference field="4294967294" count="1" selected="0">
            <x v="0"/>
          </reference>
          <reference field="0" count="1" selected="0">
            <x v="0"/>
          </reference>
          <reference field="2" count="1" selected="0">
            <x v="27"/>
          </reference>
        </references>
      </pivotArea>
    </chartFormat>
    <chartFormat chart="6" format="44" series="1">
      <pivotArea type="data" outline="0" fieldPosition="0">
        <references count="3">
          <reference field="4294967294" count="1" selected="0">
            <x v="0"/>
          </reference>
          <reference field="0" count="1" selected="0">
            <x v="4"/>
          </reference>
          <reference field="2" count="1" selected="0">
            <x v="27"/>
          </reference>
        </references>
      </pivotArea>
    </chartFormat>
    <chartFormat chart="6" format="45" series="1">
      <pivotArea type="data" outline="0" fieldPosition="0">
        <references count="3">
          <reference field="4294967294" count="1" selected="0">
            <x v="0"/>
          </reference>
          <reference field="0" count="1" selected="0">
            <x v="0"/>
          </reference>
          <reference field="2" count="1" selected="0">
            <x v="25"/>
          </reference>
        </references>
      </pivotArea>
    </chartFormat>
    <chartFormat chart="6" format="46" series="1">
      <pivotArea type="data" outline="0" fieldPosition="0">
        <references count="3">
          <reference field="4294967294" count="1" selected="0">
            <x v="0"/>
          </reference>
          <reference field="0" count="1" selected="0">
            <x v="0"/>
          </reference>
          <reference field="2" count="1" selected="0">
            <x v="106"/>
          </reference>
        </references>
      </pivotArea>
    </chartFormat>
    <chartFormat chart="6" format="47" series="1">
      <pivotArea type="data" outline="0" fieldPosition="0">
        <references count="3">
          <reference field="4294967294" count="1" selected="0">
            <x v="0"/>
          </reference>
          <reference field="0" count="1" selected="0">
            <x v="4"/>
          </reference>
          <reference field="2" count="1" selected="0">
            <x v="106"/>
          </reference>
        </references>
      </pivotArea>
    </chartFormat>
    <chartFormat chart="6" format="48" series="1">
      <pivotArea type="data" outline="0" fieldPosition="0">
        <references count="2">
          <reference field="4294967294" count="1" selected="0">
            <x v="0"/>
          </reference>
          <reference field="2" count="1" selected="0">
            <x v="106"/>
          </reference>
        </references>
      </pivotArea>
    </chartFormat>
    <chartFormat chart="6" format="49" series="1">
      <pivotArea type="data" outline="0" fieldPosition="0">
        <references count="2">
          <reference field="4294967294" count="1" selected="0">
            <x v="0"/>
          </reference>
          <reference field="2" count="1" selected="0">
            <x v="26"/>
          </reference>
        </references>
      </pivotArea>
    </chartFormat>
    <chartFormat chart="6" format="50" series="1">
      <pivotArea type="data" outline="0" fieldPosition="0">
        <references count="2">
          <reference field="4294967294" count="1" selected="0">
            <x v="0"/>
          </reference>
          <reference field="2" count="1" selected="0">
            <x v="29"/>
          </reference>
        </references>
      </pivotArea>
    </chartFormat>
    <chartFormat chart="6" format="51" series="1">
      <pivotArea type="data" outline="0" fieldPosition="0">
        <references count="3">
          <reference field="4294967294" count="1" selected="0">
            <x v="0"/>
          </reference>
          <reference field="0" count="1" selected="0">
            <x v="3"/>
          </reference>
          <reference field="2" count="1" selected="0">
            <x v="35"/>
          </reference>
        </references>
      </pivotArea>
    </chartFormat>
    <chartFormat chart="6" format="52" series="1">
      <pivotArea type="data" outline="0" fieldPosition="0">
        <references count="3">
          <reference field="4294967294" count="1" selected="0">
            <x v="0"/>
          </reference>
          <reference field="0" count="1" selected="0">
            <x v="0"/>
          </reference>
          <reference field="2" count="1" selected="0">
            <x v="141"/>
          </reference>
        </references>
      </pivotArea>
    </chartFormat>
    <chartFormat chart="6" format="53" series="1">
      <pivotArea type="data" outline="0" fieldPosition="0">
        <references count="3">
          <reference field="4294967294" count="1" selected="0">
            <x v="0"/>
          </reference>
          <reference field="0" count="1" selected="0">
            <x v="3"/>
          </reference>
          <reference field="2" count="1" selected="0">
            <x v="141"/>
          </reference>
        </references>
      </pivotArea>
    </chartFormat>
    <chartFormat chart="6" format="54" series="1">
      <pivotArea type="data" outline="0" fieldPosition="0">
        <references count="2">
          <reference field="4294967294" count="1" selected="0">
            <x v="0"/>
          </reference>
          <reference field="2" count="1" selected="0">
            <x v="96"/>
          </reference>
        </references>
      </pivotArea>
    </chartFormat>
    <chartFormat chart="6" format="55" series="1">
      <pivotArea type="data" outline="0" fieldPosition="0">
        <references count="2">
          <reference field="4294967294" count="1" selected="0">
            <x v="0"/>
          </reference>
          <reference field="2" count="1" selected="0">
            <x v="134"/>
          </reference>
        </references>
      </pivotArea>
    </chartFormat>
    <chartFormat chart="6" format="56" series="1">
      <pivotArea type="data" outline="0" fieldPosition="0">
        <references count="2">
          <reference field="4294967294" count="1" selected="0">
            <x v="0"/>
          </reference>
          <reference field="2" count="1" selected="0">
            <x v="168"/>
          </reference>
        </references>
      </pivotArea>
    </chartFormat>
    <chartFormat chart="6" format="57" series="1">
      <pivotArea type="data" outline="0" fieldPosition="0">
        <references count="3">
          <reference field="4294967294" count="1" selected="0">
            <x v="0"/>
          </reference>
          <reference field="0" count="1" selected="0">
            <x v="1"/>
          </reference>
          <reference field="2" count="1" selected="0">
            <x v="168"/>
          </reference>
        </references>
      </pivotArea>
    </chartFormat>
    <chartFormat chart="6" format="58" series="1">
      <pivotArea type="data" outline="0" fieldPosition="0">
        <references count="3">
          <reference field="4294967294" count="1" selected="0">
            <x v="0"/>
          </reference>
          <reference field="0" count="1" selected="0">
            <x v="4"/>
          </reference>
          <reference field="2" count="1" selected="0">
            <x v="168"/>
          </reference>
        </references>
      </pivotArea>
    </chartFormat>
    <chartFormat chart="6" format="59" series="1">
      <pivotArea type="data" outline="0" fieldPosition="0">
        <references count="2">
          <reference field="4294967294" count="1" selected="0">
            <x v="0"/>
          </reference>
          <reference field="2" count="1" selected="0">
            <x v="55"/>
          </reference>
        </references>
      </pivotArea>
    </chartFormat>
    <chartFormat chart="6" format="60" series="1">
      <pivotArea type="data" outline="0" fieldPosition="0">
        <references count="3">
          <reference field="4294967294" count="1" selected="0">
            <x v="0"/>
          </reference>
          <reference field="0" count="1" selected="0">
            <x v="0"/>
          </reference>
          <reference field="2" count="1" selected="0">
            <x v="55"/>
          </reference>
        </references>
      </pivotArea>
    </chartFormat>
    <chartFormat chart="6" format="61" series="1">
      <pivotArea type="data" outline="0" fieldPosition="0">
        <references count="3">
          <reference field="4294967294" count="1" selected="0">
            <x v="0"/>
          </reference>
          <reference field="0" count="1" selected="0">
            <x v="0"/>
          </reference>
          <reference field="2" count="1" selected="0">
            <x v="48"/>
          </reference>
        </references>
      </pivotArea>
    </chartFormat>
    <chartFormat chart="6" format="62" series="1">
      <pivotArea type="data" outline="0" fieldPosition="0">
        <references count="3">
          <reference field="4294967294" count="1" selected="0">
            <x v="0"/>
          </reference>
          <reference field="0" count="1" selected="0">
            <x v="4"/>
          </reference>
          <reference field="2" count="1" selected="0">
            <x v="169"/>
          </reference>
        </references>
      </pivotArea>
    </chartFormat>
    <chartFormat chart="6" format="63" series="1">
      <pivotArea type="data" outline="0" fieldPosition="0">
        <references count="3">
          <reference field="4294967294" count="1" selected="0">
            <x v="0"/>
          </reference>
          <reference field="0" count="1" selected="0">
            <x v="4"/>
          </reference>
          <reference field="2" count="1" selected="0">
            <x v="167"/>
          </reference>
        </references>
      </pivotArea>
    </chartFormat>
    <chartFormat chart="6" format="64" series="1">
      <pivotArea type="data" outline="0" fieldPosition="0">
        <references count="3">
          <reference field="4294967294" count="1" selected="0">
            <x v="0"/>
          </reference>
          <reference field="0" count="1" selected="0">
            <x v="2"/>
          </reference>
          <reference field="2" count="1" selected="0">
            <x v="48"/>
          </reference>
        </references>
      </pivotArea>
    </chartFormat>
    <chartFormat chart="6" format="65" series="1">
      <pivotArea type="data" outline="0" fieldPosition="0">
        <references count="3">
          <reference field="4294967294" count="1" selected="0">
            <x v="0"/>
          </reference>
          <reference field="0" count="1" selected="0">
            <x v="3"/>
          </reference>
          <reference field="2" count="1" selected="0">
            <x v="48"/>
          </reference>
        </references>
      </pivotArea>
    </chartFormat>
    <chartFormat chart="6" format="66" series="1">
      <pivotArea type="data" outline="0" fieldPosition="0">
        <references count="2">
          <reference field="4294967294" count="1" selected="0">
            <x v="0"/>
          </reference>
          <reference field="0" count="1" selected="0">
            <x v="4"/>
          </reference>
        </references>
      </pivotArea>
    </chartFormat>
    <chartFormat chart="6" format="67" series="1">
      <pivotArea type="data" outline="0" fieldPosition="0">
        <references count="2">
          <reference field="4294967294" count="1" selected="0">
            <x v="0"/>
          </reference>
          <reference field="0" count="1" selected="0">
            <x v="2"/>
          </reference>
        </references>
      </pivotArea>
    </chartFormat>
    <chartFormat chart="6" format="68" series="1">
      <pivotArea type="data" outline="0" fieldPosition="0">
        <references count="3">
          <reference field="4294967294" count="1" selected="0">
            <x v="0"/>
          </reference>
          <reference field="0" count="1" selected="0">
            <x v="1"/>
          </reference>
          <reference field="2" count="1" selected="0">
            <x v="165"/>
          </reference>
        </references>
      </pivotArea>
    </chartFormat>
    <chartFormat chart="6" format="69" series="1">
      <pivotArea type="data" outline="0" fieldPosition="0">
        <references count="3">
          <reference field="4294967294" count="1" selected="0">
            <x v="0"/>
          </reference>
          <reference field="0" count="1" selected="0">
            <x v="2"/>
          </reference>
          <reference field="2" count="1" selected="0">
            <x v="164"/>
          </reference>
        </references>
      </pivotArea>
    </chartFormat>
    <chartFormat chart="6" format="70" series="1">
      <pivotArea type="data" outline="0" fieldPosition="0">
        <references count="3">
          <reference field="4294967294" count="1" selected="0">
            <x v="0"/>
          </reference>
          <reference field="0" count="1" selected="0">
            <x v="2"/>
          </reference>
          <reference field="2" count="1" selected="0">
            <x v="165"/>
          </reference>
        </references>
      </pivotArea>
    </chartFormat>
    <chartFormat chart="6" format="71" series="1">
      <pivotArea type="data" outline="0" fieldPosition="0">
        <references count="3">
          <reference field="4294967294" count="1" selected="0">
            <x v="0"/>
          </reference>
          <reference field="0" count="1" selected="0">
            <x v="2"/>
          </reference>
          <reference field="2" count="1" selected="0">
            <x v="25"/>
          </reference>
        </references>
      </pivotArea>
    </chartFormat>
    <chartFormat chart="6" format="72" series="1">
      <pivotArea type="data" outline="0" fieldPosition="0">
        <references count="3">
          <reference field="4294967294" count="1" selected="0">
            <x v="0"/>
          </reference>
          <reference field="0" count="1" selected="0">
            <x v="2"/>
          </reference>
          <reference field="2" count="1" selected="0">
            <x v="27"/>
          </reference>
        </references>
      </pivotArea>
    </chartFormat>
    <chartFormat chart="6" format="73" series="1">
      <pivotArea type="data" outline="0" fieldPosition="0">
        <references count="3">
          <reference field="4294967294" count="1" selected="0">
            <x v="0"/>
          </reference>
          <reference field="0" count="1" selected="0">
            <x v="1"/>
          </reference>
          <reference field="2" count="1" selected="0">
            <x v="0"/>
          </reference>
        </references>
      </pivotArea>
    </chartFormat>
    <chartFormat chart="6" format="74" series="1">
      <pivotArea type="data" outline="0" fieldPosition="0">
        <references count="3">
          <reference field="4294967294" count="1" selected="0">
            <x v="0"/>
          </reference>
          <reference field="0" count="1" selected="0">
            <x v="2"/>
          </reference>
          <reference field="2" count="1" selected="0">
            <x v="0"/>
          </reference>
        </references>
      </pivotArea>
    </chartFormat>
    <chartFormat chart="6" format="75" series="1">
      <pivotArea type="data" outline="0" fieldPosition="0">
        <references count="3">
          <reference field="4294967294" count="1" selected="0">
            <x v="0"/>
          </reference>
          <reference field="0" count="1" selected="0">
            <x v="2"/>
          </reference>
          <reference field="2" count="1" selected="0">
            <x v="2"/>
          </reference>
        </references>
      </pivotArea>
    </chartFormat>
    <chartFormat chart="6" format="76" series="1">
      <pivotArea type="data" outline="0" fieldPosition="0">
        <references count="2">
          <reference field="4294967294" count="1" selected="0">
            <x v="0"/>
          </reference>
          <reference field="0" count="1" selected="0">
            <x v="3"/>
          </reference>
        </references>
      </pivotArea>
    </chartFormat>
    <chartFormat chart="6" format="77" series="1">
      <pivotArea type="data" outline="0" fieldPosition="0">
        <references count="3">
          <reference field="4294967294" count="1" selected="0">
            <x v="0"/>
          </reference>
          <reference field="0" count="1" selected="0">
            <x v="4"/>
          </reference>
          <reference field="2" count="1" selected="0">
            <x v="1"/>
          </reference>
        </references>
      </pivotArea>
    </chartFormat>
    <chartFormat chart="6" format="78" series="1">
      <pivotArea type="data" outline="0" fieldPosition="0">
        <references count="3">
          <reference field="4294967294" count="1" selected="0">
            <x v="0"/>
          </reference>
          <reference field="0" count="1" selected="0">
            <x v="4"/>
          </reference>
          <reference field="2" count="1" selected="0">
            <x v="2"/>
          </reference>
        </references>
      </pivotArea>
    </chartFormat>
    <chartFormat chart="6" format="79" series="1">
      <pivotArea type="data" outline="0" fieldPosition="0">
        <references count="3">
          <reference field="4294967294" count="1" selected="0">
            <x v="0"/>
          </reference>
          <reference field="0" count="1" selected="0">
            <x v="2"/>
          </reference>
          <reference field="2" count="1" selected="0">
            <x v="1"/>
          </reference>
        </references>
      </pivotArea>
    </chartFormat>
    <chartFormat chart="6" format="80" series="1">
      <pivotArea type="data" outline="0" fieldPosition="0">
        <references count="3">
          <reference field="4294967294" count="1" selected="0">
            <x v="0"/>
          </reference>
          <reference field="0" count="1" selected="0">
            <x v="2"/>
          </reference>
          <reference field="2" count="1" selected="0">
            <x v="134"/>
          </reference>
        </references>
      </pivotArea>
    </chartFormat>
    <chartFormat chart="6" format="81" series="1">
      <pivotArea type="data" outline="0" fieldPosition="0">
        <references count="3">
          <reference field="4294967294" count="1" selected="0">
            <x v="0"/>
          </reference>
          <reference field="0" count="1" selected="0">
            <x v="1"/>
          </reference>
          <reference field="2" count="1" selected="0">
            <x v="2"/>
          </reference>
        </references>
      </pivotArea>
    </chartFormat>
    <chartFormat chart="6" format="82" series="1">
      <pivotArea type="data" outline="0" fieldPosition="0">
        <references count="3">
          <reference field="4294967294" count="1" selected="0">
            <x v="0"/>
          </reference>
          <reference field="0" count="1" selected="0">
            <x v="1"/>
          </reference>
          <reference field="2" count="1" selected="0">
            <x v="3"/>
          </reference>
        </references>
      </pivotArea>
    </chartFormat>
    <chartFormat chart="6" format="83" series="1">
      <pivotArea type="data" outline="0" fieldPosition="0">
        <references count="3">
          <reference field="4294967294" count="1" selected="0">
            <x v="0"/>
          </reference>
          <reference field="0" count="1" selected="0">
            <x v="1"/>
          </reference>
          <reference field="2" count="1" selected="0">
            <x v="4"/>
          </reference>
        </references>
      </pivotArea>
    </chartFormat>
    <chartFormat chart="6" format="84" series="1">
      <pivotArea type="data" outline="0" fieldPosition="0">
        <references count="3">
          <reference field="4294967294" count="1" selected="0">
            <x v="0"/>
          </reference>
          <reference field="0" count="1" selected="0">
            <x v="1"/>
          </reference>
          <reference field="2" count="1" selected="0">
            <x v="5"/>
          </reference>
        </references>
      </pivotArea>
    </chartFormat>
    <chartFormat chart="6" format="85" series="1">
      <pivotArea type="data" outline="0" fieldPosition="0">
        <references count="3">
          <reference field="4294967294" count="1" selected="0">
            <x v="0"/>
          </reference>
          <reference field="0" count="1" selected="0">
            <x v="1"/>
          </reference>
          <reference field="2" count="1" selected="0">
            <x v="6"/>
          </reference>
        </references>
      </pivotArea>
    </chartFormat>
    <chartFormat chart="6" format="86" series="1">
      <pivotArea type="data" outline="0" fieldPosition="0">
        <references count="3">
          <reference field="4294967294" count="1" selected="0">
            <x v="0"/>
          </reference>
          <reference field="0" count="1" selected="0">
            <x v="1"/>
          </reference>
          <reference field="2" count="1" selected="0">
            <x v="7"/>
          </reference>
        </references>
      </pivotArea>
    </chartFormat>
    <chartFormat chart="6" format="87" series="1">
      <pivotArea type="data" outline="0" fieldPosition="0">
        <references count="3">
          <reference field="4294967294" count="1" selected="0">
            <x v="0"/>
          </reference>
          <reference field="0" count="1" selected="0">
            <x v="1"/>
          </reference>
          <reference field="2" count="1" selected="0">
            <x v="8"/>
          </reference>
        </references>
      </pivotArea>
    </chartFormat>
    <chartFormat chart="6" format="88" series="1">
      <pivotArea type="data" outline="0" fieldPosition="0">
        <references count="3">
          <reference field="4294967294" count="1" selected="0">
            <x v="0"/>
          </reference>
          <reference field="0" count="1" selected="0">
            <x v="1"/>
          </reference>
          <reference field="2" count="1" selected="0">
            <x v="9"/>
          </reference>
        </references>
      </pivotArea>
    </chartFormat>
    <chartFormat chart="6" format="89" series="1">
      <pivotArea type="data" outline="0" fieldPosition="0">
        <references count="3">
          <reference field="4294967294" count="1" selected="0">
            <x v="0"/>
          </reference>
          <reference field="0" count="1" selected="0">
            <x v="1"/>
          </reference>
          <reference field="2" count="1" selected="0">
            <x v="10"/>
          </reference>
        </references>
      </pivotArea>
    </chartFormat>
    <chartFormat chart="6" format="90" series="1">
      <pivotArea type="data" outline="0" fieldPosition="0">
        <references count="3">
          <reference field="4294967294" count="1" selected="0">
            <x v="0"/>
          </reference>
          <reference field="0" count="1" selected="0">
            <x v="1"/>
          </reference>
          <reference field="2" count="1" selected="0">
            <x v="11"/>
          </reference>
        </references>
      </pivotArea>
    </chartFormat>
    <chartFormat chart="6" format="91" series="1">
      <pivotArea type="data" outline="0" fieldPosition="0">
        <references count="3">
          <reference field="4294967294" count="1" selected="0">
            <x v="0"/>
          </reference>
          <reference field="0" count="1" selected="0">
            <x v="1"/>
          </reference>
          <reference field="2" count="1" selected="0">
            <x v="12"/>
          </reference>
        </references>
      </pivotArea>
    </chartFormat>
    <chartFormat chart="6" format="92" series="1">
      <pivotArea type="data" outline="0" fieldPosition="0">
        <references count="3">
          <reference field="4294967294" count="1" selected="0">
            <x v="0"/>
          </reference>
          <reference field="0" count="1" selected="0">
            <x v="1"/>
          </reference>
          <reference field="2" count="1" selected="0">
            <x v="13"/>
          </reference>
        </references>
      </pivotArea>
    </chartFormat>
    <chartFormat chart="6" format="93" series="1">
      <pivotArea type="data" outline="0" fieldPosition="0">
        <references count="3">
          <reference field="4294967294" count="1" selected="0">
            <x v="0"/>
          </reference>
          <reference field="0" count="1" selected="0">
            <x v="1"/>
          </reference>
          <reference field="2" count="1" selected="0">
            <x v="15"/>
          </reference>
        </references>
      </pivotArea>
    </chartFormat>
    <chartFormat chart="6" format="94" series="1">
      <pivotArea type="data" outline="0" fieldPosition="0">
        <references count="3">
          <reference field="4294967294" count="1" selected="0">
            <x v="0"/>
          </reference>
          <reference field="0" count="1" selected="0">
            <x v="1"/>
          </reference>
          <reference field="2" count="1" selected="0">
            <x v="16"/>
          </reference>
        </references>
      </pivotArea>
    </chartFormat>
    <chartFormat chart="6" format="95" series="1">
      <pivotArea type="data" outline="0" fieldPosition="0">
        <references count="3">
          <reference field="4294967294" count="1" selected="0">
            <x v="0"/>
          </reference>
          <reference field="0" count="1" selected="0">
            <x v="1"/>
          </reference>
          <reference field="2" count="1" selected="0">
            <x v="17"/>
          </reference>
        </references>
      </pivotArea>
    </chartFormat>
    <chartFormat chart="6" format="96" series="1">
      <pivotArea type="data" outline="0" fieldPosition="0">
        <references count="3">
          <reference field="4294967294" count="1" selected="0">
            <x v="0"/>
          </reference>
          <reference field="0" count="1" selected="0">
            <x v="1"/>
          </reference>
          <reference field="2" count="1" selected="0">
            <x v="18"/>
          </reference>
        </references>
      </pivotArea>
    </chartFormat>
    <chartFormat chart="6" format="97" series="1">
      <pivotArea type="data" outline="0" fieldPosition="0">
        <references count="3">
          <reference field="4294967294" count="1" selected="0">
            <x v="0"/>
          </reference>
          <reference field="0" count="1" selected="0">
            <x v="1"/>
          </reference>
          <reference field="2" count="1" selected="0">
            <x v="19"/>
          </reference>
        </references>
      </pivotArea>
    </chartFormat>
    <chartFormat chart="6" format="98" series="1">
      <pivotArea type="data" outline="0" fieldPosition="0">
        <references count="3">
          <reference field="4294967294" count="1" selected="0">
            <x v="0"/>
          </reference>
          <reference field="0" count="1" selected="0">
            <x v="1"/>
          </reference>
          <reference field="2" count="1" selected="0">
            <x v="20"/>
          </reference>
        </references>
      </pivotArea>
    </chartFormat>
    <chartFormat chart="6" format="99" series="1">
      <pivotArea type="data" outline="0" fieldPosition="0">
        <references count="3">
          <reference field="4294967294" count="1" selected="0">
            <x v="0"/>
          </reference>
          <reference field="0" count="1" selected="0">
            <x v="1"/>
          </reference>
          <reference field="2" count="1" selected="0">
            <x v="21"/>
          </reference>
        </references>
      </pivotArea>
    </chartFormat>
    <chartFormat chart="6" format="100" series="1">
      <pivotArea type="data" outline="0" fieldPosition="0">
        <references count="3">
          <reference field="4294967294" count="1" selected="0">
            <x v="0"/>
          </reference>
          <reference field="0" count="1" selected="0">
            <x v="1"/>
          </reference>
          <reference field="2" count="1" selected="0">
            <x v="22"/>
          </reference>
        </references>
      </pivotArea>
    </chartFormat>
    <chartFormat chart="6" format="101" series="1">
      <pivotArea type="data" outline="0" fieldPosition="0">
        <references count="3">
          <reference field="4294967294" count="1" selected="0">
            <x v="0"/>
          </reference>
          <reference field="0" count="1" selected="0">
            <x v="1"/>
          </reference>
          <reference field="2" count="1" selected="0">
            <x v="23"/>
          </reference>
        </references>
      </pivotArea>
    </chartFormat>
    <chartFormat chart="6" format="102" series="1">
      <pivotArea type="data" outline="0" fieldPosition="0">
        <references count="3">
          <reference field="4294967294" count="1" selected="0">
            <x v="0"/>
          </reference>
          <reference field="0" count="1" selected="0">
            <x v="1"/>
          </reference>
          <reference field="2" count="1" selected="0">
            <x v="24"/>
          </reference>
        </references>
      </pivotArea>
    </chartFormat>
    <chartFormat chart="6" format="103" series="1">
      <pivotArea type="data" outline="0" fieldPosition="0">
        <references count="3">
          <reference field="4294967294" count="1" selected="0">
            <x v="0"/>
          </reference>
          <reference field="0" count="1" selected="0">
            <x v="1"/>
          </reference>
          <reference field="2" count="1" selected="0">
            <x v="26"/>
          </reference>
        </references>
      </pivotArea>
    </chartFormat>
    <chartFormat chart="6" format="104" series="1">
      <pivotArea type="data" outline="0" fieldPosition="0">
        <references count="3">
          <reference field="4294967294" count="1" selected="0">
            <x v="0"/>
          </reference>
          <reference field="0" count="1" selected="0">
            <x v="1"/>
          </reference>
          <reference field="2" count="1" selected="0">
            <x v="28"/>
          </reference>
        </references>
      </pivotArea>
    </chartFormat>
    <chartFormat chart="6" format="105" series="1">
      <pivotArea type="data" outline="0" fieldPosition="0">
        <references count="3">
          <reference field="4294967294" count="1" selected="0">
            <x v="0"/>
          </reference>
          <reference field="0" count="1" selected="0">
            <x v="1"/>
          </reference>
          <reference field="2" count="1" selected="0">
            <x v="29"/>
          </reference>
        </references>
      </pivotArea>
    </chartFormat>
    <chartFormat chart="6" format="106" series="1">
      <pivotArea type="data" outline="0" fieldPosition="0">
        <references count="3">
          <reference field="4294967294" count="1" selected="0">
            <x v="0"/>
          </reference>
          <reference field="0" count="1" selected="0">
            <x v="1"/>
          </reference>
          <reference field="2" count="1" selected="0">
            <x v="30"/>
          </reference>
        </references>
      </pivotArea>
    </chartFormat>
    <chartFormat chart="6" format="107" series="1">
      <pivotArea type="data" outline="0" fieldPosition="0">
        <references count="3">
          <reference field="4294967294" count="1" selected="0">
            <x v="0"/>
          </reference>
          <reference field="0" count="1" selected="0">
            <x v="1"/>
          </reference>
          <reference field="2" count="1" selected="0">
            <x v="31"/>
          </reference>
        </references>
      </pivotArea>
    </chartFormat>
    <chartFormat chart="6" format="108" series="1">
      <pivotArea type="data" outline="0" fieldPosition="0">
        <references count="3">
          <reference field="4294967294" count="1" selected="0">
            <x v="0"/>
          </reference>
          <reference field="0" count="1" selected="0">
            <x v="1"/>
          </reference>
          <reference field="2" count="1" selected="0">
            <x v="32"/>
          </reference>
        </references>
      </pivotArea>
    </chartFormat>
    <chartFormat chart="6" format="109" series="1">
      <pivotArea type="data" outline="0" fieldPosition="0">
        <references count="3">
          <reference field="4294967294" count="1" selected="0">
            <x v="0"/>
          </reference>
          <reference field="0" count="1" selected="0">
            <x v="1"/>
          </reference>
          <reference field="2" count="1" selected="0">
            <x v="33"/>
          </reference>
        </references>
      </pivotArea>
    </chartFormat>
    <chartFormat chart="6" format="110" series="1">
      <pivotArea type="data" outline="0" fieldPosition="0">
        <references count="3">
          <reference field="4294967294" count="1" selected="0">
            <x v="0"/>
          </reference>
          <reference field="0" count="1" selected="0">
            <x v="1"/>
          </reference>
          <reference field="2" count="1" selected="0">
            <x v="34"/>
          </reference>
        </references>
      </pivotArea>
    </chartFormat>
    <chartFormat chart="6" format="111" series="1">
      <pivotArea type="data" outline="0" fieldPosition="0">
        <references count="3">
          <reference field="4294967294" count="1" selected="0">
            <x v="0"/>
          </reference>
          <reference field="0" count="1" selected="0">
            <x v="1"/>
          </reference>
          <reference field="2" count="1" selected="0">
            <x v="35"/>
          </reference>
        </references>
      </pivotArea>
    </chartFormat>
    <chartFormat chart="6" format="112" series="1">
      <pivotArea type="data" outline="0" fieldPosition="0">
        <references count="3">
          <reference field="4294967294" count="1" selected="0">
            <x v="0"/>
          </reference>
          <reference field="0" count="1" selected="0">
            <x v="1"/>
          </reference>
          <reference field="2" count="1" selected="0">
            <x v="36"/>
          </reference>
        </references>
      </pivotArea>
    </chartFormat>
    <chartFormat chart="6" format="113" series="1">
      <pivotArea type="data" outline="0" fieldPosition="0">
        <references count="3">
          <reference field="4294967294" count="1" selected="0">
            <x v="0"/>
          </reference>
          <reference field="0" count="1" selected="0">
            <x v="1"/>
          </reference>
          <reference field="2" count="1" selected="0">
            <x v="37"/>
          </reference>
        </references>
      </pivotArea>
    </chartFormat>
    <chartFormat chart="6" format="114" series="1">
      <pivotArea type="data" outline="0" fieldPosition="0">
        <references count="3">
          <reference field="4294967294" count="1" selected="0">
            <x v="0"/>
          </reference>
          <reference field="0" count="1" selected="0">
            <x v="1"/>
          </reference>
          <reference field="2" count="1" selected="0">
            <x v="38"/>
          </reference>
        </references>
      </pivotArea>
    </chartFormat>
    <chartFormat chart="6" format="115" series="1">
      <pivotArea type="data" outline="0" fieldPosition="0">
        <references count="3">
          <reference field="4294967294" count="1" selected="0">
            <x v="0"/>
          </reference>
          <reference field="0" count="1" selected="0">
            <x v="1"/>
          </reference>
          <reference field="2" count="1" selected="0">
            <x v="39"/>
          </reference>
        </references>
      </pivotArea>
    </chartFormat>
    <chartFormat chart="6" format="116" series="1">
      <pivotArea type="data" outline="0" fieldPosition="0">
        <references count="3">
          <reference field="4294967294" count="1" selected="0">
            <x v="0"/>
          </reference>
          <reference field="0" count="1" selected="0">
            <x v="1"/>
          </reference>
          <reference field="2" count="1" selected="0">
            <x v="40"/>
          </reference>
        </references>
      </pivotArea>
    </chartFormat>
    <chartFormat chart="6" format="117" series="1">
      <pivotArea type="data" outline="0" fieldPosition="0">
        <references count="3">
          <reference field="4294967294" count="1" selected="0">
            <x v="0"/>
          </reference>
          <reference field="0" count="1" selected="0">
            <x v="1"/>
          </reference>
          <reference field="2" count="1" selected="0">
            <x v="41"/>
          </reference>
        </references>
      </pivotArea>
    </chartFormat>
    <chartFormat chart="6" format="118" series="1">
      <pivotArea type="data" outline="0" fieldPosition="0">
        <references count="3">
          <reference field="4294967294" count="1" selected="0">
            <x v="0"/>
          </reference>
          <reference field="0" count="1" selected="0">
            <x v="1"/>
          </reference>
          <reference field="2" count="1" selected="0">
            <x v="42"/>
          </reference>
        </references>
      </pivotArea>
    </chartFormat>
    <chartFormat chart="6" format="119" series="1">
      <pivotArea type="data" outline="0" fieldPosition="0">
        <references count="3">
          <reference field="4294967294" count="1" selected="0">
            <x v="0"/>
          </reference>
          <reference field="0" count="1" selected="0">
            <x v="1"/>
          </reference>
          <reference field="2" count="1" selected="0">
            <x v="43"/>
          </reference>
        </references>
      </pivotArea>
    </chartFormat>
    <chartFormat chart="6" format="120" series="1">
      <pivotArea type="data" outline="0" fieldPosition="0">
        <references count="3">
          <reference field="4294967294" count="1" selected="0">
            <x v="0"/>
          </reference>
          <reference field="0" count="1" selected="0">
            <x v="1"/>
          </reference>
          <reference field="2" count="1" selected="0">
            <x v="44"/>
          </reference>
        </references>
      </pivotArea>
    </chartFormat>
    <chartFormat chart="6" format="121" series="1">
      <pivotArea type="data" outline="0" fieldPosition="0">
        <references count="3">
          <reference field="4294967294" count="1" selected="0">
            <x v="0"/>
          </reference>
          <reference field="0" count="1" selected="0">
            <x v="1"/>
          </reference>
          <reference field="2" count="1" selected="0">
            <x v="45"/>
          </reference>
        </references>
      </pivotArea>
    </chartFormat>
    <chartFormat chart="6" format="122" series="1">
      <pivotArea type="data" outline="0" fieldPosition="0">
        <references count="3">
          <reference field="4294967294" count="1" selected="0">
            <x v="0"/>
          </reference>
          <reference field="0" count="1" selected="0">
            <x v="1"/>
          </reference>
          <reference field="2" count="1" selected="0">
            <x v="46"/>
          </reference>
        </references>
      </pivotArea>
    </chartFormat>
    <chartFormat chart="6" format="123" series="1">
      <pivotArea type="data" outline="0" fieldPosition="0">
        <references count="3">
          <reference field="4294967294" count="1" selected="0">
            <x v="0"/>
          </reference>
          <reference field="0" count="1" selected="0">
            <x v="1"/>
          </reference>
          <reference field="2" count="1" selected="0">
            <x v="49"/>
          </reference>
        </references>
      </pivotArea>
    </chartFormat>
    <chartFormat chart="6" format="124" series="1">
      <pivotArea type="data" outline="0" fieldPosition="0">
        <references count="3">
          <reference field="4294967294" count="1" selected="0">
            <x v="0"/>
          </reference>
          <reference field="0" count="1" selected="0">
            <x v="1"/>
          </reference>
          <reference field="2" count="1" selected="0">
            <x v="50"/>
          </reference>
        </references>
      </pivotArea>
    </chartFormat>
    <chartFormat chart="6" format="125" series="1">
      <pivotArea type="data" outline="0" fieldPosition="0">
        <references count="3">
          <reference field="4294967294" count="1" selected="0">
            <x v="0"/>
          </reference>
          <reference field="0" count="1" selected="0">
            <x v="1"/>
          </reference>
          <reference field="2" count="1" selected="0">
            <x v="51"/>
          </reference>
        </references>
      </pivotArea>
    </chartFormat>
    <chartFormat chart="6" format="126" series="1">
      <pivotArea type="data" outline="0" fieldPosition="0">
        <references count="3">
          <reference field="4294967294" count="1" selected="0">
            <x v="0"/>
          </reference>
          <reference field="0" count="1" selected="0">
            <x v="1"/>
          </reference>
          <reference field="2" count="1" selected="0">
            <x v="52"/>
          </reference>
        </references>
      </pivotArea>
    </chartFormat>
    <chartFormat chart="6" format="127" series="1">
      <pivotArea type="data" outline="0" fieldPosition="0">
        <references count="3">
          <reference field="4294967294" count="1" selected="0">
            <x v="0"/>
          </reference>
          <reference field="0" count="1" selected="0">
            <x v="1"/>
          </reference>
          <reference field="2" count="1" selected="0">
            <x v="53"/>
          </reference>
        </references>
      </pivotArea>
    </chartFormat>
    <chartFormat chart="6" format="128" series="1">
      <pivotArea type="data" outline="0" fieldPosition="0">
        <references count="3">
          <reference field="4294967294" count="1" selected="0">
            <x v="0"/>
          </reference>
          <reference field="0" count="1" selected="0">
            <x v="1"/>
          </reference>
          <reference field="2" count="1" selected="0">
            <x v="56"/>
          </reference>
        </references>
      </pivotArea>
    </chartFormat>
    <chartFormat chart="6" format="129" series="1">
      <pivotArea type="data" outline="0" fieldPosition="0">
        <references count="3">
          <reference field="4294967294" count="1" selected="0">
            <x v="0"/>
          </reference>
          <reference field="0" count="1" selected="0">
            <x v="1"/>
          </reference>
          <reference field="2" count="1" selected="0">
            <x v="57"/>
          </reference>
        </references>
      </pivotArea>
    </chartFormat>
    <chartFormat chart="6" format="130" series="1">
      <pivotArea type="data" outline="0" fieldPosition="0">
        <references count="3">
          <reference field="4294967294" count="1" selected="0">
            <x v="0"/>
          </reference>
          <reference field="0" count="1" selected="0">
            <x v="1"/>
          </reference>
          <reference field="2" count="1" selected="0">
            <x v="58"/>
          </reference>
        </references>
      </pivotArea>
    </chartFormat>
    <chartFormat chart="6" format="131" series="1">
      <pivotArea type="data" outline="0" fieldPosition="0">
        <references count="3">
          <reference field="4294967294" count="1" selected="0">
            <x v="0"/>
          </reference>
          <reference field="0" count="1" selected="0">
            <x v="1"/>
          </reference>
          <reference field="2" count="1" selected="0">
            <x v="59"/>
          </reference>
        </references>
      </pivotArea>
    </chartFormat>
    <chartFormat chart="6" format="132" series="1">
      <pivotArea type="data" outline="0" fieldPosition="0">
        <references count="3">
          <reference field="4294967294" count="1" selected="0">
            <x v="0"/>
          </reference>
          <reference field="0" count="1" selected="0">
            <x v="1"/>
          </reference>
          <reference field="2" count="1" selected="0">
            <x v="60"/>
          </reference>
        </references>
      </pivotArea>
    </chartFormat>
    <chartFormat chart="6" format="133" series="1">
      <pivotArea type="data" outline="0" fieldPosition="0">
        <references count="3">
          <reference field="4294967294" count="1" selected="0">
            <x v="0"/>
          </reference>
          <reference field="0" count="1" selected="0">
            <x v="1"/>
          </reference>
          <reference field="2" count="1" selected="0">
            <x v="61"/>
          </reference>
        </references>
      </pivotArea>
    </chartFormat>
    <chartFormat chart="6" format="134" series="1">
      <pivotArea type="data" outline="0" fieldPosition="0">
        <references count="3">
          <reference field="4294967294" count="1" selected="0">
            <x v="0"/>
          </reference>
          <reference field="0" count="1" selected="0">
            <x v="1"/>
          </reference>
          <reference field="2" count="1" selected="0">
            <x v="62"/>
          </reference>
        </references>
      </pivotArea>
    </chartFormat>
    <chartFormat chart="6" format="135" series="1">
      <pivotArea type="data" outline="0" fieldPosition="0">
        <references count="3">
          <reference field="4294967294" count="1" selected="0">
            <x v="0"/>
          </reference>
          <reference field="0" count="1" selected="0">
            <x v="1"/>
          </reference>
          <reference field="2" count="1" selected="0">
            <x v="63"/>
          </reference>
        </references>
      </pivotArea>
    </chartFormat>
    <chartFormat chart="6" format="136" series="1">
      <pivotArea type="data" outline="0" fieldPosition="0">
        <references count="3">
          <reference field="4294967294" count="1" selected="0">
            <x v="0"/>
          </reference>
          <reference field="0" count="1" selected="0">
            <x v="1"/>
          </reference>
          <reference field="2" count="1" selected="0">
            <x v="64"/>
          </reference>
        </references>
      </pivotArea>
    </chartFormat>
    <chartFormat chart="6" format="137" series="1">
      <pivotArea type="data" outline="0" fieldPosition="0">
        <references count="3">
          <reference field="4294967294" count="1" selected="0">
            <x v="0"/>
          </reference>
          <reference field="0" count="1" selected="0">
            <x v="1"/>
          </reference>
          <reference field="2" count="1" selected="0">
            <x v="65"/>
          </reference>
        </references>
      </pivotArea>
    </chartFormat>
    <chartFormat chart="6" format="138" series="1">
      <pivotArea type="data" outline="0" fieldPosition="0">
        <references count="3">
          <reference field="4294967294" count="1" selected="0">
            <x v="0"/>
          </reference>
          <reference field="0" count="1" selected="0">
            <x v="1"/>
          </reference>
          <reference field="2" count="1" selected="0">
            <x v="66"/>
          </reference>
        </references>
      </pivotArea>
    </chartFormat>
    <chartFormat chart="6" format="139" series="1">
      <pivotArea type="data" outline="0" fieldPosition="0">
        <references count="3">
          <reference field="4294967294" count="1" selected="0">
            <x v="0"/>
          </reference>
          <reference field="0" count="1" selected="0">
            <x v="1"/>
          </reference>
          <reference field="2" count="1" selected="0">
            <x v="67"/>
          </reference>
        </references>
      </pivotArea>
    </chartFormat>
    <chartFormat chart="6" format="140" series="1">
      <pivotArea type="data" outline="0" fieldPosition="0">
        <references count="3">
          <reference field="4294967294" count="1" selected="0">
            <x v="0"/>
          </reference>
          <reference field="0" count="1" selected="0">
            <x v="1"/>
          </reference>
          <reference field="2" count="1" selected="0">
            <x v="68"/>
          </reference>
        </references>
      </pivotArea>
    </chartFormat>
    <chartFormat chart="6" format="141" series="1">
      <pivotArea type="data" outline="0" fieldPosition="0">
        <references count="3">
          <reference field="4294967294" count="1" selected="0">
            <x v="0"/>
          </reference>
          <reference field="0" count="1" selected="0">
            <x v="1"/>
          </reference>
          <reference field="2" count="1" selected="0">
            <x v="70"/>
          </reference>
        </references>
      </pivotArea>
    </chartFormat>
    <chartFormat chart="6" format="142" series="1">
      <pivotArea type="data" outline="0" fieldPosition="0">
        <references count="3">
          <reference field="4294967294" count="1" selected="0">
            <x v="0"/>
          </reference>
          <reference field="0" count="1" selected="0">
            <x v="1"/>
          </reference>
          <reference field="2" count="1" selected="0">
            <x v="71"/>
          </reference>
        </references>
      </pivotArea>
    </chartFormat>
    <chartFormat chart="6" format="143" series="1">
      <pivotArea type="data" outline="0" fieldPosition="0">
        <references count="3">
          <reference field="4294967294" count="1" selected="0">
            <x v="0"/>
          </reference>
          <reference field="0" count="1" selected="0">
            <x v="1"/>
          </reference>
          <reference field="2" count="1" selected="0">
            <x v="72"/>
          </reference>
        </references>
      </pivotArea>
    </chartFormat>
    <chartFormat chart="6" format="144" series="1">
      <pivotArea type="data" outline="0" fieldPosition="0">
        <references count="3">
          <reference field="4294967294" count="1" selected="0">
            <x v="0"/>
          </reference>
          <reference field="0" count="1" selected="0">
            <x v="1"/>
          </reference>
          <reference field="2" count="1" selected="0">
            <x v="73"/>
          </reference>
        </references>
      </pivotArea>
    </chartFormat>
    <chartFormat chart="6" format="145" series="1">
      <pivotArea type="data" outline="0" fieldPosition="0">
        <references count="3">
          <reference field="4294967294" count="1" selected="0">
            <x v="0"/>
          </reference>
          <reference field="0" count="1" selected="0">
            <x v="1"/>
          </reference>
          <reference field="2" count="1" selected="0">
            <x v="74"/>
          </reference>
        </references>
      </pivotArea>
    </chartFormat>
    <chartFormat chart="6" format="146" series="1">
      <pivotArea type="data" outline="0" fieldPosition="0">
        <references count="3">
          <reference field="4294967294" count="1" selected="0">
            <x v="0"/>
          </reference>
          <reference field="0" count="1" selected="0">
            <x v="1"/>
          </reference>
          <reference field="2" count="1" selected="0">
            <x v="75"/>
          </reference>
        </references>
      </pivotArea>
    </chartFormat>
    <chartFormat chart="6" format="147" series="1">
      <pivotArea type="data" outline="0" fieldPosition="0">
        <references count="3">
          <reference field="4294967294" count="1" selected="0">
            <x v="0"/>
          </reference>
          <reference field="0" count="1" selected="0">
            <x v="1"/>
          </reference>
          <reference field="2" count="1" selected="0">
            <x v="76"/>
          </reference>
        </references>
      </pivotArea>
    </chartFormat>
    <chartFormat chart="6" format="148" series="1">
      <pivotArea type="data" outline="0" fieldPosition="0">
        <references count="3">
          <reference field="4294967294" count="1" selected="0">
            <x v="0"/>
          </reference>
          <reference field="0" count="1" selected="0">
            <x v="1"/>
          </reference>
          <reference field="2" count="1" selected="0">
            <x v="77"/>
          </reference>
        </references>
      </pivotArea>
    </chartFormat>
    <chartFormat chart="6" format="149" series="1">
      <pivotArea type="data" outline="0" fieldPosition="0">
        <references count="3">
          <reference field="4294967294" count="1" selected="0">
            <x v="0"/>
          </reference>
          <reference field="0" count="1" selected="0">
            <x v="1"/>
          </reference>
          <reference field="2" count="1" selected="0">
            <x v="78"/>
          </reference>
        </references>
      </pivotArea>
    </chartFormat>
    <chartFormat chart="6" format="150" series="1">
      <pivotArea type="data" outline="0" fieldPosition="0">
        <references count="3">
          <reference field="4294967294" count="1" selected="0">
            <x v="0"/>
          </reference>
          <reference field="0" count="1" selected="0">
            <x v="1"/>
          </reference>
          <reference field="2" count="1" selected="0">
            <x v="79"/>
          </reference>
        </references>
      </pivotArea>
    </chartFormat>
    <chartFormat chart="6" format="151" series="1">
      <pivotArea type="data" outline="0" fieldPosition="0">
        <references count="3">
          <reference field="4294967294" count="1" selected="0">
            <x v="0"/>
          </reference>
          <reference field="0" count="1" selected="0">
            <x v="1"/>
          </reference>
          <reference field="2" count="1" selected="0">
            <x v="81"/>
          </reference>
        </references>
      </pivotArea>
    </chartFormat>
    <chartFormat chart="6" format="152" series="1">
      <pivotArea type="data" outline="0" fieldPosition="0">
        <references count="3">
          <reference field="4294967294" count="1" selected="0">
            <x v="0"/>
          </reference>
          <reference field="0" count="1" selected="0">
            <x v="1"/>
          </reference>
          <reference field="2" count="1" selected="0">
            <x v="82"/>
          </reference>
        </references>
      </pivotArea>
    </chartFormat>
    <chartFormat chart="6" format="153" series="1">
      <pivotArea type="data" outline="0" fieldPosition="0">
        <references count="3">
          <reference field="4294967294" count="1" selected="0">
            <x v="0"/>
          </reference>
          <reference field="0" count="1" selected="0">
            <x v="1"/>
          </reference>
          <reference field="2" count="1" selected="0">
            <x v="83"/>
          </reference>
        </references>
      </pivotArea>
    </chartFormat>
    <chartFormat chart="6" format="154" series="1">
      <pivotArea type="data" outline="0" fieldPosition="0">
        <references count="3">
          <reference field="4294967294" count="1" selected="0">
            <x v="0"/>
          </reference>
          <reference field="0" count="1" selected="0">
            <x v="1"/>
          </reference>
          <reference field="2" count="1" selected="0">
            <x v="84"/>
          </reference>
        </references>
      </pivotArea>
    </chartFormat>
    <chartFormat chart="6" format="155" series="1">
      <pivotArea type="data" outline="0" fieldPosition="0">
        <references count="3">
          <reference field="4294967294" count="1" selected="0">
            <x v="0"/>
          </reference>
          <reference field="0" count="1" selected="0">
            <x v="1"/>
          </reference>
          <reference field="2" count="1" selected="0">
            <x v="85"/>
          </reference>
        </references>
      </pivotArea>
    </chartFormat>
    <chartFormat chart="6" format="156" series="1">
      <pivotArea type="data" outline="0" fieldPosition="0">
        <references count="3">
          <reference field="4294967294" count="1" selected="0">
            <x v="0"/>
          </reference>
          <reference field="0" count="1" selected="0">
            <x v="1"/>
          </reference>
          <reference field="2" count="1" selected="0">
            <x v="86"/>
          </reference>
        </references>
      </pivotArea>
    </chartFormat>
    <chartFormat chart="6" format="157" series="1">
      <pivotArea type="data" outline="0" fieldPosition="0">
        <references count="3">
          <reference field="4294967294" count="1" selected="0">
            <x v="0"/>
          </reference>
          <reference field="0" count="1" selected="0">
            <x v="1"/>
          </reference>
          <reference field="2" count="1" selected="0">
            <x v="90"/>
          </reference>
        </references>
      </pivotArea>
    </chartFormat>
    <chartFormat chart="6" format="158" series="1">
      <pivotArea type="data" outline="0" fieldPosition="0">
        <references count="3">
          <reference field="4294967294" count="1" selected="0">
            <x v="0"/>
          </reference>
          <reference field="0" count="1" selected="0">
            <x v="1"/>
          </reference>
          <reference field="2" count="1" selected="0">
            <x v="91"/>
          </reference>
        </references>
      </pivotArea>
    </chartFormat>
    <chartFormat chart="6" format="159" series="1">
      <pivotArea type="data" outline="0" fieldPosition="0">
        <references count="3">
          <reference field="4294967294" count="1" selected="0">
            <x v="0"/>
          </reference>
          <reference field="0" count="1" selected="0">
            <x v="1"/>
          </reference>
          <reference field="2" count="1" selected="0">
            <x v="92"/>
          </reference>
        </references>
      </pivotArea>
    </chartFormat>
    <chartFormat chart="6" format="160" series="1">
      <pivotArea type="data" outline="0" fieldPosition="0">
        <references count="3">
          <reference field="4294967294" count="1" selected="0">
            <x v="0"/>
          </reference>
          <reference field="0" count="1" selected="0">
            <x v="1"/>
          </reference>
          <reference field="2" count="1" selected="0">
            <x v="93"/>
          </reference>
        </references>
      </pivotArea>
    </chartFormat>
    <chartFormat chart="6" format="161" series="1">
      <pivotArea type="data" outline="0" fieldPosition="0">
        <references count="3">
          <reference field="4294967294" count="1" selected="0">
            <x v="0"/>
          </reference>
          <reference field="0" count="1" selected="0">
            <x v="1"/>
          </reference>
          <reference field="2" count="1" selected="0">
            <x v="94"/>
          </reference>
        </references>
      </pivotArea>
    </chartFormat>
    <chartFormat chart="6" format="162" series="1">
      <pivotArea type="data" outline="0" fieldPosition="0">
        <references count="3">
          <reference field="4294967294" count="1" selected="0">
            <x v="0"/>
          </reference>
          <reference field="0" count="1" selected="0">
            <x v="1"/>
          </reference>
          <reference field="2" count="1" selected="0">
            <x v="95"/>
          </reference>
        </references>
      </pivotArea>
    </chartFormat>
    <chartFormat chart="6" format="163" series="1">
      <pivotArea type="data" outline="0" fieldPosition="0">
        <references count="3">
          <reference field="4294967294" count="1" selected="0">
            <x v="0"/>
          </reference>
          <reference field="0" count="1" selected="0">
            <x v="1"/>
          </reference>
          <reference field="2" count="1" selected="0">
            <x v="96"/>
          </reference>
        </references>
      </pivotArea>
    </chartFormat>
    <chartFormat chart="6" format="164" series="1">
      <pivotArea type="data" outline="0" fieldPosition="0">
        <references count="3">
          <reference field="4294967294" count="1" selected="0">
            <x v="0"/>
          </reference>
          <reference field="0" count="1" selected="0">
            <x v="1"/>
          </reference>
          <reference field="2" count="1" selected="0">
            <x v="97"/>
          </reference>
        </references>
      </pivotArea>
    </chartFormat>
    <chartFormat chart="6" format="165" series="1">
      <pivotArea type="data" outline="0" fieldPosition="0">
        <references count="3">
          <reference field="4294967294" count="1" selected="0">
            <x v="0"/>
          </reference>
          <reference field="0" count="1" selected="0">
            <x v="1"/>
          </reference>
          <reference field="2" count="1" selected="0">
            <x v="98"/>
          </reference>
        </references>
      </pivotArea>
    </chartFormat>
    <chartFormat chart="6" format="166" series="1">
      <pivotArea type="data" outline="0" fieldPosition="0">
        <references count="3">
          <reference field="4294967294" count="1" selected="0">
            <x v="0"/>
          </reference>
          <reference field="0" count="1" selected="0">
            <x v="1"/>
          </reference>
          <reference field="2" count="1" selected="0">
            <x v="99"/>
          </reference>
        </references>
      </pivotArea>
    </chartFormat>
    <chartFormat chart="6" format="167" series="1">
      <pivotArea type="data" outline="0" fieldPosition="0">
        <references count="3">
          <reference field="4294967294" count="1" selected="0">
            <x v="0"/>
          </reference>
          <reference field="0" count="1" selected="0">
            <x v="1"/>
          </reference>
          <reference field="2" count="1" selected="0">
            <x v="100"/>
          </reference>
        </references>
      </pivotArea>
    </chartFormat>
    <chartFormat chart="6" format="168" series="1">
      <pivotArea type="data" outline="0" fieldPosition="0">
        <references count="3">
          <reference field="4294967294" count="1" selected="0">
            <x v="0"/>
          </reference>
          <reference field="0" count="1" selected="0">
            <x v="1"/>
          </reference>
          <reference field="2" count="1" selected="0">
            <x v="101"/>
          </reference>
        </references>
      </pivotArea>
    </chartFormat>
    <chartFormat chart="6" format="169" series="1">
      <pivotArea type="data" outline="0" fieldPosition="0">
        <references count="3">
          <reference field="4294967294" count="1" selected="0">
            <x v="0"/>
          </reference>
          <reference field="0" count="1" selected="0">
            <x v="1"/>
          </reference>
          <reference field="2" count="1" selected="0">
            <x v="102"/>
          </reference>
        </references>
      </pivotArea>
    </chartFormat>
    <chartFormat chart="6" format="170" series="1">
      <pivotArea type="data" outline="0" fieldPosition="0">
        <references count="3">
          <reference field="4294967294" count="1" selected="0">
            <x v="0"/>
          </reference>
          <reference field="0" count="1" selected="0">
            <x v="1"/>
          </reference>
          <reference field="2" count="1" selected="0">
            <x v="103"/>
          </reference>
        </references>
      </pivotArea>
    </chartFormat>
    <chartFormat chart="6" format="171" series="1">
      <pivotArea type="data" outline="0" fieldPosition="0">
        <references count="3">
          <reference field="4294967294" count="1" selected="0">
            <x v="0"/>
          </reference>
          <reference field="0" count="1" selected="0">
            <x v="1"/>
          </reference>
          <reference field="2" count="1" selected="0">
            <x v="104"/>
          </reference>
        </references>
      </pivotArea>
    </chartFormat>
    <chartFormat chart="6" format="172" series="1">
      <pivotArea type="data" outline="0" fieldPosition="0">
        <references count="3">
          <reference field="4294967294" count="1" selected="0">
            <x v="0"/>
          </reference>
          <reference field="0" count="1" selected="0">
            <x v="1"/>
          </reference>
          <reference field="2" count="1" selected="0">
            <x v="105"/>
          </reference>
        </references>
      </pivotArea>
    </chartFormat>
    <chartFormat chart="6" format="173" series="1">
      <pivotArea type="data" outline="0" fieldPosition="0">
        <references count="3">
          <reference field="4294967294" count="1" selected="0">
            <x v="0"/>
          </reference>
          <reference field="0" count="1" selected="0">
            <x v="1"/>
          </reference>
          <reference field="2" count="1" selected="0">
            <x v="106"/>
          </reference>
        </references>
      </pivotArea>
    </chartFormat>
    <chartFormat chart="6" format="174" series="1">
      <pivotArea type="data" outline="0" fieldPosition="0">
        <references count="3">
          <reference field="4294967294" count="1" selected="0">
            <x v="0"/>
          </reference>
          <reference field="0" count="1" selected="0">
            <x v="1"/>
          </reference>
          <reference field="2" count="1" selected="0">
            <x v="107"/>
          </reference>
        </references>
      </pivotArea>
    </chartFormat>
    <chartFormat chart="6" format="175" series="1">
      <pivotArea type="data" outline="0" fieldPosition="0">
        <references count="3">
          <reference field="4294967294" count="1" selected="0">
            <x v="0"/>
          </reference>
          <reference field="0" count="1" selected="0">
            <x v="1"/>
          </reference>
          <reference field="2" count="1" selected="0">
            <x v="108"/>
          </reference>
        </references>
      </pivotArea>
    </chartFormat>
    <chartFormat chart="6" format="176" series="1">
      <pivotArea type="data" outline="0" fieldPosition="0">
        <references count="3">
          <reference field="4294967294" count="1" selected="0">
            <x v="0"/>
          </reference>
          <reference field="0" count="1" selected="0">
            <x v="1"/>
          </reference>
          <reference field="2" count="1" selected="0">
            <x v="109"/>
          </reference>
        </references>
      </pivotArea>
    </chartFormat>
    <chartFormat chart="6" format="177" series="1">
      <pivotArea type="data" outline="0" fieldPosition="0">
        <references count="3">
          <reference field="4294967294" count="1" selected="0">
            <x v="0"/>
          </reference>
          <reference field="0" count="1" selected="0">
            <x v="1"/>
          </reference>
          <reference field="2" count="1" selected="0">
            <x v="110"/>
          </reference>
        </references>
      </pivotArea>
    </chartFormat>
    <chartFormat chart="6" format="178" series="1">
      <pivotArea type="data" outline="0" fieldPosition="0">
        <references count="3">
          <reference field="4294967294" count="1" selected="0">
            <x v="0"/>
          </reference>
          <reference field="0" count="1" selected="0">
            <x v="1"/>
          </reference>
          <reference field="2" count="1" selected="0">
            <x v="111"/>
          </reference>
        </references>
      </pivotArea>
    </chartFormat>
    <chartFormat chart="6" format="179" series="1">
      <pivotArea type="data" outline="0" fieldPosition="0">
        <references count="3">
          <reference field="4294967294" count="1" selected="0">
            <x v="0"/>
          </reference>
          <reference field="0" count="1" selected="0">
            <x v="1"/>
          </reference>
          <reference field="2" count="1" selected="0">
            <x v="112"/>
          </reference>
        </references>
      </pivotArea>
    </chartFormat>
    <chartFormat chart="6" format="180" series="1">
      <pivotArea type="data" outline="0" fieldPosition="0">
        <references count="3">
          <reference field="4294967294" count="1" selected="0">
            <x v="0"/>
          </reference>
          <reference field="0" count="1" selected="0">
            <x v="1"/>
          </reference>
          <reference field="2" count="1" selected="0">
            <x v="113"/>
          </reference>
        </references>
      </pivotArea>
    </chartFormat>
    <chartFormat chart="6" format="181" series="1">
      <pivotArea type="data" outline="0" fieldPosition="0">
        <references count="3">
          <reference field="4294967294" count="1" selected="0">
            <x v="0"/>
          </reference>
          <reference field="0" count="1" selected="0">
            <x v="1"/>
          </reference>
          <reference field="2" count="1" selected="0">
            <x v="114"/>
          </reference>
        </references>
      </pivotArea>
    </chartFormat>
    <chartFormat chart="6" format="182" series="1">
      <pivotArea type="data" outline="0" fieldPosition="0">
        <references count="3">
          <reference field="4294967294" count="1" selected="0">
            <x v="0"/>
          </reference>
          <reference field="0" count="1" selected="0">
            <x v="1"/>
          </reference>
          <reference field="2" count="1" selected="0">
            <x v="115"/>
          </reference>
        </references>
      </pivotArea>
    </chartFormat>
    <chartFormat chart="6" format="183" series="1">
      <pivotArea type="data" outline="0" fieldPosition="0">
        <references count="3">
          <reference field="4294967294" count="1" selected="0">
            <x v="0"/>
          </reference>
          <reference field="0" count="1" selected="0">
            <x v="1"/>
          </reference>
          <reference field="2" count="1" selected="0">
            <x v="116"/>
          </reference>
        </references>
      </pivotArea>
    </chartFormat>
    <chartFormat chart="6" format="184" series="1">
      <pivotArea type="data" outline="0" fieldPosition="0">
        <references count="3">
          <reference field="4294967294" count="1" selected="0">
            <x v="0"/>
          </reference>
          <reference field="0" count="1" selected="0">
            <x v="1"/>
          </reference>
          <reference field="2" count="1" selected="0">
            <x v="117"/>
          </reference>
        </references>
      </pivotArea>
    </chartFormat>
    <chartFormat chart="6" format="185" series="1">
      <pivotArea type="data" outline="0" fieldPosition="0">
        <references count="3">
          <reference field="4294967294" count="1" selected="0">
            <x v="0"/>
          </reference>
          <reference field="0" count="1" selected="0">
            <x v="1"/>
          </reference>
          <reference field="2" count="1" selected="0">
            <x v="118"/>
          </reference>
        </references>
      </pivotArea>
    </chartFormat>
    <chartFormat chart="6" format="186" series="1">
      <pivotArea type="data" outline="0" fieldPosition="0">
        <references count="3">
          <reference field="4294967294" count="1" selected="0">
            <x v="0"/>
          </reference>
          <reference field="0" count="1" selected="0">
            <x v="1"/>
          </reference>
          <reference field="2" count="1" selected="0">
            <x v="119"/>
          </reference>
        </references>
      </pivotArea>
    </chartFormat>
    <chartFormat chart="6" format="187" series="1">
      <pivotArea type="data" outline="0" fieldPosition="0">
        <references count="3">
          <reference field="4294967294" count="1" selected="0">
            <x v="0"/>
          </reference>
          <reference field="0" count="1" selected="0">
            <x v="1"/>
          </reference>
          <reference field="2" count="1" selected="0">
            <x v="120"/>
          </reference>
        </references>
      </pivotArea>
    </chartFormat>
    <chartFormat chart="6" format="188" series="1">
      <pivotArea type="data" outline="0" fieldPosition="0">
        <references count="3">
          <reference field="4294967294" count="1" selected="0">
            <x v="0"/>
          </reference>
          <reference field="0" count="1" selected="0">
            <x v="1"/>
          </reference>
          <reference field="2" count="1" selected="0">
            <x v="121"/>
          </reference>
        </references>
      </pivotArea>
    </chartFormat>
    <chartFormat chart="6" format="189" series="1">
      <pivotArea type="data" outline="0" fieldPosition="0">
        <references count="3">
          <reference field="4294967294" count="1" selected="0">
            <x v="0"/>
          </reference>
          <reference field="0" count="1" selected="0">
            <x v="1"/>
          </reference>
          <reference field="2" count="1" selected="0">
            <x v="122"/>
          </reference>
        </references>
      </pivotArea>
    </chartFormat>
    <chartFormat chart="6" format="190" series="1">
      <pivotArea type="data" outline="0" fieldPosition="0">
        <references count="3">
          <reference field="4294967294" count="1" selected="0">
            <x v="0"/>
          </reference>
          <reference field="0" count="1" selected="0">
            <x v="1"/>
          </reference>
          <reference field="2" count="1" selected="0">
            <x v="123"/>
          </reference>
        </references>
      </pivotArea>
    </chartFormat>
    <chartFormat chart="6" format="191" series="1">
      <pivotArea type="data" outline="0" fieldPosition="0">
        <references count="3">
          <reference field="4294967294" count="1" selected="0">
            <x v="0"/>
          </reference>
          <reference field="0" count="1" selected="0">
            <x v="1"/>
          </reference>
          <reference field="2" count="1" selected="0">
            <x v="124"/>
          </reference>
        </references>
      </pivotArea>
    </chartFormat>
    <chartFormat chart="6" format="192" series="1">
      <pivotArea type="data" outline="0" fieldPosition="0">
        <references count="3">
          <reference field="4294967294" count="1" selected="0">
            <x v="0"/>
          </reference>
          <reference field="0" count="1" selected="0">
            <x v="1"/>
          </reference>
          <reference field="2" count="1" selected="0">
            <x v="125"/>
          </reference>
        </references>
      </pivotArea>
    </chartFormat>
    <chartFormat chart="6" format="193" series="1">
      <pivotArea type="data" outline="0" fieldPosition="0">
        <references count="3">
          <reference field="4294967294" count="1" selected="0">
            <x v="0"/>
          </reference>
          <reference field="0" count="1" selected="0">
            <x v="1"/>
          </reference>
          <reference field="2" count="1" selected="0">
            <x v="126"/>
          </reference>
        </references>
      </pivotArea>
    </chartFormat>
    <chartFormat chart="6" format="194" series="1">
      <pivotArea type="data" outline="0" fieldPosition="0">
        <references count="3">
          <reference field="4294967294" count="1" selected="0">
            <x v="0"/>
          </reference>
          <reference field="0" count="1" selected="0">
            <x v="1"/>
          </reference>
          <reference field="2" count="1" selected="0">
            <x v="127"/>
          </reference>
        </references>
      </pivotArea>
    </chartFormat>
    <chartFormat chart="6" format="195" series="1">
      <pivotArea type="data" outline="0" fieldPosition="0">
        <references count="3">
          <reference field="4294967294" count="1" selected="0">
            <x v="0"/>
          </reference>
          <reference field="0" count="1" selected="0">
            <x v="1"/>
          </reference>
          <reference field="2" count="1" selected="0">
            <x v="128"/>
          </reference>
        </references>
      </pivotArea>
    </chartFormat>
    <chartFormat chart="6" format="196" series="1">
      <pivotArea type="data" outline="0" fieldPosition="0">
        <references count="3">
          <reference field="4294967294" count="1" selected="0">
            <x v="0"/>
          </reference>
          <reference field="0" count="1" selected="0">
            <x v="1"/>
          </reference>
          <reference field="2" count="1" selected="0">
            <x v="129"/>
          </reference>
        </references>
      </pivotArea>
    </chartFormat>
    <chartFormat chart="6" format="197" series="1">
      <pivotArea type="data" outline="0" fieldPosition="0">
        <references count="3">
          <reference field="4294967294" count="1" selected="0">
            <x v="0"/>
          </reference>
          <reference field="0" count="1" selected="0">
            <x v="1"/>
          </reference>
          <reference field="2" count="1" selected="0">
            <x v="130"/>
          </reference>
        </references>
      </pivotArea>
    </chartFormat>
    <chartFormat chart="6" format="198" series="1">
      <pivotArea type="data" outline="0" fieldPosition="0">
        <references count="3">
          <reference field="4294967294" count="1" selected="0">
            <x v="0"/>
          </reference>
          <reference field="0" count="1" selected="0">
            <x v="1"/>
          </reference>
          <reference field="2" count="1" selected="0">
            <x v="131"/>
          </reference>
        </references>
      </pivotArea>
    </chartFormat>
    <chartFormat chart="6" format="199" series="1">
      <pivotArea type="data" outline="0" fieldPosition="0">
        <references count="3">
          <reference field="4294967294" count="1" selected="0">
            <x v="0"/>
          </reference>
          <reference field="0" count="1" selected="0">
            <x v="1"/>
          </reference>
          <reference field="2" count="1" selected="0">
            <x v="132"/>
          </reference>
        </references>
      </pivotArea>
    </chartFormat>
    <chartFormat chart="6" format="200" series="1">
      <pivotArea type="data" outline="0" fieldPosition="0">
        <references count="3">
          <reference field="4294967294" count="1" selected="0">
            <x v="0"/>
          </reference>
          <reference field="0" count="1" selected="0">
            <x v="1"/>
          </reference>
          <reference field="2" count="1" selected="0">
            <x v="133"/>
          </reference>
        </references>
      </pivotArea>
    </chartFormat>
    <chartFormat chart="6" format="201" series="1">
      <pivotArea type="data" outline="0" fieldPosition="0">
        <references count="3">
          <reference field="4294967294" count="1" selected="0">
            <x v="0"/>
          </reference>
          <reference field="0" count="1" selected="0">
            <x v="1"/>
          </reference>
          <reference field="2" count="1" selected="0">
            <x v="134"/>
          </reference>
        </references>
      </pivotArea>
    </chartFormat>
    <chartFormat chart="6" format="202" series="1">
      <pivotArea type="data" outline="0" fieldPosition="0">
        <references count="3">
          <reference field="4294967294" count="1" selected="0">
            <x v="0"/>
          </reference>
          <reference field="0" count="1" selected="0">
            <x v="1"/>
          </reference>
          <reference field="2" count="1" selected="0">
            <x v="135"/>
          </reference>
        </references>
      </pivotArea>
    </chartFormat>
    <chartFormat chart="6" format="203" series="1">
      <pivotArea type="data" outline="0" fieldPosition="0">
        <references count="3">
          <reference field="4294967294" count="1" selected="0">
            <x v="0"/>
          </reference>
          <reference field="0" count="1" selected="0">
            <x v="1"/>
          </reference>
          <reference field="2" count="1" selected="0">
            <x v="136"/>
          </reference>
        </references>
      </pivotArea>
    </chartFormat>
    <chartFormat chart="6" format="204" series="1">
      <pivotArea type="data" outline="0" fieldPosition="0">
        <references count="3">
          <reference field="4294967294" count="1" selected="0">
            <x v="0"/>
          </reference>
          <reference field="0" count="1" selected="0">
            <x v="1"/>
          </reference>
          <reference field="2" count="1" selected="0">
            <x v="137"/>
          </reference>
        </references>
      </pivotArea>
    </chartFormat>
    <chartFormat chart="6" format="205" series="1">
      <pivotArea type="data" outline="0" fieldPosition="0">
        <references count="3">
          <reference field="4294967294" count="1" selected="0">
            <x v="0"/>
          </reference>
          <reference field="0" count="1" selected="0">
            <x v="1"/>
          </reference>
          <reference field="2" count="1" selected="0">
            <x v="138"/>
          </reference>
        </references>
      </pivotArea>
    </chartFormat>
    <chartFormat chart="6" format="206" series="1">
      <pivotArea type="data" outline="0" fieldPosition="0">
        <references count="3">
          <reference field="4294967294" count="1" selected="0">
            <x v="0"/>
          </reference>
          <reference field="0" count="1" selected="0">
            <x v="1"/>
          </reference>
          <reference field="2" count="1" selected="0">
            <x v="139"/>
          </reference>
        </references>
      </pivotArea>
    </chartFormat>
    <chartFormat chart="6" format="207" series="1">
      <pivotArea type="data" outline="0" fieldPosition="0">
        <references count="3">
          <reference field="4294967294" count="1" selected="0">
            <x v="0"/>
          </reference>
          <reference field="0" count="1" selected="0">
            <x v="1"/>
          </reference>
          <reference field="2" count="1" selected="0">
            <x v="140"/>
          </reference>
        </references>
      </pivotArea>
    </chartFormat>
    <chartFormat chart="6" format="208" series="1">
      <pivotArea type="data" outline="0" fieldPosition="0">
        <references count="3">
          <reference field="4294967294" count="1" selected="0">
            <x v="0"/>
          </reference>
          <reference field="0" count="1" selected="0">
            <x v="1"/>
          </reference>
          <reference field="2" count="1" selected="0">
            <x v="141"/>
          </reference>
        </references>
      </pivotArea>
    </chartFormat>
    <chartFormat chart="6" format="209" series="1">
      <pivotArea type="data" outline="0" fieldPosition="0">
        <references count="3">
          <reference field="4294967294" count="1" selected="0">
            <x v="0"/>
          </reference>
          <reference field="0" count="1" selected="0">
            <x v="1"/>
          </reference>
          <reference field="2" count="1" selected="0">
            <x v="142"/>
          </reference>
        </references>
      </pivotArea>
    </chartFormat>
    <chartFormat chart="6" format="210" series="1">
      <pivotArea type="data" outline="0" fieldPosition="0">
        <references count="3">
          <reference field="4294967294" count="1" selected="0">
            <x v="0"/>
          </reference>
          <reference field="0" count="1" selected="0">
            <x v="1"/>
          </reference>
          <reference field="2" count="1" selected="0">
            <x v="143"/>
          </reference>
        </references>
      </pivotArea>
    </chartFormat>
    <chartFormat chart="6" format="211" series="1">
      <pivotArea type="data" outline="0" fieldPosition="0">
        <references count="3">
          <reference field="4294967294" count="1" selected="0">
            <x v="0"/>
          </reference>
          <reference field="0" count="1" selected="0">
            <x v="1"/>
          </reference>
          <reference field="2" count="1" selected="0">
            <x v="144"/>
          </reference>
        </references>
      </pivotArea>
    </chartFormat>
    <chartFormat chart="6" format="212" series="1">
      <pivotArea type="data" outline="0" fieldPosition="0">
        <references count="3">
          <reference field="4294967294" count="1" selected="0">
            <x v="0"/>
          </reference>
          <reference field="0" count="1" selected="0">
            <x v="1"/>
          </reference>
          <reference field="2" count="1" selected="0">
            <x v="145"/>
          </reference>
        </references>
      </pivotArea>
    </chartFormat>
    <chartFormat chart="6" format="213" series="1">
      <pivotArea type="data" outline="0" fieldPosition="0">
        <references count="3">
          <reference field="4294967294" count="1" selected="0">
            <x v="0"/>
          </reference>
          <reference field="0" count="1" selected="0">
            <x v="1"/>
          </reference>
          <reference field="2" count="1" selected="0">
            <x v="146"/>
          </reference>
        </references>
      </pivotArea>
    </chartFormat>
    <chartFormat chart="6" format="214" series="1">
      <pivotArea type="data" outline="0" fieldPosition="0">
        <references count="3">
          <reference field="4294967294" count="1" selected="0">
            <x v="0"/>
          </reference>
          <reference field="0" count="1" selected="0">
            <x v="1"/>
          </reference>
          <reference field="2" count="1" selected="0">
            <x v="147"/>
          </reference>
        </references>
      </pivotArea>
    </chartFormat>
    <chartFormat chart="6" format="215" series="1">
      <pivotArea type="data" outline="0" fieldPosition="0">
        <references count="3">
          <reference field="4294967294" count="1" selected="0">
            <x v="0"/>
          </reference>
          <reference field="0" count="1" selected="0">
            <x v="1"/>
          </reference>
          <reference field="2" count="1" selected="0">
            <x v="148"/>
          </reference>
        </references>
      </pivotArea>
    </chartFormat>
    <chartFormat chart="6" format="216" series="1">
      <pivotArea type="data" outline="0" fieldPosition="0">
        <references count="3">
          <reference field="4294967294" count="1" selected="0">
            <x v="0"/>
          </reference>
          <reference field="0" count="1" selected="0">
            <x v="1"/>
          </reference>
          <reference field="2" count="1" selected="0">
            <x v="149"/>
          </reference>
        </references>
      </pivotArea>
    </chartFormat>
    <chartFormat chart="6" format="217" series="1">
      <pivotArea type="data" outline="0" fieldPosition="0">
        <references count="3">
          <reference field="4294967294" count="1" selected="0">
            <x v="0"/>
          </reference>
          <reference field="0" count="1" selected="0">
            <x v="1"/>
          </reference>
          <reference field="2" count="1" selected="0">
            <x v="150"/>
          </reference>
        </references>
      </pivotArea>
    </chartFormat>
    <chartFormat chart="6" format="218" series="1">
      <pivotArea type="data" outline="0" fieldPosition="0">
        <references count="3">
          <reference field="4294967294" count="1" selected="0">
            <x v="0"/>
          </reference>
          <reference field="0" count="1" selected="0">
            <x v="1"/>
          </reference>
          <reference field="2" count="1" selected="0">
            <x v="151"/>
          </reference>
        </references>
      </pivotArea>
    </chartFormat>
    <chartFormat chart="6" format="219" series="1">
      <pivotArea type="data" outline="0" fieldPosition="0">
        <references count="3">
          <reference field="4294967294" count="1" selected="0">
            <x v="0"/>
          </reference>
          <reference field="0" count="1" selected="0">
            <x v="1"/>
          </reference>
          <reference field="2" count="1" selected="0">
            <x v="152"/>
          </reference>
        </references>
      </pivotArea>
    </chartFormat>
    <chartFormat chart="6" format="220" series="1">
      <pivotArea type="data" outline="0" fieldPosition="0">
        <references count="3">
          <reference field="4294967294" count="1" selected="0">
            <x v="0"/>
          </reference>
          <reference field="0" count="1" selected="0">
            <x v="1"/>
          </reference>
          <reference field="2" count="1" selected="0">
            <x v="153"/>
          </reference>
        </references>
      </pivotArea>
    </chartFormat>
    <chartFormat chart="6" format="221" series="1">
      <pivotArea type="data" outline="0" fieldPosition="0">
        <references count="3">
          <reference field="4294967294" count="1" selected="0">
            <x v="0"/>
          </reference>
          <reference field="0" count="1" selected="0">
            <x v="1"/>
          </reference>
          <reference field="2" count="1" selected="0">
            <x v="154"/>
          </reference>
        </references>
      </pivotArea>
    </chartFormat>
    <chartFormat chart="6" format="222" series="1">
      <pivotArea type="data" outline="0" fieldPosition="0">
        <references count="3">
          <reference field="4294967294" count="1" selected="0">
            <x v="0"/>
          </reference>
          <reference field="0" count="1" selected="0">
            <x v="1"/>
          </reference>
          <reference field="2" count="1" selected="0">
            <x v="155"/>
          </reference>
        </references>
      </pivotArea>
    </chartFormat>
    <chartFormat chart="6" format="223" series="1">
      <pivotArea type="data" outline="0" fieldPosition="0">
        <references count="3">
          <reference field="4294967294" count="1" selected="0">
            <x v="0"/>
          </reference>
          <reference field="0" count="1" selected="0">
            <x v="1"/>
          </reference>
          <reference field="2" count="1" selected="0">
            <x v="156"/>
          </reference>
        </references>
      </pivotArea>
    </chartFormat>
    <chartFormat chart="6" format="224" series="1">
      <pivotArea type="data" outline="0" fieldPosition="0">
        <references count="3">
          <reference field="4294967294" count="1" selected="0">
            <x v="0"/>
          </reference>
          <reference field="0" count="1" selected="0">
            <x v="1"/>
          </reference>
          <reference field="2" count="1" selected="0">
            <x v="157"/>
          </reference>
        </references>
      </pivotArea>
    </chartFormat>
    <chartFormat chart="6" format="225" series="1">
      <pivotArea type="data" outline="0" fieldPosition="0">
        <references count="3">
          <reference field="4294967294" count="1" selected="0">
            <x v="0"/>
          </reference>
          <reference field="0" count="1" selected="0">
            <x v="1"/>
          </reference>
          <reference field="2" count="1" selected="0">
            <x v="158"/>
          </reference>
        </references>
      </pivotArea>
    </chartFormat>
    <chartFormat chart="6" format="226" series="1">
      <pivotArea type="data" outline="0" fieldPosition="0">
        <references count="3">
          <reference field="4294967294" count="1" selected="0">
            <x v="0"/>
          </reference>
          <reference field="0" count="1" selected="0">
            <x v="1"/>
          </reference>
          <reference field="2" count="1" selected="0">
            <x v="159"/>
          </reference>
        </references>
      </pivotArea>
    </chartFormat>
    <chartFormat chart="6" format="227" series="1">
      <pivotArea type="data" outline="0" fieldPosition="0">
        <references count="3">
          <reference field="4294967294" count="1" selected="0">
            <x v="0"/>
          </reference>
          <reference field="0" count="1" selected="0">
            <x v="1"/>
          </reference>
          <reference field="2" count="1" selected="0">
            <x v="160"/>
          </reference>
        </references>
      </pivotArea>
    </chartFormat>
    <chartFormat chart="6" format="228" series="1">
      <pivotArea type="data" outline="0" fieldPosition="0">
        <references count="3">
          <reference field="4294967294" count="1" selected="0">
            <x v="0"/>
          </reference>
          <reference field="0" count="1" selected="0">
            <x v="1"/>
          </reference>
          <reference field="2" count="1" selected="0">
            <x v="161"/>
          </reference>
        </references>
      </pivotArea>
    </chartFormat>
    <chartFormat chart="6" format="229" series="1">
      <pivotArea type="data" outline="0" fieldPosition="0">
        <references count="3">
          <reference field="4294967294" count="1" selected="0">
            <x v="0"/>
          </reference>
          <reference field="0" count="1" selected="0">
            <x v="1"/>
          </reference>
          <reference field="2" count="1" selected="0">
            <x v="14"/>
          </reference>
        </references>
      </pivotArea>
    </chartFormat>
    <chartFormat chart="6" format="230" series="1">
      <pivotArea type="data" outline="0" fieldPosition="0">
        <references count="3">
          <reference field="4294967294" count="1" selected="0">
            <x v="0"/>
          </reference>
          <reference field="0" count="1" selected="0">
            <x v="1"/>
          </reference>
          <reference field="2" count="1" selected="0">
            <x v="162"/>
          </reference>
        </references>
      </pivotArea>
    </chartFormat>
    <chartFormat chart="6" format="231" series="1">
      <pivotArea type="data" outline="0" fieldPosition="0">
        <references count="3">
          <reference field="4294967294" count="1" selected="0">
            <x v="0"/>
          </reference>
          <reference field="0" count="1" selected="0">
            <x v="1"/>
          </reference>
          <reference field="2" count="1" selected="0">
            <x v="163"/>
          </reference>
        </references>
      </pivotArea>
    </chartFormat>
    <chartFormat chart="6" format="232" series="1">
      <pivotArea type="data" outline="0" fieldPosition="0">
        <references count="3">
          <reference field="4294967294" count="1" selected="0">
            <x v="0"/>
          </reference>
          <reference field="0" count="1" selected="0">
            <x v="1"/>
          </reference>
          <reference field="2" count="1" selected="0">
            <x v="27"/>
          </reference>
        </references>
      </pivotArea>
    </chartFormat>
    <chartFormat chart="6" format="233" series="1">
      <pivotArea type="data" outline="0" fieldPosition="0">
        <references count="3">
          <reference field="4294967294" count="1" selected="0">
            <x v="0"/>
          </reference>
          <reference field="0" count="1" selected="0">
            <x v="0"/>
          </reference>
          <reference field="2" count="1" selected="0">
            <x v="163"/>
          </reference>
        </references>
      </pivotArea>
    </chartFormat>
    <chartFormat chart="6" format="234" series="1">
      <pivotArea type="data" outline="0" fieldPosition="0">
        <references count="3">
          <reference field="4294967294" count="1" selected="0">
            <x v="0"/>
          </reference>
          <reference field="0" count="1" selected="0">
            <x v="0"/>
          </reference>
          <reference field="2" count="1" selected="0">
            <x v="164"/>
          </reference>
        </references>
      </pivotArea>
    </chartFormat>
    <chartFormat chart="6" format="235" series="1">
      <pivotArea type="data" outline="0" fieldPosition="0">
        <references count="3">
          <reference field="4294967294" count="1" selected="0">
            <x v="0"/>
          </reference>
          <reference field="0" count="1" selected="0">
            <x v="1"/>
          </reference>
          <reference field="2" count="1" selected="0">
            <x v="164"/>
          </reference>
        </references>
      </pivotArea>
    </chartFormat>
    <chartFormat chart="6" format="236" series="1">
      <pivotArea type="data" outline="0" fieldPosition="0">
        <references count="2">
          <reference field="4294967294" count="1" selected="0">
            <x v="0"/>
          </reference>
          <reference field="0" count="1" selected="0">
            <x v="1"/>
          </reference>
        </references>
      </pivotArea>
    </chartFormat>
    <chartFormat chart="6" format="237" series="1">
      <pivotArea type="data" outline="0" fieldPosition="0">
        <references count="3">
          <reference field="4294967294" count="1" selected="0">
            <x v="0"/>
          </reference>
          <reference field="0" count="1" selected="0">
            <x v="3"/>
          </reference>
          <reference field="2" count="1" selected="0">
            <x v="0"/>
          </reference>
        </references>
      </pivotArea>
    </chartFormat>
    <chartFormat chart="6" format="238" series="1">
      <pivotArea type="data" outline="0" fieldPosition="0">
        <references count="3">
          <reference field="4294967294" count="1" selected="0">
            <x v="0"/>
          </reference>
          <reference field="0" count="1" selected="0">
            <x v="3"/>
          </reference>
          <reference field="2" count="1" selected="0">
            <x v="1"/>
          </reference>
        </references>
      </pivotArea>
    </chartFormat>
    <chartFormat chart="6" format="239" series="1">
      <pivotArea type="data" outline="0" fieldPosition="0">
        <references count="3">
          <reference field="4294967294" count="1" selected="0">
            <x v="0"/>
          </reference>
          <reference field="0" count="1" selected="0">
            <x v="1"/>
          </reference>
          <reference field="2" count="1" selected="0">
            <x v="1"/>
          </reference>
        </references>
      </pivotArea>
    </chartFormat>
    <chartFormat chart="6" format="240" series="1">
      <pivotArea type="data" outline="0" fieldPosition="0">
        <references count="3">
          <reference field="4294967294" count="1" selected="0">
            <x v="0"/>
          </reference>
          <reference field="0" count="1" selected="0">
            <x v="4"/>
          </reference>
          <reference field="2" count="1" selected="0">
            <x v="0"/>
          </reference>
        </references>
      </pivotArea>
    </chartFormat>
    <chartFormat chart="6" format="241" series="1">
      <pivotArea type="data" outline="0" fieldPosition="0">
        <references count="3">
          <reference field="4294967294" count="1" selected="0">
            <x v="0"/>
          </reference>
          <reference field="0" count="1" selected="0">
            <x v="0"/>
          </reference>
          <reference field="2" count="1" selected="0">
            <x v="10"/>
          </reference>
        </references>
      </pivotArea>
    </chartFormat>
    <chartFormat chart="6" format="242" series="1">
      <pivotArea type="data" outline="0" fieldPosition="0">
        <references count="3">
          <reference field="4294967294" count="1" selected="0">
            <x v="0"/>
          </reference>
          <reference field="0" count="1" selected="0">
            <x v="0"/>
          </reference>
          <reference field="2" count="1" selected="0">
            <x v="11"/>
          </reference>
        </references>
      </pivotArea>
    </chartFormat>
    <chartFormat chart="6" format="243" series="1">
      <pivotArea type="data" outline="0" fieldPosition="0">
        <references count="3">
          <reference field="4294967294" count="1" selected="0">
            <x v="0"/>
          </reference>
          <reference field="0" count="1" selected="0">
            <x v="0"/>
          </reference>
          <reference field="2" count="1" selected="0">
            <x v="12"/>
          </reference>
        </references>
      </pivotArea>
    </chartFormat>
    <chartFormat chart="6" format="244" series="1">
      <pivotArea type="data" outline="0" fieldPosition="0">
        <references count="3">
          <reference field="4294967294" count="1" selected="0">
            <x v="0"/>
          </reference>
          <reference field="0" count="1" selected="0">
            <x v="0"/>
          </reference>
          <reference field="2" count="1" selected="0">
            <x v="13"/>
          </reference>
        </references>
      </pivotArea>
    </chartFormat>
    <chartFormat chart="6" format="245" series="1">
      <pivotArea type="data" outline="0" fieldPosition="0">
        <references count="3">
          <reference field="4294967294" count="1" selected="0">
            <x v="0"/>
          </reference>
          <reference field="0" count="1" selected="0">
            <x v="0"/>
          </reference>
          <reference field="2" count="1" selected="0">
            <x v="14"/>
          </reference>
        </references>
      </pivotArea>
    </chartFormat>
    <chartFormat chart="6" format="246" series="1">
      <pivotArea type="data" outline="0" fieldPosition="0">
        <references count="3">
          <reference field="4294967294" count="1" selected="0">
            <x v="0"/>
          </reference>
          <reference field="0" count="1" selected="0">
            <x v="0"/>
          </reference>
          <reference field="2" count="1" selected="0">
            <x v="15"/>
          </reference>
        </references>
      </pivotArea>
    </chartFormat>
    <chartFormat chart="6" format="247" series="1">
      <pivotArea type="data" outline="0" fieldPosition="0">
        <references count="3">
          <reference field="4294967294" count="1" selected="0">
            <x v="0"/>
          </reference>
          <reference field="0" count="1" selected="0">
            <x v="0"/>
          </reference>
          <reference field="2" count="1" selected="0">
            <x v="16"/>
          </reference>
        </references>
      </pivotArea>
    </chartFormat>
    <chartFormat chart="6" format="248" series="1">
      <pivotArea type="data" outline="0" fieldPosition="0">
        <references count="3">
          <reference field="4294967294" count="1" selected="0">
            <x v="0"/>
          </reference>
          <reference field="0" count="1" selected="0">
            <x v="0"/>
          </reference>
          <reference field="2" count="1" selected="0">
            <x v="17"/>
          </reference>
        </references>
      </pivotArea>
    </chartFormat>
    <chartFormat chart="6" format="249" series="1">
      <pivotArea type="data" outline="0" fieldPosition="0">
        <references count="3">
          <reference field="4294967294" count="1" selected="0">
            <x v="0"/>
          </reference>
          <reference field="0" count="1" selected="0">
            <x v="0"/>
          </reference>
          <reference field="2" count="1" selected="0">
            <x v="18"/>
          </reference>
        </references>
      </pivotArea>
    </chartFormat>
    <chartFormat chart="6" format="250" series="1">
      <pivotArea type="data" outline="0" fieldPosition="0">
        <references count="3">
          <reference field="4294967294" count="1" selected="0">
            <x v="0"/>
          </reference>
          <reference field="0" count="1" selected="0">
            <x v="0"/>
          </reference>
          <reference field="2" count="1" selected="0">
            <x v="19"/>
          </reference>
        </references>
      </pivotArea>
    </chartFormat>
    <chartFormat chart="6" format="251" series="1">
      <pivotArea type="data" outline="0" fieldPosition="0">
        <references count="3">
          <reference field="4294967294" count="1" selected="0">
            <x v="0"/>
          </reference>
          <reference field="0" count="1" selected="0">
            <x v="0"/>
          </reference>
          <reference field="2" count="1" selected="0">
            <x v="20"/>
          </reference>
        </references>
      </pivotArea>
    </chartFormat>
    <chartFormat chart="6" format="252" series="1">
      <pivotArea type="data" outline="0" fieldPosition="0">
        <references count="3">
          <reference field="4294967294" count="1" selected="0">
            <x v="0"/>
          </reference>
          <reference field="0" count="1" selected="0">
            <x v="0"/>
          </reference>
          <reference field="2" count="1" selected="0">
            <x v="21"/>
          </reference>
        </references>
      </pivotArea>
    </chartFormat>
    <chartFormat chart="6" format="253" series="1">
      <pivotArea type="data" outline="0" fieldPosition="0">
        <references count="3">
          <reference field="4294967294" count="1" selected="0">
            <x v="0"/>
          </reference>
          <reference field="0" count="1" selected="0">
            <x v="0"/>
          </reference>
          <reference field="2" count="1" selected="0">
            <x v="22"/>
          </reference>
        </references>
      </pivotArea>
    </chartFormat>
    <chartFormat chart="6" format="254" series="1">
      <pivotArea type="data" outline="0" fieldPosition="0">
        <references count="3">
          <reference field="4294967294" count="1" selected="0">
            <x v="0"/>
          </reference>
          <reference field="0" count="1" selected="0">
            <x v="0"/>
          </reference>
          <reference field="2" count="1" selected="0">
            <x v="23"/>
          </reference>
        </references>
      </pivotArea>
    </chartFormat>
    <chartFormat chart="6" format="255" series="1">
      <pivotArea type="data" outline="0" fieldPosition="0">
        <references count="3">
          <reference field="4294967294" count="1" selected="0">
            <x v="0"/>
          </reference>
          <reference field="0" count="1" selected="0">
            <x v="0"/>
          </reference>
          <reference field="2" count="1" selected="0">
            <x v="24"/>
          </reference>
        </references>
      </pivotArea>
    </chartFormat>
    <chartFormat chart="6" format="256" series="1">
      <pivotArea type="data" outline="0" fieldPosition="0">
        <references count="3">
          <reference field="4294967294" count="1" selected="0">
            <x v="0"/>
          </reference>
          <reference field="0" count="1" selected="0">
            <x v="0"/>
          </reference>
          <reference field="2" count="1" selected="0">
            <x v="26"/>
          </reference>
        </references>
      </pivotArea>
    </chartFormat>
    <chartFormat chart="6" format="257" series="1">
      <pivotArea type="data" outline="0" fieldPosition="0">
        <references count="3">
          <reference field="4294967294" count="1" selected="0">
            <x v="0"/>
          </reference>
          <reference field="0" count="1" selected="0">
            <x v="0"/>
          </reference>
          <reference field="2" count="1" selected="0">
            <x v="28"/>
          </reference>
        </references>
      </pivotArea>
    </chartFormat>
    <chartFormat chart="6" format="258" series="1">
      <pivotArea type="data" outline="0" fieldPosition="0">
        <references count="3">
          <reference field="4294967294" count="1" selected="0">
            <x v="0"/>
          </reference>
          <reference field="0" count="1" selected="0">
            <x v="0"/>
          </reference>
          <reference field="2" count="1" selected="0">
            <x v="29"/>
          </reference>
        </references>
      </pivotArea>
    </chartFormat>
    <chartFormat chart="6" format="259" series="1">
      <pivotArea type="data" outline="0" fieldPosition="0">
        <references count="3">
          <reference field="4294967294" count="1" selected="0">
            <x v="0"/>
          </reference>
          <reference field="0" count="1" selected="0">
            <x v="0"/>
          </reference>
          <reference field="2" count="1" selected="0">
            <x v="30"/>
          </reference>
        </references>
      </pivotArea>
    </chartFormat>
    <chartFormat chart="6" format="260" series="1">
      <pivotArea type="data" outline="0" fieldPosition="0">
        <references count="3">
          <reference field="4294967294" count="1" selected="0">
            <x v="0"/>
          </reference>
          <reference field="0" count="1" selected="0">
            <x v="0"/>
          </reference>
          <reference field="2" count="1" selected="0">
            <x v="31"/>
          </reference>
        </references>
      </pivotArea>
    </chartFormat>
    <chartFormat chart="6" format="261" series="1">
      <pivotArea type="data" outline="0" fieldPosition="0">
        <references count="3">
          <reference field="4294967294" count="1" selected="0">
            <x v="0"/>
          </reference>
          <reference field="0" count="1" selected="0">
            <x v="0"/>
          </reference>
          <reference field="2" count="1" selected="0">
            <x v="32"/>
          </reference>
        </references>
      </pivotArea>
    </chartFormat>
    <chartFormat chart="6" format="262" series="1">
      <pivotArea type="data" outline="0" fieldPosition="0">
        <references count="3">
          <reference field="4294967294" count="1" selected="0">
            <x v="0"/>
          </reference>
          <reference field="0" count="1" selected="0">
            <x v="0"/>
          </reference>
          <reference field="2" count="1" selected="0">
            <x v="33"/>
          </reference>
        </references>
      </pivotArea>
    </chartFormat>
    <chartFormat chart="6" format="263" series="1">
      <pivotArea type="data" outline="0" fieldPosition="0">
        <references count="3">
          <reference field="4294967294" count="1" selected="0">
            <x v="0"/>
          </reference>
          <reference field="0" count="1" selected="0">
            <x v="0"/>
          </reference>
          <reference field="2" count="1" selected="0">
            <x v="34"/>
          </reference>
        </references>
      </pivotArea>
    </chartFormat>
    <chartFormat chart="6" format="264" series="1">
      <pivotArea type="data" outline="0" fieldPosition="0">
        <references count="3">
          <reference field="4294967294" count="1" selected="0">
            <x v="0"/>
          </reference>
          <reference field="0" count="1" selected="0">
            <x v="0"/>
          </reference>
          <reference field="2" count="1" selected="0">
            <x v="35"/>
          </reference>
        </references>
      </pivotArea>
    </chartFormat>
    <chartFormat chart="6" format="265" series="1">
      <pivotArea type="data" outline="0" fieldPosition="0">
        <references count="3">
          <reference field="4294967294" count="1" selected="0">
            <x v="0"/>
          </reference>
          <reference field="0" count="1" selected="0">
            <x v="0"/>
          </reference>
          <reference field="2" count="1" selected="0">
            <x v="36"/>
          </reference>
        </references>
      </pivotArea>
    </chartFormat>
    <chartFormat chart="6" format="266" series="1">
      <pivotArea type="data" outline="0" fieldPosition="0">
        <references count="3">
          <reference field="4294967294" count="1" selected="0">
            <x v="0"/>
          </reference>
          <reference field="0" count="1" selected="0">
            <x v="0"/>
          </reference>
          <reference field="2" count="1" selected="0">
            <x v="37"/>
          </reference>
        </references>
      </pivotArea>
    </chartFormat>
    <chartFormat chart="6" format="267" series="1">
      <pivotArea type="data" outline="0" fieldPosition="0">
        <references count="3">
          <reference field="4294967294" count="1" selected="0">
            <x v="0"/>
          </reference>
          <reference field="0" count="1" selected="0">
            <x v="0"/>
          </reference>
          <reference field="2" count="1" selected="0">
            <x v="38"/>
          </reference>
        </references>
      </pivotArea>
    </chartFormat>
    <chartFormat chart="6" format="268" series="1">
      <pivotArea type="data" outline="0" fieldPosition="0">
        <references count="3">
          <reference field="4294967294" count="1" selected="0">
            <x v="0"/>
          </reference>
          <reference field="0" count="1" selected="0">
            <x v="0"/>
          </reference>
          <reference field="2" count="1" selected="0">
            <x v="39"/>
          </reference>
        </references>
      </pivotArea>
    </chartFormat>
    <chartFormat chart="6" format="269" series="1">
      <pivotArea type="data" outline="0" fieldPosition="0">
        <references count="3">
          <reference field="4294967294" count="1" selected="0">
            <x v="0"/>
          </reference>
          <reference field="0" count="1" selected="0">
            <x v="0"/>
          </reference>
          <reference field="2" count="1" selected="0">
            <x v="40"/>
          </reference>
        </references>
      </pivotArea>
    </chartFormat>
    <chartFormat chart="6" format="270" series="1">
      <pivotArea type="data" outline="0" fieldPosition="0">
        <references count="3">
          <reference field="4294967294" count="1" selected="0">
            <x v="0"/>
          </reference>
          <reference field="0" count="1" selected="0">
            <x v="0"/>
          </reference>
          <reference field="2" count="1" selected="0">
            <x v="41"/>
          </reference>
        </references>
      </pivotArea>
    </chartFormat>
    <chartFormat chart="6" format="271" series="1">
      <pivotArea type="data" outline="0" fieldPosition="0">
        <references count="3">
          <reference field="4294967294" count="1" selected="0">
            <x v="0"/>
          </reference>
          <reference field="0" count="1" selected="0">
            <x v="0"/>
          </reference>
          <reference field="2" count="1" selected="0">
            <x v="42"/>
          </reference>
        </references>
      </pivotArea>
    </chartFormat>
    <chartFormat chart="6" format="272" series="1">
      <pivotArea type="data" outline="0" fieldPosition="0">
        <references count="3">
          <reference field="4294967294" count="1" selected="0">
            <x v="0"/>
          </reference>
          <reference field="0" count="1" selected="0">
            <x v="0"/>
          </reference>
          <reference field="2" count="1" selected="0">
            <x v="43"/>
          </reference>
        </references>
      </pivotArea>
    </chartFormat>
    <chartFormat chart="6" format="273" series="1">
      <pivotArea type="data" outline="0" fieldPosition="0">
        <references count="3">
          <reference field="4294967294" count="1" selected="0">
            <x v="0"/>
          </reference>
          <reference field="0" count="1" selected="0">
            <x v="0"/>
          </reference>
          <reference field="2" count="1" selected="0">
            <x v="44"/>
          </reference>
        </references>
      </pivotArea>
    </chartFormat>
    <chartFormat chart="6" format="274" series="1">
      <pivotArea type="data" outline="0" fieldPosition="0">
        <references count="3">
          <reference field="4294967294" count="1" selected="0">
            <x v="0"/>
          </reference>
          <reference field="0" count="1" selected="0">
            <x v="0"/>
          </reference>
          <reference field="2" count="1" selected="0">
            <x v="45"/>
          </reference>
        </references>
      </pivotArea>
    </chartFormat>
    <chartFormat chart="6" format="275" series="1">
      <pivotArea type="data" outline="0" fieldPosition="0">
        <references count="3">
          <reference field="4294967294" count="1" selected="0">
            <x v="0"/>
          </reference>
          <reference field="0" count="1" selected="0">
            <x v="0"/>
          </reference>
          <reference field="2" count="1" selected="0">
            <x v="46"/>
          </reference>
        </references>
      </pivotArea>
    </chartFormat>
    <chartFormat chart="6" format="276" series="1">
      <pivotArea type="data" outline="0" fieldPosition="0">
        <references count="3">
          <reference field="4294967294" count="1" selected="0">
            <x v="0"/>
          </reference>
          <reference field="0" count="1" selected="0">
            <x v="0"/>
          </reference>
          <reference field="2" count="1" selected="0">
            <x v="47"/>
          </reference>
        </references>
      </pivotArea>
    </chartFormat>
    <chartFormat chart="6" format="277" series="1">
      <pivotArea type="data" outline="0" fieldPosition="0">
        <references count="3">
          <reference field="4294967294" count="1" selected="0">
            <x v="0"/>
          </reference>
          <reference field="0" count="1" selected="0">
            <x v="0"/>
          </reference>
          <reference field="2" count="1" selected="0">
            <x v="49"/>
          </reference>
        </references>
      </pivotArea>
    </chartFormat>
    <chartFormat chart="6" format="278" series="1">
      <pivotArea type="data" outline="0" fieldPosition="0">
        <references count="3">
          <reference field="4294967294" count="1" selected="0">
            <x v="0"/>
          </reference>
          <reference field="0" count="1" selected="0">
            <x v="0"/>
          </reference>
          <reference field="2" count="1" selected="0">
            <x v="50"/>
          </reference>
        </references>
      </pivotArea>
    </chartFormat>
    <chartFormat chart="6" format="279" series="1">
      <pivotArea type="data" outline="0" fieldPosition="0">
        <references count="3">
          <reference field="4294967294" count="1" selected="0">
            <x v="0"/>
          </reference>
          <reference field="0" count="1" selected="0">
            <x v="0"/>
          </reference>
          <reference field="2" count="1" selected="0">
            <x v="51"/>
          </reference>
        </references>
      </pivotArea>
    </chartFormat>
    <chartFormat chart="6" format="280" series="1">
      <pivotArea type="data" outline="0" fieldPosition="0">
        <references count="3">
          <reference field="4294967294" count="1" selected="0">
            <x v="0"/>
          </reference>
          <reference field="0" count="1" selected="0">
            <x v="0"/>
          </reference>
          <reference field="2" count="1" selected="0">
            <x v="52"/>
          </reference>
        </references>
      </pivotArea>
    </chartFormat>
    <chartFormat chart="6" format="281" series="1">
      <pivotArea type="data" outline="0" fieldPosition="0">
        <references count="3">
          <reference field="4294967294" count="1" selected="0">
            <x v="0"/>
          </reference>
          <reference field="0" count="1" selected="0">
            <x v="0"/>
          </reference>
          <reference field="2" count="1" selected="0">
            <x v="53"/>
          </reference>
        </references>
      </pivotArea>
    </chartFormat>
    <chartFormat chart="6" format="282" series="1">
      <pivotArea type="data" outline="0" fieldPosition="0">
        <references count="3">
          <reference field="4294967294" count="1" selected="0">
            <x v="0"/>
          </reference>
          <reference field="0" count="1" selected="0">
            <x v="0"/>
          </reference>
          <reference field="2" count="1" selected="0">
            <x v="54"/>
          </reference>
        </references>
      </pivotArea>
    </chartFormat>
    <chartFormat chart="6" format="283" series="1">
      <pivotArea type="data" outline="0" fieldPosition="0">
        <references count="3">
          <reference field="4294967294" count="1" selected="0">
            <x v="0"/>
          </reference>
          <reference field="0" count="1" selected="0">
            <x v="0"/>
          </reference>
          <reference field="2" count="1" selected="0">
            <x v="56"/>
          </reference>
        </references>
      </pivotArea>
    </chartFormat>
    <chartFormat chart="6" format="284" series="1">
      <pivotArea type="data" outline="0" fieldPosition="0">
        <references count="3">
          <reference field="4294967294" count="1" selected="0">
            <x v="0"/>
          </reference>
          <reference field="0" count="1" selected="0">
            <x v="0"/>
          </reference>
          <reference field="2" count="1" selected="0">
            <x v="57"/>
          </reference>
        </references>
      </pivotArea>
    </chartFormat>
    <chartFormat chart="6" format="285" series="1">
      <pivotArea type="data" outline="0" fieldPosition="0">
        <references count="3">
          <reference field="4294967294" count="1" selected="0">
            <x v="0"/>
          </reference>
          <reference field="0" count="1" selected="0">
            <x v="0"/>
          </reference>
          <reference field="2" count="1" selected="0">
            <x v="58"/>
          </reference>
        </references>
      </pivotArea>
    </chartFormat>
    <chartFormat chart="6" format="286" series="1">
      <pivotArea type="data" outline="0" fieldPosition="0">
        <references count="3">
          <reference field="4294967294" count="1" selected="0">
            <x v="0"/>
          </reference>
          <reference field="0" count="1" selected="0">
            <x v="0"/>
          </reference>
          <reference field="2" count="1" selected="0">
            <x v="59"/>
          </reference>
        </references>
      </pivotArea>
    </chartFormat>
    <chartFormat chart="6" format="287" series="1">
      <pivotArea type="data" outline="0" fieldPosition="0">
        <references count="3">
          <reference field="4294967294" count="1" selected="0">
            <x v="0"/>
          </reference>
          <reference field="0" count="1" selected="0">
            <x v="0"/>
          </reference>
          <reference field="2" count="1" selected="0">
            <x v="60"/>
          </reference>
        </references>
      </pivotArea>
    </chartFormat>
    <chartFormat chart="6" format="288" series="1">
      <pivotArea type="data" outline="0" fieldPosition="0">
        <references count="3">
          <reference field="4294967294" count="1" selected="0">
            <x v="0"/>
          </reference>
          <reference field="0" count="1" selected="0">
            <x v="0"/>
          </reference>
          <reference field="2" count="1" selected="0">
            <x v="61"/>
          </reference>
        </references>
      </pivotArea>
    </chartFormat>
    <chartFormat chart="6" format="289" series="1">
      <pivotArea type="data" outline="0" fieldPosition="0">
        <references count="3">
          <reference field="4294967294" count="1" selected="0">
            <x v="0"/>
          </reference>
          <reference field="0" count="1" selected="0">
            <x v="0"/>
          </reference>
          <reference field="2" count="1" selected="0">
            <x v="62"/>
          </reference>
        </references>
      </pivotArea>
    </chartFormat>
    <chartFormat chart="6" format="290" series="1">
      <pivotArea type="data" outline="0" fieldPosition="0">
        <references count="3">
          <reference field="4294967294" count="1" selected="0">
            <x v="0"/>
          </reference>
          <reference field="0" count="1" selected="0">
            <x v="0"/>
          </reference>
          <reference field="2" count="1" selected="0">
            <x v="63"/>
          </reference>
        </references>
      </pivotArea>
    </chartFormat>
    <chartFormat chart="6" format="291" series="1">
      <pivotArea type="data" outline="0" fieldPosition="0">
        <references count="3">
          <reference field="4294967294" count="1" selected="0">
            <x v="0"/>
          </reference>
          <reference field="0" count="1" selected="0">
            <x v="0"/>
          </reference>
          <reference field="2" count="1" selected="0">
            <x v="64"/>
          </reference>
        </references>
      </pivotArea>
    </chartFormat>
    <chartFormat chart="6" format="292" series="1">
      <pivotArea type="data" outline="0" fieldPosition="0">
        <references count="3">
          <reference field="4294967294" count="1" selected="0">
            <x v="0"/>
          </reference>
          <reference field="0" count="1" selected="0">
            <x v="0"/>
          </reference>
          <reference field="2" count="1" selected="0">
            <x v="65"/>
          </reference>
        </references>
      </pivotArea>
    </chartFormat>
    <chartFormat chart="6" format="293" series="1">
      <pivotArea type="data" outline="0" fieldPosition="0">
        <references count="3">
          <reference field="4294967294" count="1" selected="0">
            <x v="0"/>
          </reference>
          <reference field="0" count="1" selected="0">
            <x v="0"/>
          </reference>
          <reference field="2" count="1" selected="0">
            <x v="66"/>
          </reference>
        </references>
      </pivotArea>
    </chartFormat>
    <chartFormat chart="6" format="294" series="1">
      <pivotArea type="data" outline="0" fieldPosition="0">
        <references count="3">
          <reference field="4294967294" count="1" selected="0">
            <x v="0"/>
          </reference>
          <reference field="0" count="1" selected="0">
            <x v="0"/>
          </reference>
          <reference field="2" count="1" selected="0">
            <x v="67"/>
          </reference>
        </references>
      </pivotArea>
    </chartFormat>
    <chartFormat chart="6" format="295" series="1">
      <pivotArea type="data" outline="0" fieldPosition="0">
        <references count="3">
          <reference field="4294967294" count="1" selected="0">
            <x v="0"/>
          </reference>
          <reference field="0" count="1" selected="0">
            <x v="0"/>
          </reference>
          <reference field="2" count="1" selected="0">
            <x v="68"/>
          </reference>
        </references>
      </pivotArea>
    </chartFormat>
    <chartFormat chart="6" format="296" series="1">
      <pivotArea type="data" outline="0" fieldPosition="0">
        <references count="3">
          <reference field="4294967294" count="1" selected="0">
            <x v="0"/>
          </reference>
          <reference field="0" count="1" selected="0">
            <x v="0"/>
          </reference>
          <reference field="2" count="1" selected="0">
            <x v="69"/>
          </reference>
        </references>
      </pivotArea>
    </chartFormat>
    <chartFormat chart="6" format="297" series="1">
      <pivotArea type="data" outline="0" fieldPosition="0">
        <references count="3">
          <reference field="4294967294" count="1" selected="0">
            <x v="0"/>
          </reference>
          <reference field="0" count="1" selected="0">
            <x v="0"/>
          </reference>
          <reference field="2" count="1" selected="0">
            <x v="70"/>
          </reference>
        </references>
      </pivotArea>
    </chartFormat>
    <chartFormat chart="6" format="298" series="1">
      <pivotArea type="data" outline="0" fieldPosition="0">
        <references count="3">
          <reference field="4294967294" count="1" selected="0">
            <x v="0"/>
          </reference>
          <reference field="0" count="1" selected="0">
            <x v="0"/>
          </reference>
          <reference field="2" count="1" selected="0">
            <x v="71"/>
          </reference>
        </references>
      </pivotArea>
    </chartFormat>
    <chartFormat chart="6" format="299" series="1">
      <pivotArea type="data" outline="0" fieldPosition="0">
        <references count="3">
          <reference field="4294967294" count="1" selected="0">
            <x v="0"/>
          </reference>
          <reference field="0" count="1" selected="0">
            <x v="0"/>
          </reference>
          <reference field="2" count="1" selected="0">
            <x v="72"/>
          </reference>
        </references>
      </pivotArea>
    </chartFormat>
    <chartFormat chart="6" format="300" series="1">
      <pivotArea type="data" outline="0" fieldPosition="0">
        <references count="3">
          <reference field="4294967294" count="1" selected="0">
            <x v="0"/>
          </reference>
          <reference field="0" count="1" selected="0">
            <x v="0"/>
          </reference>
          <reference field="2" count="1" selected="0">
            <x v="73"/>
          </reference>
        </references>
      </pivotArea>
    </chartFormat>
    <chartFormat chart="6" format="301" series="1">
      <pivotArea type="data" outline="0" fieldPosition="0">
        <references count="3">
          <reference field="4294967294" count="1" selected="0">
            <x v="0"/>
          </reference>
          <reference field="0" count="1" selected="0">
            <x v="0"/>
          </reference>
          <reference field="2" count="1" selected="0">
            <x v="74"/>
          </reference>
        </references>
      </pivotArea>
    </chartFormat>
    <chartFormat chart="6" format="302" series="1">
      <pivotArea type="data" outline="0" fieldPosition="0">
        <references count="3">
          <reference field="4294967294" count="1" selected="0">
            <x v="0"/>
          </reference>
          <reference field="0" count="1" selected="0">
            <x v="0"/>
          </reference>
          <reference field="2" count="1" selected="0">
            <x v="75"/>
          </reference>
        </references>
      </pivotArea>
    </chartFormat>
    <chartFormat chart="6" format="303" series="1">
      <pivotArea type="data" outline="0" fieldPosition="0">
        <references count="3">
          <reference field="4294967294" count="1" selected="0">
            <x v="0"/>
          </reference>
          <reference field="0" count="1" selected="0">
            <x v="0"/>
          </reference>
          <reference field="2" count="1" selected="0">
            <x v="76"/>
          </reference>
        </references>
      </pivotArea>
    </chartFormat>
    <chartFormat chart="6" format="304" series="1">
      <pivotArea type="data" outline="0" fieldPosition="0">
        <references count="3">
          <reference field="4294967294" count="1" selected="0">
            <x v="0"/>
          </reference>
          <reference field="0" count="1" selected="0">
            <x v="0"/>
          </reference>
          <reference field="2" count="1" selected="0">
            <x v="77"/>
          </reference>
        </references>
      </pivotArea>
    </chartFormat>
    <chartFormat chart="6" format="305" series="1">
      <pivotArea type="data" outline="0" fieldPosition="0">
        <references count="3">
          <reference field="4294967294" count="1" selected="0">
            <x v="0"/>
          </reference>
          <reference field="0" count="1" selected="0">
            <x v="0"/>
          </reference>
          <reference field="2" count="1" selected="0">
            <x v="78"/>
          </reference>
        </references>
      </pivotArea>
    </chartFormat>
    <chartFormat chart="6" format="306" series="1">
      <pivotArea type="data" outline="0" fieldPosition="0">
        <references count="3">
          <reference field="4294967294" count="1" selected="0">
            <x v="0"/>
          </reference>
          <reference field="0" count="1" selected="0">
            <x v="0"/>
          </reference>
          <reference field="2" count="1" selected="0">
            <x v="79"/>
          </reference>
        </references>
      </pivotArea>
    </chartFormat>
    <chartFormat chart="6" format="307" series="1">
      <pivotArea type="data" outline="0" fieldPosition="0">
        <references count="3">
          <reference field="4294967294" count="1" selected="0">
            <x v="0"/>
          </reference>
          <reference field="0" count="1" selected="0">
            <x v="0"/>
          </reference>
          <reference field="2" count="1" selected="0">
            <x v="80"/>
          </reference>
        </references>
      </pivotArea>
    </chartFormat>
    <chartFormat chart="6" format="308" series="1">
      <pivotArea type="data" outline="0" fieldPosition="0">
        <references count="3">
          <reference field="4294967294" count="1" selected="0">
            <x v="0"/>
          </reference>
          <reference field="0" count="1" selected="0">
            <x v="0"/>
          </reference>
          <reference field="2" count="1" selected="0">
            <x v="81"/>
          </reference>
        </references>
      </pivotArea>
    </chartFormat>
    <chartFormat chart="6" format="309" series="1">
      <pivotArea type="data" outline="0" fieldPosition="0">
        <references count="3">
          <reference field="4294967294" count="1" selected="0">
            <x v="0"/>
          </reference>
          <reference field="0" count="1" selected="0">
            <x v="0"/>
          </reference>
          <reference field="2" count="1" selected="0">
            <x v="82"/>
          </reference>
        </references>
      </pivotArea>
    </chartFormat>
    <chartFormat chart="6" format="310" series="1">
      <pivotArea type="data" outline="0" fieldPosition="0">
        <references count="3">
          <reference field="4294967294" count="1" selected="0">
            <x v="0"/>
          </reference>
          <reference field="0" count="1" selected="0">
            <x v="0"/>
          </reference>
          <reference field="2" count="1" selected="0">
            <x v="83"/>
          </reference>
        </references>
      </pivotArea>
    </chartFormat>
    <chartFormat chart="6" format="311" series="1">
      <pivotArea type="data" outline="0" fieldPosition="0">
        <references count="3">
          <reference field="4294967294" count="1" selected="0">
            <x v="0"/>
          </reference>
          <reference field="0" count="1" selected="0">
            <x v="0"/>
          </reference>
          <reference field="2" count="1" selected="0">
            <x v="84"/>
          </reference>
        </references>
      </pivotArea>
    </chartFormat>
    <chartFormat chart="6" format="312" series="1">
      <pivotArea type="data" outline="0" fieldPosition="0">
        <references count="3">
          <reference field="4294967294" count="1" selected="0">
            <x v="0"/>
          </reference>
          <reference field="0" count="1" selected="0">
            <x v="0"/>
          </reference>
          <reference field="2" count="1" selected="0">
            <x v="85"/>
          </reference>
        </references>
      </pivotArea>
    </chartFormat>
    <chartFormat chart="6" format="313" series="1">
      <pivotArea type="data" outline="0" fieldPosition="0">
        <references count="3">
          <reference field="4294967294" count="1" selected="0">
            <x v="0"/>
          </reference>
          <reference field="0" count="1" selected="0">
            <x v="0"/>
          </reference>
          <reference field="2" count="1" selected="0">
            <x v="86"/>
          </reference>
        </references>
      </pivotArea>
    </chartFormat>
    <chartFormat chart="6" format="314" series="1">
      <pivotArea type="data" outline="0" fieldPosition="0">
        <references count="3">
          <reference field="4294967294" count="1" selected="0">
            <x v="0"/>
          </reference>
          <reference field="0" count="1" selected="0">
            <x v="0"/>
          </reference>
          <reference field="2" count="1" selected="0">
            <x v="87"/>
          </reference>
        </references>
      </pivotArea>
    </chartFormat>
    <chartFormat chart="6" format="315" series="1">
      <pivotArea type="data" outline="0" fieldPosition="0">
        <references count="3">
          <reference field="4294967294" count="1" selected="0">
            <x v="0"/>
          </reference>
          <reference field="0" count="1" selected="0">
            <x v="0"/>
          </reference>
          <reference field="2" count="1" selected="0">
            <x v="88"/>
          </reference>
        </references>
      </pivotArea>
    </chartFormat>
    <chartFormat chart="6" format="316" series="1">
      <pivotArea type="data" outline="0" fieldPosition="0">
        <references count="3">
          <reference field="4294967294" count="1" selected="0">
            <x v="0"/>
          </reference>
          <reference field="0" count="1" selected="0">
            <x v="0"/>
          </reference>
          <reference field="2" count="1" selected="0">
            <x v="89"/>
          </reference>
        </references>
      </pivotArea>
    </chartFormat>
    <chartFormat chart="6" format="317" series="1">
      <pivotArea type="data" outline="0" fieldPosition="0">
        <references count="3">
          <reference field="4294967294" count="1" selected="0">
            <x v="0"/>
          </reference>
          <reference field="0" count="1" selected="0">
            <x v="0"/>
          </reference>
          <reference field="2" count="1" selected="0">
            <x v="90"/>
          </reference>
        </references>
      </pivotArea>
    </chartFormat>
    <chartFormat chart="6" format="318" series="1">
      <pivotArea type="data" outline="0" fieldPosition="0">
        <references count="3">
          <reference field="4294967294" count="1" selected="0">
            <x v="0"/>
          </reference>
          <reference field="0" count="1" selected="0">
            <x v="0"/>
          </reference>
          <reference field="2" count="1" selected="0">
            <x v="91"/>
          </reference>
        </references>
      </pivotArea>
    </chartFormat>
    <chartFormat chart="6" format="319" series="1">
      <pivotArea type="data" outline="0" fieldPosition="0">
        <references count="3">
          <reference field="4294967294" count="1" selected="0">
            <x v="0"/>
          </reference>
          <reference field="0" count="1" selected="0">
            <x v="0"/>
          </reference>
          <reference field="2" count="1" selected="0">
            <x v="92"/>
          </reference>
        </references>
      </pivotArea>
    </chartFormat>
    <chartFormat chart="6" format="320" series="1">
      <pivotArea type="data" outline="0" fieldPosition="0">
        <references count="3">
          <reference field="4294967294" count="1" selected="0">
            <x v="0"/>
          </reference>
          <reference field="0" count="1" selected="0">
            <x v="0"/>
          </reference>
          <reference field="2" count="1" selected="0">
            <x v="93"/>
          </reference>
        </references>
      </pivotArea>
    </chartFormat>
    <chartFormat chart="6" format="321" series="1">
      <pivotArea type="data" outline="0" fieldPosition="0">
        <references count="3">
          <reference field="4294967294" count="1" selected="0">
            <x v="0"/>
          </reference>
          <reference field="0" count="1" selected="0">
            <x v="0"/>
          </reference>
          <reference field="2" count="1" selected="0">
            <x v="94"/>
          </reference>
        </references>
      </pivotArea>
    </chartFormat>
    <chartFormat chart="6" format="322" series="1">
      <pivotArea type="data" outline="0" fieldPosition="0">
        <references count="3">
          <reference field="4294967294" count="1" selected="0">
            <x v="0"/>
          </reference>
          <reference field="0" count="1" selected="0">
            <x v="0"/>
          </reference>
          <reference field="2" count="1" selected="0">
            <x v="95"/>
          </reference>
        </references>
      </pivotArea>
    </chartFormat>
    <chartFormat chart="6" format="323" series="1">
      <pivotArea type="data" outline="0" fieldPosition="0">
        <references count="3">
          <reference field="4294967294" count="1" selected="0">
            <x v="0"/>
          </reference>
          <reference field="0" count="1" selected="0">
            <x v="0"/>
          </reference>
          <reference field="2" count="1" selected="0">
            <x v="96"/>
          </reference>
        </references>
      </pivotArea>
    </chartFormat>
    <chartFormat chart="6" format="324" series="1">
      <pivotArea type="data" outline="0" fieldPosition="0">
        <references count="3">
          <reference field="4294967294" count="1" selected="0">
            <x v="0"/>
          </reference>
          <reference field="0" count="1" selected="0">
            <x v="0"/>
          </reference>
          <reference field="2" count="1" selected="0">
            <x v="97"/>
          </reference>
        </references>
      </pivotArea>
    </chartFormat>
    <chartFormat chart="6" format="325" series="1">
      <pivotArea type="data" outline="0" fieldPosition="0">
        <references count="3">
          <reference field="4294967294" count="1" selected="0">
            <x v="0"/>
          </reference>
          <reference field="0" count="1" selected="0">
            <x v="0"/>
          </reference>
          <reference field="2" count="1" selected="0">
            <x v="98"/>
          </reference>
        </references>
      </pivotArea>
    </chartFormat>
    <chartFormat chart="6" format="326" series="1">
      <pivotArea type="data" outline="0" fieldPosition="0">
        <references count="3">
          <reference field="4294967294" count="1" selected="0">
            <x v="0"/>
          </reference>
          <reference field="0" count="1" selected="0">
            <x v="0"/>
          </reference>
          <reference field="2" count="1" selected="0">
            <x v="99"/>
          </reference>
        </references>
      </pivotArea>
    </chartFormat>
    <chartFormat chart="6" format="327" series="1">
      <pivotArea type="data" outline="0" fieldPosition="0">
        <references count="3">
          <reference field="4294967294" count="1" selected="0">
            <x v="0"/>
          </reference>
          <reference field="0" count="1" selected="0">
            <x v="0"/>
          </reference>
          <reference field="2" count="1" selected="0">
            <x v="100"/>
          </reference>
        </references>
      </pivotArea>
    </chartFormat>
    <chartFormat chart="6" format="328" series="1">
      <pivotArea type="data" outline="0" fieldPosition="0">
        <references count="3">
          <reference field="4294967294" count="1" selected="0">
            <x v="0"/>
          </reference>
          <reference field="0" count="1" selected="0">
            <x v="0"/>
          </reference>
          <reference field="2" count="1" selected="0">
            <x v="101"/>
          </reference>
        </references>
      </pivotArea>
    </chartFormat>
    <chartFormat chart="6" format="329" series="1">
      <pivotArea type="data" outline="0" fieldPosition="0">
        <references count="3">
          <reference field="4294967294" count="1" selected="0">
            <x v="0"/>
          </reference>
          <reference field="0" count="1" selected="0">
            <x v="0"/>
          </reference>
          <reference field="2" count="1" selected="0">
            <x v="102"/>
          </reference>
        </references>
      </pivotArea>
    </chartFormat>
    <chartFormat chart="6" format="330" series="1">
      <pivotArea type="data" outline="0" fieldPosition="0">
        <references count="3">
          <reference field="4294967294" count="1" selected="0">
            <x v="0"/>
          </reference>
          <reference field="0" count="1" selected="0">
            <x v="0"/>
          </reference>
          <reference field="2" count="1" selected="0">
            <x v="103"/>
          </reference>
        </references>
      </pivotArea>
    </chartFormat>
    <chartFormat chart="6" format="331" series="1">
      <pivotArea type="data" outline="0" fieldPosition="0">
        <references count="3">
          <reference field="4294967294" count="1" selected="0">
            <x v="0"/>
          </reference>
          <reference field="0" count="1" selected="0">
            <x v="0"/>
          </reference>
          <reference field="2" count="1" selected="0">
            <x v="104"/>
          </reference>
        </references>
      </pivotArea>
    </chartFormat>
    <chartFormat chart="6" format="332" series="1">
      <pivotArea type="data" outline="0" fieldPosition="0">
        <references count="3">
          <reference field="4294967294" count="1" selected="0">
            <x v="0"/>
          </reference>
          <reference field="0" count="1" selected="0">
            <x v="0"/>
          </reference>
          <reference field="2" count="1" selected="0">
            <x v="105"/>
          </reference>
        </references>
      </pivotArea>
    </chartFormat>
    <chartFormat chart="6" format="333" series="1">
      <pivotArea type="data" outline="0" fieldPosition="0">
        <references count="3">
          <reference field="4294967294" count="1" selected="0">
            <x v="0"/>
          </reference>
          <reference field="0" count="1" selected="0">
            <x v="0"/>
          </reference>
          <reference field="2" count="1" selected="0">
            <x v="107"/>
          </reference>
        </references>
      </pivotArea>
    </chartFormat>
    <chartFormat chart="6" format="334" series="1">
      <pivotArea type="data" outline="0" fieldPosition="0">
        <references count="3">
          <reference field="4294967294" count="1" selected="0">
            <x v="0"/>
          </reference>
          <reference field="0" count="1" selected="0">
            <x v="0"/>
          </reference>
          <reference field="2" count="1" selected="0">
            <x v="108"/>
          </reference>
        </references>
      </pivotArea>
    </chartFormat>
    <chartFormat chart="6" format="335" series="1">
      <pivotArea type="data" outline="0" fieldPosition="0">
        <references count="3">
          <reference field="4294967294" count="1" selected="0">
            <x v="0"/>
          </reference>
          <reference field="0" count="1" selected="0">
            <x v="0"/>
          </reference>
          <reference field="2" count="1" selected="0">
            <x v="109"/>
          </reference>
        </references>
      </pivotArea>
    </chartFormat>
    <chartFormat chart="6" format="336" series="1">
      <pivotArea type="data" outline="0" fieldPosition="0">
        <references count="3">
          <reference field="4294967294" count="1" selected="0">
            <x v="0"/>
          </reference>
          <reference field="0" count="1" selected="0">
            <x v="0"/>
          </reference>
          <reference field="2" count="1" selected="0">
            <x v="110"/>
          </reference>
        </references>
      </pivotArea>
    </chartFormat>
    <chartFormat chart="6" format="337" series="1">
      <pivotArea type="data" outline="0" fieldPosition="0">
        <references count="3">
          <reference field="4294967294" count="1" selected="0">
            <x v="0"/>
          </reference>
          <reference field="0" count="1" selected="0">
            <x v="0"/>
          </reference>
          <reference field="2" count="1" selected="0">
            <x v="111"/>
          </reference>
        </references>
      </pivotArea>
    </chartFormat>
    <chartFormat chart="6" format="338" series="1">
      <pivotArea type="data" outline="0" fieldPosition="0">
        <references count="3">
          <reference field="4294967294" count="1" selected="0">
            <x v="0"/>
          </reference>
          <reference field="0" count="1" selected="0">
            <x v="0"/>
          </reference>
          <reference field="2" count="1" selected="0">
            <x v="112"/>
          </reference>
        </references>
      </pivotArea>
    </chartFormat>
    <chartFormat chart="6" format="339" series="1">
      <pivotArea type="data" outline="0" fieldPosition="0">
        <references count="3">
          <reference field="4294967294" count="1" selected="0">
            <x v="0"/>
          </reference>
          <reference field="0" count="1" selected="0">
            <x v="0"/>
          </reference>
          <reference field="2" count="1" selected="0">
            <x v="113"/>
          </reference>
        </references>
      </pivotArea>
    </chartFormat>
    <chartFormat chart="6" format="340" series="1">
      <pivotArea type="data" outline="0" fieldPosition="0">
        <references count="3">
          <reference field="4294967294" count="1" selected="0">
            <x v="0"/>
          </reference>
          <reference field="0" count="1" selected="0">
            <x v="0"/>
          </reference>
          <reference field="2" count="1" selected="0">
            <x v="114"/>
          </reference>
        </references>
      </pivotArea>
    </chartFormat>
    <chartFormat chart="6" format="341" series="1">
      <pivotArea type="data" outline="0" fieldPosition="0">
        <references count="3">
          <reference field="4294967294" count="1" selected="0">
            <x v="0"/>
          </reference>
          <reference field="0" count="1" selected="0">
            <x v="0"/>
          </reference>
          <reference field="2" count="1" selected="0">
            <x v="115"/>
          </reference>
        </references>
      </pivotArea>
    </chartFormat>
    <chartFormat chart="6" format="342" series="1">
      <pivotArea type="data" outline="0" fieldPosition="0">
        <references count="3">
          <reference field="4294967294" count="1" selected="0">
            <x v="0"/>
          </reference>
          <reference field="0" count="1" selected="0">
            <x v="0"/>
          </reference>
          <reference field="2" count="1" selected="0">
            <x v="116"/>
          </reference>
        </references>
      </pivotArea>
    </chartFormat>
    <chartFormat chart="6" format="343" series="1">
      <pivotArea type="data" outline="0" fieldPosition="0">
        <references count="3">
          <reference field="4294967294" count="1" selected="0">
            <x v="0"/>
          </reference>
          <reference field="0" count="1" selected="0">
            <x v="0"/>
          </reference>
          <reference field="2" count="1" selected="0">
            <x v="117"/>
          </reference>
        </references>
      </pivotArea>
    </chartFormat>
    <chartFormat chart="6" format="344" series="1">
      <pivotArea type="data" outline="0" fieldPosition="0">
        <references count="3">
          <reference field="4294967294" count="1" selected="0">
            <x v="0"/>
          </reference>
          <reference field="0" count="1" selected="0">
            <x v="0"/>
          </reference>
          <reference field="2" count="1" selected="0">
            <x v="118"/>
          </reference>
        </references>
      </pivotArea>
    </chartFormat>
    <chartFormat chart="6" format="345" series="1">
      <pivotArea type="data" outline="0" fieldPosition="0">
        <references count="3">
          <reference field="4294967294" count="1" selected="0">
            <x v="0"/>
          </reference>
          <reference field="0" count="1" selected="0">
            <x v="0"/>
          </reference>
          <reference field="2" count="1" selected="0">
            <x v="119"/>
          </reference>
        </references>
      </pivotArea>
    </chartFormat>
    <chartFormat chart="6" format="346" series="1">
      <pivotArea type="data" outline="0" fieldPosition="0">
        <references count="3">
          <reference field="4294967294" count="1" selected="0">
            <x v="0"/>
          </reference>
          <reference field="0" count="1" selected="0">
            <x v="0"/>
          </reference>
          <reference field="2" count="1" selected="0">
            <x v="120"/>
          </reference>
        </references>
      </pivotArea>
    </chartFormat>
    <chartFormat chart="6" format="347" series="1">
      <pivotArea type="data" outline="0" fieldPosition="0">
        <references count="3">
          <reference field="4294967294" count="1" selected="0">
            <x v="0"/>
          </reference>
          <reference field="0" count="1" selected="0">
            <x v="0"/>
          </reference>
          <reference field="2" count="1" selected="0">
            <x v="121"/>
          </reference>
        </references>
      </pivotArea>
    </chartFormat>
    <chartFormat chart="6" format="348" series="1">
      <pivotArea type="data" outline="0" fieldPosition="0">
        <references count="3">
          <reference field="4294967294" count="1" selected="0">
            <x v="0"/>
          </reference>
          <reference field="0" count="1" selected="0">
            <x v="0"/>
          </reference>
          <reference field="2" count="1" selected="0">
            <x v="122"/>
          </reference>
        </references>
      </pivotArea>
    </chartFormat>
    <chartFormat chart="6" format="349" series="1">
      <pivotArea type="data" outline="0" fieldPosition="0">
        <references count="3">
          <reference field="4294967294" count="1" selected="0">
            <x v="0"/>
          </reference>
          <reference field="0" count="1" selected="0">
            <x v="0"/>
          </reference>
          <reference field="2" count="1" selected="0">
            <x v="123"/>
          </reference>
        </references>
      </pivotArea>
    </chartFormat>
    <chartFormat chart="6" format="350" series="1">
      <pivotArea type="data" outline="0" fieldPosition="0">
        <references count="3">
          <reference field="4294967294" count="1" selected="0">
            <x v="0"/>
          </reference>
          <reference field="0" count="1" selected="0">
            <x v="0"/>
          </reference>
          <reference field="2" count="1" selected="0">
            <x v="124"/>
          </reference>
        </references>
      </pivotArea>
    </chartFormat>
    <chartFormat chart="6" format="351" series="1">
      <pivotArea type="data" outline="0" fieldPosition="0">
        <references count="3">
          <reference field="4294967294" count="1" selected="0">
            <x v="0"/>
          </reference>
          <reference field="0" count="1" selected="0">
            <x v="0"/>
          </reference>
          <reference field="2" count="1" selected="0">
            <x v="125"/>
          </reference>
        </references>
      </pivotArea>
    </chartFormat>
    <chartFormat chart="6" format="352" series="1">
      <pivotArea type="data" outline="0" fieldPosition="0">
        <references count="3">
          <reference field="4294967294" count="1" selected="0">
            <x v="0"/>
          </reference>
          <reference field="0" count="1" selected="0">
            <x v="0"/>
          </reference>
          <reference field="2" count="1" selected="0">
            <x v="126"/>
          </reference>
        </references>
      </pivotArea>
    </chartFormat>
    <chartFormat chart="6" format="353" series="1">
      <pivotArea type="data" outline="0" fieldPosition="0">
        <references count="3">
          <reference field="4294967294" count="1" selected="0">
            <x v="0"/>
          </reference>
          <reference field="0" count="1" selected="0">
            <x v="0"/>
          </reference>
          <reference field="2" count="1" selected="0">
            <x v="127"/>
          </reference>
        </references>
      </pivotArea>
    </chartFormat>
    <chartFormat chart="6" format="354" series="1">
      <pivotArea type="data" outline="0" fieldPosition="0">
        <references count="3">
          <reference field="4294967294" count="1" selected="0">
            <x v="0"/>
          </reference>
          <reference field="0" count="1" selected="0">
            <x v="0"/>
          </reference>
          <reference field="2" count="1" selected="0">
            <x v="128"/>
          </reference>
        </references>
      </pivotArea>
    </chartFormat>
    <chartFormat chart="6" format="355" series="1">
      <pivotArea type="data" outline="0" fieldPosition="0">
        <references count="3">
          <reference field="4294967294" count="1" selected="0">
            <x v="0"/>
          </reference>
          <reference field="0" count="1" selected="0">
            <x v="0"/>
          </reference>
          <reference field="2" count="1" selected="0">
            <x v="129"/>
          </reference>
        </references>
      </pivotArea>
    </chartFormat>
    <chartFormat chart="6" format="356" series="1">
      <pivotArea type="data" outline="0" fieldPosition="0">
        <references count="3">
          <reference field="4294967294" count="1" selected="0">
            <x v="0"/>
          </reference>
          <reference field="0" count="1" selected="0">
            <x v="0"/>
          </reference>
          <reference field="2" count="1" selected="0">
            <x v="130"/>
          </reference>
        </references>
      </pivotArea>
    </chartFormat>
    <chartFormat chart="6" format="357" series="1">
      <pivotArea type="data" outline="0" fieldPosition="0">
        <references count="3">
          <reference field="4294967294" count="1" selected="0">
            <x v="0"/>
          </reference>
          <reference field="0" count="1" selected="0">
            <x v="0"/>
          </reference>
          <reference field="2" count="1" selected="0">
            <x v="131"/>
          </reference>
        </references>
      </pivotArea>
    </chartFormat>
    <chartFormat chart="6" format="358" series="1">
      <pivotArea type="data" outline="0" fieldPosition="0">
        <references count="3">
          <reference field="4294967294" count="1" selected="0">
            <x v="0"/>
          </reference>
          <reference field="0" count="1" selected="0">
            <x v="0"/>
          </reference>
          <reference field="2" count="1" selected="0">
            <x v="132"/>
          </reference>
        </references>
      </pivotArea>
    </chartFormat>
    <chartFormat chart="6" format="359" series="1">
      <pivotArea type="data" outline="0" fieldPosition="0">
        <references count="3">
          <reference field="4294967294" count="1" selected="0">
            <x v="0"/>
          </reference>
          <reference field="0" count="1" selected="0">
            <x v="0"/>
          </reference>
          <reference field="2" count="1" selected="0">
            <x v="133"/>
          </reference>
        </references>
      </pivotArea>
    </chartFormat>
    <chartFormat chart="6" format="360" series="1">
      <pivotArea type="data" outline="0" fieldPosition="0">
        <references count="3">
          <reference field="4294967294" count="1" selected="0">
            <x v="0"/>
          </reference>
          <reference field="0" count="1" selected="0">
            <x v="0"/>
          </reference>
          <reference field="2" count="1" selected="0">
            <x v="134"/>
          </reference>
        </references>
      </pivotArea>
    </chartFormat>
    <chartFormat chart="6" format="361" series="1">
      <pivotArea type="data" outline="0" fieldPosition="0">
        <references count="3">
          <reference field="4294967294" count="1" selected="0">
            <x v="0"/>
          </reference>
          <reference field="0" count="1" selected="0">
            <x v="0"/>
          </reference>
          <reference field="2" count="1" selected="0">
            <x v="135"/>
          </reference>
        </references>
      </pivotArea>
    </chartFormat>
    <chartFormat chart="6" format="362" series="1">
      <pivotArea type="data" outline="0" fieldPosition="0">
        <references count="3">
          <reference field="4294967294" count="1" selected="0">
            <x v="0"/>
          </reference>
          <reference field="0" count="1" selected="0">
            <x v="0"/>
          </reference>
          <reference field="2" count="1" selected="0">
            <x v="136"/>
          </reference>
        </references>
      </pivotArea>
    </chartFormat>
    <chartFormat chart="6" format="363" series="1">
      <pivotArea type="data" outline="0" fieldPosition="0">
        <references count="3">
          <reference field="4294967294" count="1" selected="0">
            <x v="0"/>
          </reference>
          <reference field="0" count="1" selected="0">
            <x v="0"/>
          </reference>
          <reference field="2" count="1" selected="0">
            <x v="137"/>
          </reference>
        </references>
      </pivotArea>
    </chartFormat>
    <chartFormat chart="6" format="364" series="1">
      <pivotArea type="data" outline="0" fieldPosition="0">
        <references count="3">
          <reference field="4294967294" count="1" selected="0">
            <x v="0"/>
          </reference>
          <reference field="0" count="1" selected="0">
            <x v="0"/>
          </reference>
          <reference field="2" count="1" selected="0">
            <x v="138"/>
          </reference>
        </references>
      </pivotArea>
    </chartFormat>
    <chartFormat chart="6" format="365" series="1">
      <pivotArea type="data" outline="0" fieldPosition="0">
        <references count="3">
          <reference field="4294967294" count="1" selected="0">
            <x v="0"/>
          </reference>
          <reference field="0" count="1" selected="0">
            <x v="0"/>
          </reference>
          <reference field="2" count="1" selected="0">
            <x v="139"/>
          </reference>
        </references>
      </pivotArea>
    </chartFormat>
    <chartFormat chart="6" format="366" series="1">
      <pivotArea type="data" outline="0" fieldPosition="0">
        <references count="3">
          <reference field="4294967294" count="1" selected="0">
            <x v="0"/>
          </reference>
          <reference field="0" count="1" selected="0">
            <x v="0"/>
          </reference>
          <reference field="2" count="1" selected="0">
            <x v="140"/>
          </reference>
        </references>
      </pivotArea>
    </chartFormat>
    <chartFormat chart="6" format="367" series="1">
      <pivotArea type="data" outline="0" fieldPosition="0">
        <references count="3">
          <reference field="4294967294" count="1" selected="0">
            <x v="0"/>
          </reference>
          <reference field="0" count="1" selected="0">
            <x v="0"/>
          </reference>
          <reference field="2" count="1" selected="0">
            <x v="142"/>
          </reference>
        </references>
      </pivotArea>
    </chartFormat>
    <chartFormat chart="6" format="368" series="1">
      <pivotArea type="data" outline="0" fieldPosition="0">
        <references count="3">
          <reference field="4294967294" count="1" selected="0">
            <x v="0"/>
          </reference>
          <reference field="0" count="1" selected="0">
            <x v="0"/>
          </reference>
          <reference field="2" count="1" selected="0">
            <x v="143"/>
          </reference>
        </references>
      </pivotArea>
    </chartFormat>
    <chartFormat chart="6" format="369" series="1">
      <pivotArea type="data" outline="0" fieldPosition="0">
        <references count="3">
          <reference field="4294967294" count="1" selected="0">
            <x v="0"/>
          </reference>
          <reference field="0" count="1" selected="0">
            <x v="0"/>
          </reference>
          <reference field="2" count="1" selected="0">
            <x v="144"/>
          </reference>
        </references>
      </pivotArea>
    </chartFormat>
    <chartFormat chart="6" format="370" series="1">
      <pivotArea type="data" outline="0" fieldPosition="0">
        <references count="3">
          <reference field="4294967294" count="1" selected="0">
            <x v="0"/>
          </reference>
          <reference field="0" count="1" selected="0">
            <x v="0"/>
          </reference>
          <reference field="2" count="1" selected="0">
            <x v="145"/>
          </reference>
        </references>
      </pivotArea>
    </chartFormat>
    <chartFormat chart="6" format="371" series="1">
      <pivotArea type="data" outline="0" fieldPosition="0">
        <references count="3">
          <reference field="4294967294" count="1" selected="0">
            <x v="0"/>
          </reference>
          <reference field="0" count="1" selected="0">
            <x v="0"/>
          </reference>
          <reference field="2" count="1" selected="0">
            <x v="146"/>
          </reference>
        </references>
      </pivotArea>
    </chartFormat>
    <chartFormat chart="6" format="372" series="1">
      <pivotArea type="data" outline="0" fieldPosition="0">
        <references count="3">
          <reference field="4294967294" count="1" selected="0">
            <x v="0"/>
          </reference>
          <reference field="0" count="1" selected="0">
            <x v="0"/>
          </reference>
          <reference field="2" count="1" selected="0">
            <x v="147"/>
          </reference>
        </references>
      </pivotArea>
    </chartFormat>
    <chartFormat chart="6" format="373" series="1">
      <pivotArea type="data" outline="0" fieldPosition="0">
        <references count="3">
          <reference field="4294967294" count="1" selected="0">
            <x v="0"/>
          </reference>
          <reference field="0" count="1" selected="0">
            <x v="0"/>
          </reference>
          <reference field="2" count="1" selected="0">
            <x v="148"/>
          </reference>
        </references>
      </pivotArea>
    </chartFormat>
    <chartFormat chart="6" format="374" series="1">
      <pivotArea type="data" outline="0" fieldPosition="0">
        <references count="3">
          <reference field="4294967294" count="1" selected="0">
            <x v="0"/>
          </reference>
          <reference field="0" count="1" selected="0">
            <x v="0"/>
          </reference>
          <reference field="2" count="1" selected="0">
            <x v="149"/>
          </reference>
        </references>
      </pivotArea>
    </chartFormat>
    <chartFormat chart="6" format="375" series="1">
      <pivotArea type="data" outline="0" fieldPosition="0">
        <references count="3">
          <reference field="4294967294" count="1" selected="0">
            <x v="0"/>
          </reference>
          <reference field="0" count="1" selected="0">
            <x v="0"/>
          </reference>
          <reference field="2" count="1" selected="0">
            <x v="150"/>
          </reference>
        </references>
      </pivotArea>
    </chartFormat>
    <chartFormat chart="6" format="376" series="1">
      <pivotArea type="data" outline="0" fieldPosition="0">
        <references count="3">
          <reference field="4294967294" count="1" selected="0">
            <x v="0"/>
          </reference>
          <reference field="0" count="1" selected="0">
            <x v="0"/>
          </reference>
          <reference field="2" count="1" selected="0">
            <x v="151"/>
          </reference>
        </references>
      </pivotArea>
    </chartFormat>
    <chartFormat chart="6" format="377" series="1">
      <pivotArea type="data" outline="0" fieldPosition="0">
        <references count="3">
          <reference field="4294967294" count="1" selected="0">
            <x v="0"/>
          </reference>
          <reference field="0" count="1" selected="0">
            <x v="0"/>
          </reference>
          <reference field="2" count="1" selected="0">
            <x v="152"/>
          </reference>
        </references>
      </pivotArea>
    </chartFormat>
    <chartFormat chart="6" format="378" series="1">
      <pivotArea type="data" outline="0" fieldPosition="0">
        <references count="3">
          <reference field="4294967294" count="1" selected="0">
            <x v="0"/>
          </reference>
          <reference field="0" count="1" selected="0">
            <x v="0"/>
          </reference>
          <reference field="2" count="1" selected="0">
            <x v="153"/>
          </reference>
        </references>
      </pivotArea>
    </chartFormat>
    <chartFormat chart="6" format="379" series="1">
      <pivotArea type="data" outline="0" fieldPosition="0">
        <references count="3">
          <reference field="4294967294" count="1" selected="0">
            <x v="0"/>
          </reference>
          <reference field="0" count="1" selected="0">
            <x v="0"/>
          </reference>
          <reference field="2" count="1" selected="0">
            <x v="154"/>
          </reference>
        </references>
      </pivotArea>
    </chartFormat>
    <chartFormat chart="6" format="380" series="1">
      <pivotArea type="data" outline="0" fieldPosition="0">
        <references count="3">
          <reference field="4294967294" count="1" selected="0">
            <x v="0"/>
          </reference>
          <reference field="0" count="1" selected="0">
            <x v="0"/>
          </reference>
          <reference field="2" count="1" selected="0">
            <x v="155"/>
          </reference>
        </references>
      </pivotArea>
    </chartFormat>
    <chartFormat chart="6" format="381" series="1">
      <pivotArea type="data" outline="0" fieldPosition="0">
        <references count="3">
          <reference field="4294967294" count="1" selected="0">
            <x v="0"/>
          </reference>
          <reference field="0" count="1" selected="0">
            <x v="0"/>
          </reference>
          <reference field="2" count="1" selected="0">
            <x v="156"/>
          </reference>
        </references>
      </pivotArea>
    </chartFormat>
    <chartFormat chart="6" format="382" series="1">
      <pivotArea type="data" outline="0" fieldPosition="0">
        <references count="3">
          <reference field="4294967294" count="1" selected="0">
            <x v="0"/>
          </reference>
          <reference field="0" count="1" selected="0">
            <x v="0"/>
          </reference>
          <reference field="2" count="1" selected="0">
            <x v="157"/>
          </reference>
        </references>
      </pivotArea>
    </chartFormat>
    <chartFormat chart="6" format="383" series="1">
      <pivotArea type="data" outline="0" fieldPosition="0">
        <references count="3">
          <reference field="4294967294" count="1" selected="0">
            <x v="0"/>
          </reference>
          <reference field="0" count="1" selected="0">
            <x v="0"/>
          </reference>
          <reference field="2" count="1" selected="0">
            <x v="158"/>
          </reference>
        </references>
      </pivotArea>
    </chartFormat>
    <chartFormat chart="6" format="384" series="1">
      <pivotArea type="data" outline="0" fieldPosition="0">
        <references count="3">
          <reference field="4294967294" count="1" selected="0">
            <x v="0"/>
          </reference>
          <reference field="0" count="1" selected="0">
            <x v="0"/>
          </reference>
          <reference field="2" count="1" selected="0">
            <x v="159"/>
          </reference>
        </references>
      </pivotArea>
    </chartFormat>
    <chartFormat chart="6" format="385" series="1">
      <pivotArea type="data" outline="0" fieldPosition="0">
        <references count="3">
          <reference field="4294967294" count="1" selected="0">
            <x v="0"/>
          </reference>
          <reference field="0" count="1" selected="0">
            <x v="0"/>
          </reference>
          <reference field="2" count="1" selected="0">
            <x v="160"/>
          </reference>
        </references>
      </pivotArea>
    </chartFormat>
    <chartFormat chart="6" format="386" series="1">
      <pivotArea type="data" outline="0" fieldPosition="0">
        <references count="3">
          <reference field="4294967294" count="1" selected="0">
            <x v="0"/>
          </reference>
          <reference field="0" count="1" selected="0">
            <x v="0"/>
          </reference>
          <reference field="2" count="1" selected="0">
            <x v="161"/>
          </reference>
        </references>
      </pivotArea>
    </chartFormat>
    <chartFormat chart="6" format="387" series="1">
      <pivotArea type="data" outline="0" fieldPosition="0">
        <references count="3">
          <reference field="4294967294" count="1" selected="0">
            <x v="0"/>
          </reference>
          <reference field="0" count="1" selected="0">
            <x v="0"/>
          </reference>
          <reference field="2" count="1" selected="0">
            <x v="162"/>
          </reference>
        </references>
      </pivotArea>
    </chartFormat>
    <chartFormat chart="6" format="388" series="1">
      <pivotArea type="data" outline="0" fieldPosition="0">
        <references count="3">
          <reference field="4294967294" count="1" selected="0">
            <x v="0"/>
          </reference>
          <reference field="0" count="1" selected="0">
            <x v="0"/>
          </reference>
          <reference field="2" count="1" selected="0">
            <x v="165"/>
          </reference>
        </references>
      </pivotArea>
    </chartFormat>
    <chartFormat chart="6" format="389" series="1">
      <pivotArea type="data" outline="0" fieldPosition="0">
        <references count="3">
          <reference field="4294967294" count="1" selected="0">
            <x v="0"/>
          </reference>
          <reference field="0" count="1" selected="0">
            <x v="0"/>
          </reference>
          <reference field="2" count="1" selected="0">
            <x v="166"/>
          </reference>
        </references>
      </pivotArea>
    </chartFormat>
    <chartFormat chart="6" format="390" series="1">
      <pivotArea type="data" outline="0" fieldPosition="0">
        <references count="3">
          <reference field="4294967294" count="1" selected="0">
            <x v="0"/>
          </reference>
          <reference field="0" count="1" selected="0">
            <x v="0"/>
          </reference>
          <reference field="2" count="1" selected="0">
            <x v="167"/>
          </reference>
        </references>
      </pivotArea>
    </chartFormat>
    <chartFormat chart="6" format="391" series="1">
      <pivotArea type="data" outline="0" fieldPosition="0">
        <references count="3">
          <reference field="4294967294" count="1" selected="0">
            <x v="0"/>
          </reference>
          <reference field="0" count="1" selected="0">
            <x v="0"/>
          </reference>
          <reference field="2" count="1" selected="0">
            <x v="168"/>
          </reference>
        </references>
      </pivotArea>
    </chartFormat>
    <chartFormat chart="6" format="392" series="1">
      <pivotArea type="data" outline="0" fieldPosition="0">
        <references count="3">
          <reference field="4294967294" count="1" selected="0">
            <x v="0"/>
          </reference>
          <reference field="0" count="1" selected="0">
            <x v="0"/>
          </reference>
          <reference field="2" count="1" selected="0">
            <x v="169"/>
          </reference>
        </references>
      </pivotArea>
    </chartFormat>
    <chartFormat chart="6" format="393" series="1">
      <pivotArea type="data" outline="0" fieldPosition="0">
        <references count="3">
          <reference field="4294967294" count="1" selected="0">
            <x v="0"/>
          </reference>
          <reference field="0" count="1" selected="0">
            <x v="3"/>
          </reference>
          <reference field="2" count="1" selected="0">
            <x v="25"/>
          </reference>
        </references>
      </pivotArea>
    </chartFormat>
    <chartFormat chart="6" format="394" series="1">
      <pivotArea type="data" outline="0" fieldPosition="0">
        <references count="3">
          <reference field="4294967294" count="1" selected="0">
            <x v="0"/>
          </reference>
          <reference field="0" count="1" selected="0">
            <x v="0"/>
          </reference>
          <reference field="2" count="1" selected="0">
            <x v="5"/>
          </reference>
        </references>
      </pivotArea>
    </chartFormat>
    <chartFormat chart="6" format="395" series="1">
      <pivotArea type="data" outline="0" fieldPosition="0">
        <references count="3">
          <reference field="4294967294" count="1" selected="0">
            <x v="0"/>
          </reference>
          <reference field="0" count="1" selected="0">
            <x v="0"/>
          </reference>
          <reference field="2" count="1" selected="0">
            <x v="6"/>
          </reference>
        </references>
      </pivotArea>
    </chartFormat>
    <chartFormat chart="6" format="396" series="1">
      <pivotArea type="data" outline="0" fieldPosition="0">
        <references count="3">
          <reference field="4294967294" count="1" selected="0">
            <x v="0"/>
          </reference>
          <reference field="0" count="1" selected="0">
            <x v="0"/>
          </reference>
          <reference field="2" count="1" selected="0">
            <x v="7"/>
          </reference>
        </references>
      </pivotArea>
    </chartFormat>
    <chartFormat chart="6" format="397" series="1">
      <pivotArea type="data" outline="0" fieldPosition="0">
        <references count="3">
          <reference field="4294967294" count="1" selected="0">
            <x v="0"/>
          </reference>
          <reference field="0" count="1" selected="0">
            <x v="0"/>
          </reference>
          <reference field="2" count="1" selected="0">
            <x v="8"/>
          </reference>
        </references>
      </pivotArea>
    </chartFormat>
    <chartFormat chart="6" format="398" series="1">
      <pivotArea type="data" outline="0" fieldPosition="0">
        <references count="3">
          <reference field="4294967294" count="1" selected="0">
            <x v="0"/>
          </reference>
          <reference field="0" count="1" selected="0">
            <x v="0"/>
          </reference>
          <reference field="2" count="1" selected="0">
            <x v="9"/>
          </reference>
        </references>
      </pivotArea>
    </chartFormat>
    <chartFormat chart="6" format="399" series="1">
      <pivotArea type="data" outline="0" fieldPosition="0">
        <references count="3">
          <reference field="4294967294" count="1" selected="0">
            <x v="0"/>
          </reference>
          <reference field="0" count="1" selected="0">
            <x v="0"/>
          </reference>
          <reference field="2" count="1" selected="0">
            <x v="1"/>
          </reference>
        </references>
      </pivotArea>
    </chartFormat>
    <chartFormat chart="6" format="400" series="1">
      <pivotArea type="data" outline="0" fieldPosition="0">
        <references count="3">
          <reference field="4294967294" count="1" selected="0">
            <x v="0"/>
          </reference>
          <reference field="0" count="1" selected="0">
            <x v="0"/>
          </reference>
          <reference field="2" count="1" selected="0">
            <x v="2"/>
          </reference>
        </references>
      </pivotArea>
    </chartFormat>
    <chartFormat chart="6" format="401" series="1">
      <pivotArea type="data" outline="0" fieldPosition="0">
        <references count="3">
          <reference field="4294967294" count="1" selected="0">
            <x v="0"/>
          </reference>
          <reference field="0" count="1" selected="0">
            <x v="0"/>
          </reference>
          <reference field="2" count="1" selected="0">
            <x v="3"/>
          </reference>
        </references>
      </pivotArea>
    </chartFormat>
    <chartFormat chart="6" format="402" series="1">
      <pivotArea type="data" outline="0" fieldPosition="0">
        <references count="3">
          <reference field="4294967294" count="1" selected="0">
            <x v="0"/>
          </reference>
          <reference field="0" count="1" selected="0">
            <x v="0"/>
          </reference>
          <reference field="2" count="1" selected="0">
            <x v="4"/>
          </reference>
        </references>
      </pivotArea>
    </chartFormat>
    <chartFormat chart="6" format="403" series="1">
      <pivotArea type="data" outline="0" fieldPosition="0">
        <references count="3">
          <reference field="4294967294" count="1" selected="0">
            <x v="0"/>
          </reference>
          <reference field="0" count="1" selected="0">
            <x v="1"/>
          </reference>
          <reference field="2" count="1" selected="0">
            <x v="47"/>
          </reference>
        </references>
      </pivotArea>
    </chartFormat>
    <chartFormat chart="6" format="404" series="1">
      <pivotArea type="data" outline="0" fieldPosition="0">
        <references count="3">
          <reference field="4294967294" count="1" selected="0">
            <x v="0"/>
          </reference>
          <reference field="0" count="1" selected="0">
            <x v="1"/>
          </reference>
          <reference field="2" count="1" selected="0">
            <x v="48"/>
          </reference>
        </references>
      </pivotArea>
    </chartFormat>
    <chartFormat chart="6" format="405" series="1">
      <pivotArea type="data" outline="0" fieldPosition="0">
        <references count="3">
          <reference field="4294967294" count="1" selected="0">
            <x v="0"/>
          </reference>
          <reference field="0" count="1" selected="0">
            <x v="4"/>
          </reference>
          <reference field="2" count="1" selected="0">
            <x v="48"/>
          </reference>
        </references>
      </pivotArea>
    </chartFormat>
    <chartFormat chart="6" format="406" series="1">
      <pivotArea type="data" outline="0" fieldPosition="0">
        <references count="3">
          <reference field="4294967294" count="1" selected="0">
            <x v="0"/>
          </reference>
          <reference field="0" count="1" selected="0">
            <x v="4"/>
          </reference>
          <reference field="2" count="1" selected="0">
            <x v="47"/>
          </reference>
        </references>
      </pivotArea>
    </chartFormat>
    <chartFormat chart="6" format="407" series="1">
      <pivotArea type="data" outline="0" fieldPosition="0">
        <references count="3">
          <reference field="4294967294" count="1" selected="0">
            <x v="0"/>
          </reference>
          <reference field="0" count="1" selected="0">
            <x v="4"/>
          </reference>
          <reference field="2" count="1" selected="0">
            <x v="54"/>
          </reference>
        </references>
      </pivotArea>
    </chartFormat>
    <chartFormat chart="6" format="408" series="1">
      <pivotArea type="data" outline="0" fieldPosition="0">
        <references count="3">
          <reference field="4294967294" count="1" selected="0">
            <x v="0"/>
          </reference>
          <reference field="0" count="1" selected="0">
            <x v="4"/>
          </reference>
          <reference field="2" count="1" selected="0">
            <x v="55"/>
          </reference>
        </references>
      </pivotArea>
    </chartFormat>
    <chartFormat chart="6" format="409" series="1">
      <pivotArea type="data" outline="0" fieldPosition="0">
        <references count="3">
          <reference field="4294967294" count="1" selected="0">
            <x v="0"/>
          </reference>
          <reference field="0" count="1" selected="0">
            <x v="4"/>
          </reference>
          <reference field="2" count="1" selected="0">
            <x v="69"/>
          </reference>
        </references>
      </pivotArea>
    </chartFormat>
    <chartFormat chart="6" format="410" series="1">
      <pivotArea type="data" outline="0" fieldPosition="0">
        <references count="3">
          <reference field="4294967294" count="1" selected="0">
            <x v="0"/>
          </reference>
          <reference field="0" count="1" selected="0">
            <x v="4"/>
          </reference>
          <reference field="2" count="1" selected="0">
            <x v="80"/>
          </reference>
        </references>
      </pivotArea>
    </chartFormat>
    <chartFormat chart="6" format="411" series="1">
      <pivotArea type="data" outline="0" fieldPosition="0">
        <references count="3">
          <reference field="4294967294" count="1" selected="0">
            <x v="0"/>
          </reference>
          <reference field="0" count="1" selected="0">
            <x v="4"/>
          </reference>
          <reference field="2" count="1" selected="0">
            <x v="87"/>
          </reference>
        </references>
      </pivotArea>
    </chartFormat>
    <chartFormat chart="6" format="412" series="1">
      <pivotArea type="data" outline="0" fieldPosition="0">
        <references count="3">
          <reference field="4294967294" count="1" selected="0">
            <x v="0"/>
          </reference>
          <reference field="0" count="1" selected="0">
            <x v="4"/>
          </reference>
          <reference field="2" count="1" selected="0">
            <x v="88"/>
          </reference>
        </references>
      </pivotArea>
    </chartFormat>
    <chartFormat chart="6" format="413" series="1">
      <pivotArea type="data" outline="0" fieldPosition="0">
        <references count="3">
          <reference field="4294967294" count="1" selected="0">
            <x v="0"/>
          </reference>
          <reference field="0" count="1" selected="0">
            <x v="4"/>
          </reference>
          <reference field="2" count="1" selected="0">
            <x v="89"/>
          </reference>
        </references>
      </pivotArea>
    </chartFormat>
    <chartFormat chart="6" format="414" series="1">
      <pivotArea type="data" outline="0" fieldPosition="0">
        <references count="3">
          <reference field="4294967294" count="1" selected="0">
            <x v="0"/>
          </reference>
          <reference field="0" count="1" selected="0">
            <x v="4"/>
          </reference>
          <reference field="2" count="1" selected="0">
            <x v="11"/>
          </reference>
        </references>
      </pivotArea>
    </chartFormat>
    <chartFormat chart="6" format="415" series="1">
      <pivotArea type="data" outline="0" fieldPosition="0">
        <references count="3">
          <reference field="4294967294" count="1" selected="0">
            <x v="0"/>
          </reference>
          <reference field="0" count="1" selected="0">
            <x v="2"/>
          </reference>
          <reference field="2" count="1" selected="0">
            <x v="49"/>
          </reference>
        </references>
      </pivotArea>
    </chartFormat>
    <chartFormat chart="6" format="416" series="1">
      <pivotArea type="data" outline="0" fieldPosition="0">
        <references count="3">
          <reference field="4294967294" count="1" selected="0">
            <x v="0"/>
          </reference>
          <reference field="0" count="1" selected="0">
            <x v="4"/>
          </reference>
          <reference field="2" count="1" selected="0">
            <x v="46"/>
          </reference>
        </references>
      </pivotArea>
    </chartFormat>
    <chartFormat chart="6" format="417" series="1">
      <pivotArea type="data" outline="0" fieldPosition="0">
        <references count="3">
          <reference field="4294967294" count="1" selected="0">
            <x v="0"/>
          </reference>
          <reference field="0" count="1" selected="0">
            <x v="4"/>
          </reference>
          <reference field="2" count="1" selected="0">
            <x v="49"/>
          </reference>
        </references>
      </pivotArea>
    </chartFormat>
    <chartFormat chart="6" format="418" series="1">
      <pivotArea type="data" outline="0" fieldPosition="0">
        <references count="3">
          <reference field="4294967294" count="1" selected="0">
            <x v="0"/>
          </reference>
          <reference field="0" count="1" selected="0">
            <x v="4"/>
          </reference>
          <reference field="2" count="1" selected="0">
            <x v="5"/>
          </reference>
        </references>
      </pivotArea>
    </chartFormat>
    <chartFormat chart="6" format="419" series="1">
      <pivotArea type="data" outline="0" fieldPosition="0">
        <references count="3">
          <reference field="4294967294" count="1" selected="0">
            <x v="0"/>
          </reference>
          <reference field="0" count="1" selected="0">
            <x v="4"/>
          </reference>
          <reference field="2" count="1" selected="0">
            <x v="6"/>
          </reference>
        </references>
      </pivotArea>
    </chartFormat>
    <chartFormat chart="6" format="420" series="1">
      <pivotArea type="data" outline="0" fieldPosition="0">
        <references count="3">
          <reference field="4294967294" count="1" selected="0">
            <x v="0"/>
          </reference>
          <reference field="0" count="1" selected="0">
            <x v="4"/>
          </reference>
          <reference field="2" count="1" selected="0">
            <x v="7"/>
          </reference>
        </references>
      </pivotArea>
    </chartFormat>
    <chartFormat chart="6" format="421" series="1">
      <pivotArea type="data" outline="0" fieldPosition="0">
        <references count="3">
          <reference field="4294967294" count="1" selected="0">
            <x v="0"/>
          </reference>
          <reference field="0" count="1" selected="0">
            <x v="4"/>
          </reference>
          <reference field="2" count="1" selected="0">
            <x v="8"/>
          </reference>
        </references>
      </pivotArea>
    </chartFormat>
    <chartFormat chart="6" format="422" series="1">
      <pivotArea type="data" outline="0" fieldPosition="0">
        <references count="3">
          <reference field="4294967294" count="1" selected="0">
            <x v="0"/>
          </reference>
          <reference field="0" count="1" selected="0">
            <x v="4"/>
          </reference>
          <reference field="2" count="1" selected="0">
            <x v="9"/>
          </reference>
        </references>
      </pivotArea>
    </chartFormat>
    <chartFormat chart="6" format="423" series="1">
      <pivotArea type="data" outline="0" fieldPosition="0">
        <references count="3">
          <reference field="4294967294" count="1" selected="0">
            <x v="0"/>
          </reference>
          <reference field="0" count="1" selected="0">
            <x v="4"/>
          </reference>
          <reference field="2" count="1" selected="0">
            <x v="10"/>
          </reference>
        </references>
      </pivotArea>
    </chartFormat>
    <chartFormat chart="6" format="424" series="1">
      <pivotArea type="data" outline="0" fieldPosition="0">
        <references count="3">
          <reference field="4294967294" count="1" selected="0">
            <x v="0"/>
          </reference>
          <reference field="0" count="1" selected="0">
            <x v="4"/>
          </reference>
          <reference field="2" count="1" selected="0">
            <x v="12"/>
          </reference>
        </references>
      </pivotArea>
    </chartFormat>
    <chartFormat chart="6" format="425" series="1">
      <pivotArea type="data" outline="0" fieldPosition="0">
        <references count="3">
          <reference field="4294967294" count="1" selected="0">
            <x v="0"/>
          </reference>
          <reference field="0" count="1" selected="0">
            <x v="4"/>
          </reference>
          <reference field="2" count="1" selected="0">
            <x v="13"/>
          </reference>
        </references>
      </pivotArea>
    </chartFormat>
    <chartFormat chart="6" format="426" series="1">
      <pivotArea type="data" outline="0" fieldPosition="0">
        <references count="3">
          <reference field="4294967294" count="1" selected="0">
            <x v="0"/>
          </reference>
          <reference field="0" count="1" selected="0">
            <x v="4"/>
          </reference>
          <reference field="2" count="1" selected="0">
            <x v="14"/>
          </reference>
        </references>
      </pivotArea>
    </chartFormat>
    <chartFormat chart="6" format="427" series="1">
      <pivotArea type="data" outline="0" fieldPosition="0">
        <references count="3">
          <reference field="4294967294" count="1" selected="0">
            <x v="0"/>
          </reference>
          <reference field="0" count="1" selected="0">
            <x v="4"/>
          </reference>
          <reference field="2" count="1" selected="0">
            <x v="15"/>
          </reference>
        </references>
      </pivotArea>
    </chartFormat>
    <chartFormat chart="6" format="428" series="1">
      <pivotArea type="data" outline="0" fieldPosition="0">
        <references count="3">
          <reference field="4294967294" count="1" selected="0">
            <x v="0"/>
          </reference>
          <reference field="0" count="1" selected="0">
            <x v="4"/>
          </reference>
          <reference field="2" count="1" selected="0">
            <x v="17"/>
          </reference>
        </references>
      </pivotArea>
    </chartFormat>
    <chartFormat chart="6" format="429" series="1">
      <pivotArea type="data" outline="0" fieldPosition="0">
        <references count="3">
          <reference field="4294967294" count="1" selected="0">
            <x v="0"/>
          </reference>
          <reference field="0" count="1" selected="0">
            <x v="4"/>
          </reference>
          <reference field="2" count="1" selected="0">
            <x v="18"/>
          </reference>
        </references>
      </pivotArea>
    </chartFormat>
    <chartFormat chart="6" format="430" series="1">
      <pivotArea type="data" outline="0" fieldPosition="0">
        <references count="3">
          <reference field="4294967294" count="1" selected="0">
            <x v="0"/>
          </reference>
          <reference field="0" count="1" selected="0">
            <x v="4"/>
          </reference>
          <reference field="2" count="1" selected="0">
            <x v="19"/>
          </reference>
        </references>
      </pivotArea>
    </chartFormat>
    <chartFormat chart="6" format="431" series="1">
      <pivotArea type="data" outline="0" fieldPosition="0">
        <references count="3">
          <reference field="4294967294" count="1" selected="0">
            <x v="0"/>
          </reference>
          <reference field="0" count="1" selected="0">
            <x v="4"/>
          </reference>
          <reference field="2" count="1" selected="0">
            <x v="20"/>
          </reference>
        </references>
      </pivotArea>
    </chartFormat>
    <chartFormat chart="6" format="432" series="1">
      <pivotArea type="data" outline="0" fieldPosition="0">
        <references count="3">
          <reference field="4294967294" count="1" selected="0">
            <x v="0"/>
          </reference>
          <reference field="0" count="1" selected="0">
            <x v="4"/>
          </reference>
          <reference field="2" count="1" selected="0">
            <x v="21"/>
          </reference>
        </references>
      </pivotArea>
    </chartFormat>
    <chartFormat chart="6" format="433" series="1">
      <pivotArea type="data" outline="0" fieldPosition="0">
        <references count="3">
          <reference field="4294967294" count="1" selected="0">
            <x v="0"/>
          </reference>
          <reference field="0" count="1" selected="0">
            <x v="4"/>
          </reference>
          <reference field="2" count="1" selected="0">
            <x v="22"/>
          </reference>
        </references>
      </pivotArea>
    </chartFormat>
    <chartFormat chart="6" format="434" series="1">
      <pivotArea type="data" outline="0" fieldPosition="0">
        <references count="3">
          <reference field="4294967294" count="1" selected="0">
            <x v="0"/>
          </reference>
          <reference field="0" count="1" selected="0">
            <x v="4"/>
          </reference>
          <reference field="2" count="1" selected="0">
            <x v="23"/>
          </reference>
        </references>
      </pivotArea>
    </chartFormat>
    <chartFormat chart="6" format="435" series="1">
      <pivotArea type="data" outline="0" fieldPosition="0">
        <references count="3">
          <reference field="4294967294" count="1" selected="0">
            <x v="0"/>
          </reference>
          <reference field="0" count="1" selected="0">
            <x v="4"/>
          </reference>
          <reference field="2" count="1" selected="0">
            <x v="24"/>
          </reference>
        </references>
      </pivotArea>
    </chartFormat>
    <chartFormat chart="6" format="436" series="1">
      <pivotArea type="data" outline="0" fieldPosition="0">
        <references count="3">
          <reference field="4294967294" count="1" selected="0">
            <x v="0"/>
          </reference>
          <reference field="0" count="1" selected="0">
            <x v="4"/>
          </reference>
          <reference field="2" count="1" selected="0">
            <x v="26"/>
          </reference>
        </references>
      </pivotArea>
    </chartFormat>
    <chartFormat chart="6" format="437" series="1">
      <pivotArea type="data" outline="0" fieldPosition="0">
        <references count="3">
          <reference field="4294967294" count="1" selected="0">
            <x v="0"/>
          </reference>
          <reference field="0" count="1" selected="0">
            <x v="4"/>
          </reference>
          <reference field="2" count="1" selected="0">
            <x v="28"/>
          </reference>
        </references>
      </pivotArea>
    </chartFormat>
    <chartFormat chart="6" format="438" series="1">
      <pivotArea type="data" outline="0" fieldPosition="0">
        <references count="3">
          <reference field="4294967294" count="1" selected="0">
            <x v="0"/>
          </reference>
          <reference field="0" count="1" selected="0">
            <x v="4"/>
          </reference>
          <reference field="2" count="1" selected="0">
            <x v="29"/>
          </reference>
        </references>
      </pivotArea>
    </chartFormat>
    <chartFormat chart="6" format="439" series="1">
      <pivotArea type="data" outline="0" fieldPosition="0">
        <references count="3">
          <reference field="4294967294" count="1" selected="0">
            <x v="0"/>
          </reference>
          <reference field="0" count="1" selected="0">
            <x v="4"/>
          </reference>
          <reference field="2" count="1" selected="0">
            <x v="30"/>
          </reference>
        </references>
      </pivotArea>
    </chartFormat>
    <chartFormat chart="6" format="440" series="1">
      <pivotArea type="data" outline="0" fieldPosition="0">
        <references count="3">
          <reference field="4294967294" count="1" selected="0">
            <x v="0"/>
          </reference>
          <reference field="0" count="1" selected="0">
            <x v="4"/>
          </reference>
          <reference field="2" count="1" selected="0">
            <x v="31"/>
          </reference>
        </references>
      </pivotArea>
    </chartFormat>
    <chartFormat chart="6" format="441" series="1">
      <pivotArea type="data" outline="0" fieldPosition="0">
        <references count="3">
          <reference field="4294967294" count="1" selected="0">
            <x v="0"/>
          </reference>
          <reference field="0" count="1" selected="0">
            <x v="4"/>
          </reference>
          <reference field="2" count="1" selected="0">
            <x v="32"/>
          </reference>
        </references>
      </pivotArea>
    </chartFormat>
    <chartFormat chart="6" format="442" series="1">
      <pivotArea type="data" outline="0" fieldPosition="0">
        <references count="3">
          <reference field="4294967294" count="1" selected="0">
            <x v="0"/>
          </reference>
          <reference field="0" count="1" selected="0">
            <x v="4"/>
          </reference>
          <reference field="2" count="1" selected="0">
            <x v="33"/>
          </reference>
        </references>
      </pivotArea>
    </chartFormat>
    <chartFormat chart="6" format="443" series="1">
      <pivotArea type="data" outline="0" fieldPosition="0">
        <references count="3">
          <reference field="4294967294" count="1" selected="0">
            <x v="0"/>
          </reference>
          <reference field="0" count="1" selected="0">
            <x v="4"/>
          </reference>
          <reference field="2" count="1" selected="0">
            <x v="34"/>
          </reference>
        </references>
      </pivotArea>
    </chartFormat>
    <chartFormat chart="6" format="444" series="1">
      <pivotArea type="data" outline="0" fieldPosition="0">
        <references count="3">
          <reference field="4294967294" count="1" selected="0">
            <x v="0"/>
          </reference>
          <reference field="0" count="1" selected="0">
            <x v="4"/>
          </reference>
          <reference field="2" count="1" selected="0">
            <x v="35"/>
          </reference>
        </references>
      </pivotArea>
    </chartFormat>
    <chartFormat chart="6" format="445" series="1">
      <pivotArea type="data" outline="0" fieldPosition="0">
        <references count="3">
          <reference field="4294967294" count="1" selected="0">
            <x v="0"/>
          </reference>
          <reference field="0" count="1" selected="0">
            <x v="4"/>
          </reference>
          <reference field="2" count="1" selected="0">
            <x v="36"/>
          </reference>
        </references>
      </pivotArea>
    </chartFormat>
    <chartFormat chart="6" format="446" series="1">
      <pivotArea type="data" outline="0" fieldPosition="0">
        <references count="3">
          <reference field="4294967294" count="1" selected="0">
            <x v="0"/>
          </reference>
          <reference field="0" count="1" selected="0">
            <x v="4"/>
          </reference>
          <reference field="2" count="1" selected="0">
            <x v="37"/>
          </reference>
        </references>
      </pivotArea>
    </chartFormat>
    <chartFormat chart="6" format="447" series="1">
      <pivotArea type="data" outline="0" fieldPosition="0">
        <references count="3">
          <reference field="4294967294" count="1" selected="0">
            <x v="0"/>
          </reference>
          <reference field="0" count="1" selected="0">
            <x v="4"/>
          </reference>
          <reference field="2" count="1" selected="0">
            <x v="38"/>
          </reference>
        </references>
      </pivotArea>
    </chartFormat>
    <chartFormat chart="6" format="448" series="1">
      <pivotArea type="data" outline="0" fieldPosition="0">
        <references count="3">
          <reference field="4294967294" count="1" selected="0">
            <x v="0"/>
          </reference>
          <reference field="0" count="1" selected="0">
            <x v="4"/>
          </reference>
          <reference field="2" count="1" selected="0">
            <x v="39"/>
          </reference>
        </references>
      </pivotArea>
    </chartFormat>
    <chartFormat chart="6" format="449" series="1">
      <pivotArea type="data" outline="0" fieldPosition="0">
        <references count="3">
          <reference field="4294967294" count="1" selected="0">
            <x v="0"/>
          </reference>
          <reference field="0" count="1" selected="0">
            <x v="4"/>
          </reference>
          <reference field="2" count="1" selected="0">
            <x v="40"/>
          </reference>
        </references>
      </pivotArea>
    </chartFormat>
    <chartFormat chart="6" format="450" series="1">
      <pivotArea type="data" outline="0" fieldPosition="0">
        <references count="3">
          <reference field="4294967294" count="1" selected="0">
            <x v="0"/>
          </reference>
          <reference field="0" count="1" selected="0">
            <x v="4"/>
          </reference>
          <reference field="2" count="1" selected="0">
            <x v="41"/>
          </reference>
        </references>
      </pivotArea>
    </chartFormat>
    <chartFormat chart="6" format="451" series="1">
      <pivotArea type="data" outline="0" fieldPosition="0">
        <references count="3">
          <reference field="4294967294" count="1" selected="0">
            <x v="0"/>
          </reference>
          <reference field="0" count="1" selected="0">
            <x v="4"/>
          </reference>
          <reference field="2" count="1" selected="0">
            <x v="42"/>
          </reference>
        </references>
      </pivotArea>
    </chartFormat>
    <chartFormat chart="6" format="452" series="1">
      <pivotArea type="data" outline="0" fieldPosition="0">
        <references count="3">
          <reference field="4294967294" count="1" selected="0">
            <x v="0"/>
          </reference>
          <reference field="0" count="1" selected="0">
            <x v="4"/>
          </reference>
          <reference field="2" count="1" selected="0">
            <x v="43"/>
          </reference>
        </references>
      </pivotArea>
    </chartFormat>
    <chartFormat chart="6" format="453" series="1">
      <pivotArea type="data" outline="0" fieldPosition="0">
        <references count="3">
          <reference field="4294967294" count="1" selected="0">
            <x v="0"/>
          </reference>
          <reference field="0" count="1" selected="0">
            <x v="4"/>
          </reference>
          <reference field="2" count="1" selected="0">
            <x v="44"/>
          </reference>
        </references>
      </pivotArea>
    </chartFormat>
    <chartFormat chart="6" format="454" series="1">
      <pivotArea type="data" outline="0" fieldPosition="0">
        <references count="3">
          <reference field="4294967294" count="1" selected="0">
            <x v="0"/>
          </reference>
          <reference field="0" count="1" selected="0">
            <x v="4"/>
          </reference>
          <reference field="2" count="1" selected="0">
            <x v="45"/>
          </reference>
        </references>
      </pivotArea>
    </chartFormat>
    <chartFormat chart="6" format="455" series="1">
      <pivotArea type="data" outline="0" fieldPosition="0">
        <references count="3">
          <reference field="4294967294" count="1" selected="0">
            <x v="0"/>
          </reference>
          <reference field="0" count="1" selected="0">
            <x v="4"/>
          </reference>
          <reference field="2" count="1" selected="0">
            <x v="50"/>
          </reference>
        </references>
      </pivotArea>
    </chartFormat>
    <chartFormat chart="6" format="456" series="1">
      <pivotArea type="data" outline="0" fieldPosition="0">
        <references count="3">
          <reference field="4294967294" count="1" selected="0">
            <x v="0"/>
          </reference>
          <reference field="0" count="1" selected="0">
            <x v="4"/>
          </reference>
          <reference field="2" count="1" selected="0">
            <x v="51"/>
          </reference>
        </references>
      </pivotArea>
    </chartFormat>
    <chartFormat chart="6" format="457" series="1">
      <pivotArea type="data" outline="0" fieldPosition="0">
        <references count="3">
          <reference field="4294967294" count="1" selected="0">
            <x v="0"/>
          </reference>
          <reference field="0" count="1" selected="0">
            <x v="4"/>
          </reference>
          <reference field="2" count="1" selected="0">
            <x v="52"/>
          </reference>
        </references>
      </pivotArea>
    </chartFormat>
    <chartFormat chart="6" format="458" series="1">
      <pivotArea type="data" outline="0" fieldPosition="0">
        <references count="3">
          <reference field="4294967294" count="1" selected="0">
            <x v="0"/>
          </reference>
          <reference field="0" count="1" selected="0">
            <x v="4"/>
          </reference>
          <reference field="2" count="1" selected="0">
            <x v="53"/>
          </reference>
        </references>
      </pivotArea>
    </chartFormat>
    <chartFormat chart="6" format="459" series="1">
      <pivotArea type="data" outline="0" fieldPosition="0">
        <references count="3">
          <reference field="4294967294" count="1" selected="0">
            <x v="0"/>
          </reference>
          <reference field="0" count="1" selected="0">
            <x v="4"/>
          </reference>
          <reference field="2" count="1" selected="0">
            <x v="56"/>
          </reference>
        </references>
      </pivotArea>
    </chartFormat>
    <chartFormat chart="6" format="460" series="1">
      <pivotArea type="data" outline="0" fieldPosition="0">
        <references count="3">
          <reference field="4294967294" count="1" selected="0">
            <x v="0"/>
          </reference>
          <reference field="0" count="1" selected="0">
            <x v="4"/>
          </reference>
          <reference field="2" count="1" selected="0">
            <x v="57"/>
          </reference>
        </references>
      </pivotArea>
    </chartFormat>
    <chartFormat chart="6" format="461" series="1">
      <pivotArea type="data" outline="0" fieldPosition="0">
        <references count="3">
          <reference field="4294967294" count="1" selected="0">
            <x v="0"/>
          </reference>
          <reference field="0" count="1" selected="0">
            <x v="4"/>
          </reference>
          <reference field="2" count="1" selected="0">
            <x v="58"/>
          </reference>
        </references>
      </pivotArea>
    </chartFormat>
    <chartFormat chart="6" format="462" series="1">
      <pivotArea type="data" outline="0" fieldPosition="0">
        <references count="3">
          <reference field="4294967294" count="1" selected="0">
            <x v="0"/>
          </reference>
          <reference field="0" count="1" selected="0">
            <x v="4"/>
          </reference>
          <reference field="2" count="1" selected="0">
            <x v="59"/>
          </reference>
        </references>
      </pivotArea>
    </chartFormat>
    <chartFormat chart="6" format="463" series="1">
      <pivotArea type="data" outline="0" fieldPosition="0">
        <references count="3">
          <reference field="4294967294" count="1" selected="0">
            <x v="0"/>
          </reference>
          <reference field="0" count="1" selected="0">
            <x v="4"/>
          </reference>
          <reference field="2" count="1" selected="0">
            <x v="60"/>
          </reference>
        </references>
      </pivotArea>
    </chartFormat>
    <chartFormat chart="6" format="464" series="1">
      <pivotArea type="data" outline="0" fieldPosition="0">
        <references count="3">
          <reference field="4294967294" count="1" selected="0">
            <x v="0"/>
          </reference>
          <reference field="0" count="1" selected="0">
            <x v="4"/>
          </reference>
          <reference field="2" count="1" selected="0">
            <x v="61"/>
          </reference>
        </references>
      </pivotArea>
    </chartFormat>
    <chartFormat chart="6" format="465" series="1">
      <pivotArea type="data" outline="0" fieldPosition="0">
        <references count="3">
          <reference field="4294967294" count="1" selected="0">
            <x v="0"/>
          </reference>
          <reference field="0" count="1" selected="0">
            <x v="4"/>
          </reference>
          <reference field="2" count="1" selected="0">
            <x v="62"/>
          </reference>
        </references>
      </pivotArea>
    </chartFormat>
    <chartFormat chart="6" format="466" series="1">
      <pivotArea type="data" outline="0" fieldPosition="0">
        <references count="3">
          <reference field="4294967294" count="1" selected="0">
            <x v="0"/>
          </reference>
          <reference field="0" count="1" selected="0">
            <x v="4"/>
          </reference>
          <reference field="2" count="1" selected="0">
            <x v="63"/>
          </reference>
        </references>
      </pivotArea>
    </chartFormat>
    <chartFormat chart="6" format="467" series="1">
      <pivotArea type="data" outline="0" fieldPosition="0">
        <references count="3">
          <reference field="4294967294" count="1" selected="0">
            <x v="0"/>
          </reference>
          <reference field="0" count="1" selected="0">
            <x v="4"/>
          </reference>
          <reference field="2" count="1" selected="0">
            <x v="64"/>
          </reference>
        </references>
      </pivotArea>
    </chartFormat>
    <chartFormat chart="6" format="468" series="1">
      <pivotArea type="data" outline="0" fieldPosition="0">
        <references count="3">
          <reference field="4294967294" count="1" selected="0">
            <x v="0"/>
          </reference>
          <reference field="0" count="1" selected="0">
            <x v="4"/>
          </reference>
          <reference field="2" count="1" selected="0">
            <x v="65"/>
          </reference>
        </references>
      </pivotArea>
    </chartFormat>
    <chartFormat chart="6" format="469" series="1">
      <pivotArea type="data" outline="0" fieldPosition="0">
        <references count="3">
          <reference field="4294967294" count="1" selected="0">
            <x v="0"/>
          </reference>
          <reference field="0" count="1" selected="0">
            <x v="4"/>
          </reference>
          <reference field="2" count="1" selected="0">
            <x v="66"/>
          </reference>
        </references>
      </pivotArea>
    </chartFormat>
    <chartFormat chart="6" format="470" series="1">
      <pivotArea type="data" outline="0" fieldPosition="0">
        <references count="3">
          <reference field="4294967294" count="1" selected="0">
            <x v="0"/>
          </reference>
          <reference field="0" count="1" selected="0">
            <x v="4"/>
          </reference>
          <reference field="2" count="1" selected="0">
            <x v="67"/>
          </reference>
        </references>
      </pivotArea>
    </chartFormat>
    <chartFormat chart="6" format="471" series="1">
      <pivotArea type="data" outline="0" fieldPosition="0">
        <references count="3">
          <reference field="4294967294" count="1" selected="0">
            <x v="0"/>
          </reference>
          <reference field="0" count="1" selected="0">
            <x v="4"/>
          </reference>
          <reference field="2" count="1" selected="0">
            <x v="68"/>
          </reference>
        </references>
      </pivotArea>
    </chartFormat>
    <chartFormat chart="6" format="472" series="1">
      <pivotArea type="data" outline="0" fieldPosition="0">
        <references count="3">
          <reference field="4294967294" count="1" selected="0">
            <x v="0"/>
          </reference>
          <reference field="0" count="1" selected="0">
            <x v="4"/>
          </reference>
          <reference field="2" count="1" selected="0">
            <x v="70"/>
          </reference>
        </references>
      </pivotArea>
    </chartFormat>
    <chartFormat chart="6" format="473" series="1">
      <pivotArea type="data" outline="0" fieldPosition="0">
        <references count="3">
          <reference field="4294967294" count="1" selected="0">
            <x v="0"/>
          </reference>
          <reference field="0" count="1" selected="0">
            <x v="4"/>
          </reference>
          <reference field="2" count="1" selected="0">
            <x v="71"/>
          </reference>
        </references>
      </pivotArea>
    </chartFormat>
    <chartFormat chart="6" format="474" series="1">
      <pivotArea type="data" outline="0" fieldPosition="0">
        <references count="3">
          <reference field="4294967294" count="1" selected="0">
            <x v="0"/>
          </reference>
          <reference field="0" count="1" selected="0">
            <x v="4"/>
          </reference>
          <reference field="2" count="1" selected="0">
            <x v="72"/>
          </reference>
        </references>
      </pivotArea>
    </chartFormat>
    <chartFormat chart="6" format="475" series="1">
      <pivotArea type="data" outline="0" fieldPosition="0">
        <references count="3">
          <reference field="4294967294" count="1" selected="0">
            <x v="0"/>
          </reference>
          <reference field="0" count="1" selected="0">
            <x v="4"/>
          </reference>
          <reference field="2" count="1" selected="0">
            <x v="73"/>
          </reference>
        </references>
      </pivotArea>
    </chartFormat>
    <chartFormat chart="6" format="476" series="1">
      <pivotArea type="data" outline="0" fieldPosition="0">
        <references count="3">
          <reference field="4294967294" count="1" selected="0">
            <x v="0"/>
          </reference>
          <reference field="0" count="1" selected="0">
            <x v="4"/>
          </reference>
          <reference field="2" count="1" selected="0">
            <x v="74"/>
          </reference>
        </references>
      </pivotArea>
    </chartFormat>
    <chartFormat chart="6" format="477" series="1">
      <pivotArea type="data" outline="0" fieldPosition="0">
        <references count="3">
          <reference field="4294967294" count="1" selected="0">
            <x v="0"/>
          </reference>
          <reference field="0" count="1" selected="0">
            <x v="4"/>
          </reference>
          <reference field="2" count="1" selected="0">
            <x v="75"/>
          </reference>
        </references>
      </pivotArea>
    </chartFormat>
    <chartFormat chart="6" format="478" series="1">
      <pivotArea type="data" outline="0" fieldPosition="0">
        <references count="3">
          <reference field="4294967294" count="1" selected="0">
            <x v="0"/>
          </reference>
          <reference field="0" count="1" selected="0">
            <x v="4"/>
          </reference>
          <reference field="2" count="1" selected="0">
            <x v="76"/>
          </reference>
        </references>
      </pivotArea>
    </chartFormat>
    <chartFormat chart="6" format="479" series="1">
      <pivotArea type="data" outline="0" fieldPosition="0">
        <references count="3">
          <reference field="4294967294" count="1" selected="0">
            <x v="0"/>
          </reference>
          <reference field="0" count="1" selected="0">
            <x v="4"/>
          </reference>
          <reference field="2" count="1" selected="0">
            <x v="77"/>
          </reference>
        </references>
      </pivotArea>
    </chartFormat>
    <chartFormat chart="6" format="480" series="1">
      <pivotArea type="data" outline="0" fieldPosition="0">
        <references count="3">
          <reference field="4294967294" count="1" selected="0">
            <x v="0"/>
          </reference>
          <reference field="0" count="1" selected="0">
            <x v="4"/>
          </reference>
          <reference field="2" count="1" selected="0">
            <x v="78"/>
          </reference>
        </references>
      </pivotArea>
    </chartFormat>
    <chartFormat chart="6" format="481" series="1">
      <pivotArea type="data" outline="0" fieldPosition="0">
        <references count="3">
          <reference field="4294967294" count="1" selected="0">
            <x v="0"/>
          </reference>
          <reference field="0" count="1" selected="0">
            <x v="4"/>
          </reference>
          <reference field="2" count="1" selected="0">
            <x v="79"/>
          </reference>
        </references>
      </pivotArea>
    </chartFormat>
    <chartFormat chart="6" format="482" series="1">
      <pivotArea type="data" outline="0" fieldPosition="0">
        <references count="3">
          <reference field="4294967294" count="1" selected="0">
            <x v="0"/>
          </reference>
          <reference field="0" count="1" selected="0">
            <x v="4"/>
          </reference>
          <reference field="2" count="1" selected="0">
            <x v="81"/>
          </reference>
        </references>
      </pivotArea>
    </chartFormat>
    <chartFormat chart="6" format="483" series="1">
      <pivotArea type="data" outline="0" fieldPosition="0">
        <references count="3">
          <reference field="4294967294" count="1" selected="0">
            <x v="0"/>
          </reference>
          <reference field="0" count="1" selected="0">
            <x v="4"/>
          </reference>
          <reference field="2" count="1" selected="0">
            <x v="82"/>
          </reference>
        </references>
      </pivotArea>
    </chartFormat>
    <chartFormat chart="6" format="484" series="1">
      <pivotArea type="data" outline="0" fieldPosition="0">
        <references count="3">
          <reference field="4294967294" count="1" selected="0">
            <x v="0"/>
          </reference>
          <reference field="0" count="1" selected="0">
            <x v="4"/>
          </reference>
          <reference field="2" count="1" selected="0">
            <x v="83"/>
          </reference>
        </references>
      </pivotArea>
    </chartFormat>
    <chartFormat chart="6" format="485" series="1">
      <pivotArea type="data" outline="0" fieldPosition="0">
        <references count="3">
          <reference field="4294967294" count="1" selected="0">
            <x v="0"/>
          </reference>
          <reference field="0" count="1" selected="0">
            <x v="4"/>
          </reference>
          <reference field="2" count="1" selected="0">
            <x v="84"/>
          </reference>
        </references>
      </pivotArea>
    </chartFormat>
    <chartFormat chart="6" format="486" series="1">
      <pivotArea type="data" outline="0" fieldPosition="0">
        <references count="3">
          <reference field="4294967294" count="1" selected="0">
            <x v="0"/>
          </reference>
          <reference field="0" count="1" selected="0">
            <x v="4"/>
          </reference>
          <reference field="2" count="1" selected="0">
            <x v="85"/>
          </reference>
        </references>
      </pivotArea>
    </chartFormat>
    <chartFormat chart="6" format="487" series="1">
      <pivotArea type="data" outline="0" fieldPosition="0">
        <references count="3">
          <reference field="4294967294" count="1" selected="0">
            <x v="0"/>
          </reference>
          <reference field="0" count="1" selected="0">
            <x v="4"/>
          </reference>
          <reference field="2" count="1" selected="0">
            <x v="86"/>
          </reference>
        </references>
      </pivotArea>
    </chartFormat>
    <chartFormat chart="6" format="488" series="1">
      <pivotArea type="data" outline="0" fieldPosition="0">
        <references count="3">
          <reference field="4294967294" count="1" selected="0">
            <x v="0"/>
          </reference>
          <reference field="0" count="1" selected="0">
            <x v="4"/>
          </reference>
          <reference field="2" count="1" selected="0">
            <x v="90"/>
          </reference>
        </references>
      </pivotArea>
    </chartFormat>
    <chartFormat chart="6" format="489" series="1">
      <pivotArea type="data" outline="0" fieldPosition="0">
        <references count="3">
          <reference field="4294967294" count="1" selected="0">
            <x v="0"/>
          </reference>
          <reference field="0" count="1" selected="0">
            <x v="4"/>
          </reference>
          <reference field="2" count="1" selected="0">
            <x v="91"/>
          </reference>
        </references>
      </pivotArea>
    </chartFormat>
    <chartFormat chart="6" format="490" series="1">
      <pivotArea type="data" outline="0" fieldPosition="0">
        <references count="3">
          <reference field="4294967294" count="1" selected="0">
            <x v="0"/>
          </reference>
          <reference field="0" count="1" selected="0">
            <x v="4"/>
          </reference>
          <reference field="2" count="1" selected="0">
            <x v="92"/>
          </reference>
        </references>
      </pivotArea>
    </chartFormat>
    <chartFormat chart="6" format="491" series="1">
      <pivotArea type="data" outline="0" fieldPosition="0">
        <references count="3">
          <reference field="4294967294" count="1" selected="0">
            <x v="0"/>
          </reference>
          <reference field="0" count="1" selected="0">
            <x v="4"/>
          </reference>
          <reference field="2" count="1" selected="0">
            <x v="93"/>
          </reference>
        </references>
      </pivotArea>
    </chartFormat>
    <chartFormat chart="6" format="492" series="1">
      <pivotArea type="data" outline="0" fieldPosition="0">
        <references count="3">
          <reference field="4294967294" count="1" selected="0">
            <x v="0"/>
          </reference>
          <reference field="0" count="1" selected="0">
            <x v="4"/>
          </reference>
          <reference field="2" count="1" selected="0">
            <x v="94"/>
          </reference>
        </references>
      </pivotArea>
    </chartFormat>
    <chartFormat chart="6" format="493" series="1">
      <pivotArea type="data" outline="0" fieldPosition="0">
        <references count="3">
          <reference field="4294967294" count="1" selected="0">
            <x v="0"/>
          </reference>
          <reference field="0" count="1" selected="0">
            <x v="4"/>
          </reference>
          <reference field="2" count="1" selected="0">
            <x v="95"/>
          </reference>
        </references>
      </pivotArea>
    </chartFormat>
    <chartFormat chart="6" format="494" series="1">
      <pivotArea type="data" outline="0" fieldPosition="0">
        <references count="3">
          <reference field="4294967294" count="1" selected="0">
            <x v="0"/>
          </reference>
          <reference field="0" count="1" selected="0">
            <x v="4"/>
          </reference>
          <reference field="2" count="1" selected="0">
            <x v="96"/>
          </reference>
        </references>
      </pivotArea>
    </chartFormat>
    <chartFormat chart="6" format="495" series="1">
      <pivotArea type="data" outline="0" fieldPosition="0">
        <references count="3">
          <reference field="4294967294" count="1" selected="0">
            <x v="0"/>
          </reference>
          <reference field="0" count="1" selected="0">
            <x v="4"/>
          </reference>
          <reference field="2" count="1" selected="0">
            <x v="97"/>
          </reference>
        </references>
      </pivotArea>
    </chartFormat>
    <chartFormat chart="6" format="496" series="1">
      <pivotArea type="data" outline="0" fieldPosition="0">
        <references count="3">
          <reference field="4294967294" count="1" selected="0">
            <x v="0"/>
          </reference>
          <reference field="0" count="1" selected="0">
            <x v="4"/>
          </reference>
          <reference field="2" count="1" selected="0">
            <x v="98"/>
          </reference>
        </references>
      </pivotArea>
    </chartFormat>
    <chartFormat chart="6" format="497" series="1">
      <pivotArea type="data" outline="0" fieldPosition="0">
        <references count="3">
          <reference field="4294967294" count="1" selected="0">
            <x v="0"/>
          </reference>
          <reference field="0" count="1" selected="0">
            <x v="4"/>
          </reference>
          <reference field="2" count="1" selected="0">
            <x v="99"/>
          </reference>
        </references>
      </pivotArea>
    </chartFormat>
    <chartFormat chart="6" format="498" series="1">
      <pivotArea type="data" outline="0" fieldPosition="0">
        <references count="3">
          <reference field="4294967294" count="1" selected="0">
            <x v="0"/>
          </reference>
          <reference field="0" count="1" selected="0">
            <x v="4"/>
          </reference>
          <reference field="2" count="1" selected="0">
            <x v="100"/>
          </reference>
        </references>
      </pivotArea>
    </chartFormat>
    <chartFormat chart="6" format="499" series="1">
      <pivotArea type="data" outline="0" fieldPosition="0">
        <references count="3">
          <reference field="4294967294" count="1" selected="0">
            <x v="0"/>
          </reference>
          <reference field="0" count="1" selected="0">
            <x v="4"/>
          </reference>
          <reference field="2" count="1" selected="0">
            <x v="101"/>
          </reference>
        </references>
      </pivotArea>
    </chartFormat>
    <chartFormat chart="6" format="500" series="1">
      <pivotArea type="data" outline="0" fieldPosition="0">
        <references count="3">
          <reference field="4294967294" count="1" selected="0">
            <x v="0"/>
          </reference>
          <reference field="0" count="1" selected="0">
            <x v="4"/>
          </reference>
          <reference field="2" count="1" selected="0">
            <x v="102"/>
          </reference>
        </references>
      </pivotArea>
    </chartFormat>
    <chartFormat chart="6" format="501" series="1">
      <pivotArea type="data" outline="0" fieldPosition="0">
        <references count="3">
          <reference field="4294967294" count="1" selected="0">
            <x v="0"/>
          </reference>
          <reference field="0" count="1" selected="0">
            <x v="4"/>
          </reference>
          <reference field="2" count="1" selected="0">
            <x v="103"/>
          </reference>
        </references>
      </pivotArea>
    </chartFormat>
    <chartFormat chart="6" format="502" series="1">
      <pivotArea type="data" outline="0" fieldPosition="0">
        <references count="3">
          <reference field="4294967294" count="1" selected="0">
            <x v="0"/>
          </reference>
          <reference field="0" count="1" selected="0">
            <x v="4"/>
          </reference>
          <reference field="2" count="1" selected="0">
            <x v="104"/>
          </reference>
        </references>
      </pivotArea>
    </chartFormat>
    <chartFormat chart="6" format="503" series="1">
      <pivotArea type="data" outline="0" fieldPosition="0">
        <references count="3">
          <reference field="4294967294" count="1" selected="0">
            <x v="0"/>
          </reference>
          <reference field="0" count="1" selected="0">
            <x v="4"/>
          </reference>
          <reference field="2" count="1" selected="0">
            <x v="105"/>
          </reference>
        </references>
      </pivotArea>
    </chartFormat>
    <chartFormat chart="6" format="504" series="1">
      <pivotArea type="data" outline="0" fieldPosition="0">
        <references count="3">
          <reference field="4294967294" count="1" selected="0">
            <x v="0"/>
          </reference>
          <reference field="0" count="1" selected="0">
            <x v="4"/>
          </reference>
          <reference field="2" count="1" selected="0">
            <x v="107"/>
          </reference>
        </references>
      </pivotArea>
    </chartFormat>
    <chartFormat chart="6" format="505" series="1">
      <pivotArea type="data" outline="0" fieldPosition="0">
        <references count="3">
          <reference field="4294967294" count="1" selected="0">
            <x v="0"/>
          </reference>
          <reference field="0" count="1" selected="0">
            <x v="4"/>
          </reference>
          <reference field="2" count="1" selected="0">
            <x v="108"/>
          </reference>
        </references>
      </pivotArea>
    </chartFormat>
    <chartFormat chart="6" format="506" series="1">
      <pivotArea type="data" outline="0" fieldPosition="0">
        <references count="3">
          <reference field="4294967294" count="1" selected="0">
            <x v="0"/>
          </reference>
          <reference field="0" count="1" selected="0">
            <x v="4"/>
          </reference>
          <reference field="2" count="1" selected="0">
            <x v="109"/>
          </reference>
        </references>
      </pivotArea>
    </chartFormat>
    <chartFormat chart="6" format="507" series="1">
      <pivotArea type="data" outline="0" fieldPosition="0">
        <references count="3">
          <reference field="4294967294" count="1" selected="0">
            <x v="0"/>
          </reference>
          <reference field="0" count="1" selected="0">
            <x v="4"/>
          </reference>
          <reference field="2" count="1" selected="0">
            <x v="110"/>
          </reference>
        </references>
      </pivotArea>
    </chartFormat>
    <chartFormat chart="6" format="508" series="1">
      <pivotArea type="data" outline="0" fieldPosition="0">
        <references count="3">
          <reference field="4294967294" count="1" selected="0">
            <x v="0"/>
          </reference>
          <reference field="0" count="1" selected="0">
            <x v="4"/>
          </reference>
          <reference field="2" count="1" selected="0">
            <x v="111"/>
          </reference>
        </references>
      </pivotArea>
    </chartFormat>
    <chartFormat chart="6" format="509" series="1">
      <pivotArea type="data" outline="0" fieldPosition="0">
        <references count="3">
          <reference field="4294967294" count="1" selected="0">
            <x v="0"/>
          </reference>
          <reference field="0" count="1" selected="0">
            <x v="4"/>
          </reference>
          <reference field="2" count="1" selected="0">
            <x v="112"/>
          </reference>
        </references>
      </pivotArea>
    </chartFormat>
    <chartFormat chart="6" format="510" series="1">
      <pivotArea type="data" outline="0" fieldPosition="0">
        <references count="3">
          <reference field="4294967294" count="1" selected="0">
            <x v="0"/>
          </reference>
          <reference field="0" count="1" selected="0">
            <x v="4"/>
          </reference>
          <reference field="2" count="1" selected="0">
            <x v="113"/>
          </reference>
        </references>
      </pivotArea>
    </chartFormat>
    <chartFormat chart="6" format="511" series="1">
      <pivotArea type="data" outline="0" fieldPosition="0">
        <references count="3">
          <reference field="4294967294" count="1" selected="0">
            <x v="0"/>
          </reference>
          <reference field="0" count="1" selected="0">
            <x v="4"/>
          </reference>
          <reference field="2" count="1" selected="0">
            <x v="114"/>
          </reference>
        </references>
      </pivotArea>
    </chartFormat>
    <chartFormat chart="6" format="512" series="1">
      <pivotArea type="data" outline="0" fieldPosition="0">
        <references count="3">
          <reference field="4294967294" count="1" selected="0">
            <x v="0"/>
          </reference>
          <reference field="0" count="1" selected="0">
            <x v="4"/>
          </reference>
          <reference field="2" count="1" selected="0">
            <x v="115"/>
          </reference>
        </references>
      </pivotArea>
    </chartFormat>
    <chartFormat chart="6" format="513" series="1">
      <pivotArea type="data" outline="0" fieldPosition="0">
        <references count="3">
          <reference field="4294967294" count="1" selected="0">
            <x v="0"/>
          </reference>
          <reference field="0" count="1" selected="0">
            <x v="4"/>
          </reference>
          <reference field="2" count="1" selected="0">
            <x v="116"/>
          </reference>
        </references>
      </pivotArea>
    </chartFormat>
    <chartFormat chart="6" format="514" series="1">
      <pivotArea type="data" outline="0" fieldPosition="0">
        <references count="3">
          <reference field="4294967294" count="1" selected="0">
            <x v="0"/>
          </reference>
          <reference field="0" count="1" selected="0">
            <x v="4"/>
          </reference>
          <reference field="2" count="1" selected="0">
            <x v="117"/>
          </reference>
        </references>
      </pivotArea>
    </chartFormat>
    <chartFormat chart="6" format="515" series="1">
      <pivotArea type="data" outline="0" fieldPosition="0">
        <references count="3">
          <reference field="4294967294" count="1" selected="0">
            <x v="0"/>
          </reference>
          <reference field="0" count="1" selected="0">
            <x v="4"/>
          </reference>
          <reference field="2" count="1" selected="0">
            <x v="118"/>
          </reference>
        </references>
      </pivotArea>
    </chartFormat>
    <chartFormat chart="6" format="516" series="1">
      <pivotArea type="data" outline="0" fieldPosition="0">
        <references count="3">
          <reference field="4294967294" count="1" selected="0">
            <x v="0"/>
          </reference>
          <reference field="0" count="1" selected="0">
            <x v="4"/>
          </reference>
          <reference field="2" count="1" selected="0">
            <x v="119"/>
          </reference>
        </references>
      </pivotArea>
    </chartFormat>
    <chartFormat chart="6" format="517" series="1">
      <pivotArea type="data" outline="0" fieldPosition="0">
        <references count="3">
          <reference field="4294967294" count="1" selected="0">
            <x v="0"/>
          </reference>
          <reference field="0" count="1" selected="0">
            <x v="4"/>
          </reference>
          <reference field="2" count="1" selected="0">
            <x v="120"/>
          </reference>
        </references>
      </pivotArea>
    </chartFormat>
    <chartFormat chart="6" format="518" series="1">
      <pivotArea type="data" outline="0" fieldPosition="0">
        <references count="3">
          <reference field="4294967294" count="1" selected="0">
            <x v="0"/>
          </reference>
          <reference field="0" count="1" selected="0">
            <x v="4"/>
          </reference>
          <reference field="2" count="1" selected="0">
            <x v="121"/>
          </reference>
        </references>
      </pivotArea>
    </chartFormat>
    <chartFormat chart="6" format="519" series="1">
      <pivotArea type="data" outline="0" fieldPosition="0">
        <references count="3">
          <reference field="4294967294" count="1" selected="0">
            <x v="0"/>
          </reference>
          <reference field="0" count="1" selected="0">
            <x v="4"/>
          </reference>
          <reference field="2" count="1" selected="0">
            <x v="122"/>
          </reference>
        </references>
      </pivotArea>
    </chartFormat>
    <chartFormat chart="6" format="520" series="1">
      <pivotArea type="data" outline="0" fieldPosition="0">
        <references count="3">
          <reference field="4294967294" count="1" selected="0">
            <x v="0"/>
          </reference>
          <reference field="0" count="1" selected="0">
            <x v="4"/>
          </reference>
          <reference field="2" count="1" selected="0">
            <x v="123"/>
          </reference>
        </references>
      </pivotArea>
    </chartFormat>
    <chartFormat chart="6" format="521" series="1">
      <pivotArea type="data" outline="0" fieldPosition="0">
        <references count="3">
          <reference field="4294967294" count="1" selected="0">
            <x v="0"/>
          </reference>
          <reference field="0" count="1" selected="0">
            <x v="4"/>
          </reference>
          <reference field="2" count="1" selected="0">
            <x v="124"/>
          </reference>
        </references>
      </pivotArea>
    </chartFormat>
    <chartFormat chart="6" format="522" series="1">
      <pivotArea type="data" outline="0" fieldPosition="0">
        <references count="3">
          <reference field="4294967294" count="1" selected="0">
            <x v="0"/>
          </reference>
          <reference field="0" count="1" selected="0">
            <x v="4"/>
          </reference>
          <reference field="2" count="1" selected="0">
            <x v="125"/>
          </reference>
        </references>
      </pivotArea>
    </chartFormat>
    <chartFormat chart="6" format="523" series="1">
      <pivotArea type="data" outline="0" fieldPosition="0">
        <references count="3">
          <reference field="4294967294" count="1" selected="0">
            <x v="0"/>
          </reference>
          <reference field="0" count="1" selected="0">
            <x v="4"/>
          </reference>
          <reference field="2" count="1" selected="0">
            <x v="126"/>
          </reference>
        </references>
      </pivotArea>
    </chartFormat>
    <chartFormat chart="6" format="524" series="1">
      <pivotArea type="data" outline="0" fieldPosition="0">
        <references count="3">
          <reference field="4294967294" count="1" selected="0">
            <x v="0"/>
          </reference>
          <reference field="0" count="1" selected="0">
            <x v="4"/>
          </reference>
          <reference field="2" count="1" selected="0">
            <x v="127"/>
          </reference>
        </references>
      </pivotArea>
    </chartFormat>
    <chartFormat chart="6" format="525" series="1">
      <pivotArea type="data" outline="0" fieldPosition="0">
        <references count="3">
          <reference field="4294967294" count="1" selected="0">
            <x v="0"/>
          </reference>
          <reference field="0" count="1" selected="0">
            <x v="4"/>
          </reference>
          <reference field="2" count="1" selected="0">
            <x v="128"/>
          </reference>
        </references>
      </pivotArea>
    </chartFormat>
    <chartFormat chart="6" format="526" series="1">
      <pivotArea type="data" outline="0" fieldPosition="0">
        <references count="3">
          <reference field="4294967294" count="1" selected="0">
            <x v="0"/>
          </reference>
          <reference field="0" count="1" selected="0">
            <x v="4"/>
          </reference>
          <reference field="2" count="1" selected="0">
            <x v="129"/>
          </reference>
        </references>
      </pivotArea>
    </chartFormat>
    <chartFormat chart="6" format="527" series="1">
      <pivotArea type="data" outline="0" fieldPosition="0">
        <references count="3">
          <reference field="4294967294" count="1" selected="0">
            <x v="0"/>
          </reference>
          <reference field="0" count="1" selected="0">
            <x v="4"/>
          </reference>
          <reference field="2" count="1" selected="0">
            <x v="130"/>
          </reference>
        </references>
      </pivotArea>
    </chartFormat>
    <chartFormat chart="6" format="528" series="1">
      <pivotArea type="data" outline="0" fieldPosition="0">
        <references count="3">
          <reference field="4294967294" count="1" selected="0">
            <x v="0"/>
          </reference>
          <reference field="0" count="1" selected="0">
            <x v="4"/>
          </reference>
          <reference field="2" count="1" selected="0">
            <x v="131"/>
          </reference>
        </references>
      </pivotArea>
    </chartFormat>
    <chartFormat chart="6" format="529" series="1">
      <pivotArea type="data" outline="0" fieldPosition="0">
        <references count="3">
          <reference field="4294967294" count="1" selected="0">
            <x v="0"/>
          </reference>
          <reference field="0" count="1" selected="0">
            <x v="4"/>
          </reference>
          <reference field="2" count="1" selected="0">
            <x v="132"/>
          </reference>
        </references>
      </pivotArea>
    </chartFormat>
    <chartFormat chart="6" format="530" series="1">
      <pivotArea type="data" outline="0" fieldPosition="0">
        <references count="3">
          <reference field="4294967294" count="1" selected="0">
            <x v="0"/>
          </reference>
          <reference field="0" count="1" selected="0">
            <x v="4"/>
          </reference>
          <reference field="2" count="1" selected="0">
            <x v="133"/>
          </reference>
        </references>
      </pivotArea>
    </chartFormat>
    <chartFormat chart="6" format="531" series="1">
      <pivotArea type="data" outline="0" fieldPosition="0">
        <references count="3">
          <reference field="4294967294" count="1" selected="0">
            <x v="0"/>
          </reference>
          <reference field="0" count="1" selected="0">
            <x v="4"/>
          </reference>
          <reference field="2" count="1" selected="0">
            <x v="134"/>
          </reference>
        </references>
      </pivotArea>
    </chartFormat>
    <chartFormat chart="6" format="532" series="1">
      <pivotArea type="data" outline="0" fieldPosition="0">
        <references count="3">
          <reference field="4294967294" count="1" selected="0">
            <x v="0"/>
          </reference>
          <reference field="0" count="1" selected="0">
            <x v="4"/>
          </reference>
          <reference field="2" count="1" selected="0">
            <x v="135"/>
          </reference>
        </references>
      </pivotArea>
    </chartFormat>
    <chartFormat chart="6" format="533" series="1">
      <pivotArea type="data" outline="0" fieldPosition="0">
        <references count="3">
          <reference field="4294967294" count="1" selected="0">
            <x v="0"/>
          </reference>
          <reference field="0" count="1" selected="0">
            <x v="4"/>
          </reference>
          <reference field="2" count="1" selected="0">
            <x v="136"/>
          </reference>
        </references>
      </pivotArea>
    </chartFormat>
    <chartFormat chart="6" format="534" series="1">
      <pivotArea type="data" outline="0" fieldPosition="0">
        <references count="3">
          <reference field="4294967294" count="1" selected="0">
            <x v="0"/>
          </reference>
          <reference field="0" count="1" selected="0">
            <x v="4"/>
          </reference>
          <reference field="2" count="1" selected="0">
            <x v="137"/>
          </reference>
        </references>
      </pivotArea>
    </chartFormat>
    <chartFormat chart="6" format="535" series="1">
      <pivotArea type="data" outline="0" fieldPosition="0">
        <references count="3">
          <reference field="4294967294" count="1" selected="0">
            <x v="0"/>
          </reference>
          <reference field="0" count="1" selected="0">
            <x v="4"/>
          </reference>
          <reference field="2" count="1" selected="0">
            <x v="138"/>
          </reference>
        </references>
      </pivotArea>
    </chartFormat>
    <chartFormat chart="6" format="536" series="1">
      <pivotArea type="data" outline="0" fieldPosition="0">
        <references count="3">
          <reference field="4294967294" count="1" selected="0">
            <x v="0"/>
          </reference>
          <reference field="0" count="1" selected="0">
            <x v="4"/>
          </reference>
          <reference field="2" count="1" selected="0">
            <x v="139"/>
          </reference>
        </references>
      </pivotArea>
    </chartFormat>
    <chartFormat chart="6" format="537" series="1">
      <pivotArea type="data" outline="0" fieldPosition="0">
        <references count="3">
          <reference field="4294967294" count="1" selected="0">
            <x v="0"/>
          </reference>
          <reference field="0" count="1" selected="0">
            <x v="4"/>
          </reference>
          <reference field="2" count="1" selected="0">
            <x v="140"/>
          </reference>
        </references>
      </pivotArea>
    </chartFormat>
    <chartFormat chart="6" format="538" series="1">
      <pivotArea type="data" outline="0" fieldPosition="0">
        <references count="3">
          <reference field="4294967294" count="1" selected="0">
            <x v="0"/>
          </reference>
          <reference field="0" count="1" selected="0">
            <x v="4"/>
          </reference>
          <reference field="2" count="1" selected="0">
            <x v="141"/>
          </reference>
        </references>
      </pivotArea>
    </chartFormat>
    <chartFormat chart="6" format="539" series="1">
      <pivotArea type="data" outline="0" fieldPosition="0">
        <references count="3">
          <reference field="4294967294" count="1" selected="0">
            <x v="0"/>
          </reference>
          <reference field="0" count="1" selected="0">
            <x v="4"/>
          </reference>
          <reference field="2" count="1" selected="0">
            <x v="142"/>
          </reference>
        </references>
      </pivotArea>
    </chartFormat>
    <chartFormat chart="6" format="540" series="1">
      <pivotArea type="data" outline="0" fieldPosition="0">
        <references count="3">
          <reference field="4294967294" count="1" selected="0">
            <x v="0"/>
          </reference>
          <reference field="0" count="1" selected="0">
            <x v="4"/>
          </reference>
          <reference field="2" count="1" selected="0">
            <x v="143"/>
          </reference>
        </references>
      </pivotArea>
    </chartFormat>
    <chartFormat chart="6" format="541" series="1">
      <pivotArea type="data" outline="0" fieldPosition="0">
        <references count="3">
          <reference field="4294967294" count="1" selected="0">
            <x v="0"/>
          </reference>
          <reference field="0" count="1" selected="0">
            <x v="4"/>
          </reference>
          <reference field="2" count="1" selected="0">
            <x v="144"/>
          </reference>
        </references>
      </pivotArea>
    </chartFormat>
    <chartFormat chart="6" format="542" series="1">
      <pivotArea type="data" outline="0" fieldPosition="0">
        <references count="3">
          <reference field="4294967294" count="1" selected="0">
            <x v="0"/>
          </reference>
          <reference field="0" count="1" selected="0">
            <x v="4"/>
          </reference>
          <reference field="2" count="1" selected="0">
            <x v="145"/>
          </reference>
        </references>
      </pivotArea>
    </chartFormat>
    <chartFormat chart="6" format="543" series="1">
      <pivotArea type="data" outline="0" fieldPosition="0">
        <references count="3">
          <reference field="4294967294" count="1" selected="0">
            <x v="0"/>
          </reference>
          <reference field="0" count="1" selected="0">
            <x v="4"/>
          </reference>
          <reference field="2" count="1" selected="0">
            <x v="146"/>
          </reference>
        </references>
      </pivotArea>
    </chartFormat>
    <chartFormat chart="6" format="544" series="1">
      <pivotArea type="data" outline="0" fieldPosition="0">
        <references count="3">
          <reference field="4294967294" count="1" selected="0">
            <x v="0"/>
          </reference>
          <reference field="0" count="1" selected="0">
            <x v="4"/>
          </reference>
          <reference field="2" count="1" selected="0">
            <x v="147"/>
          </reference>
        </references>
      </pivotArea>
    </chartFormat>
    <chartFormat chart="6" format="545" series="1">
      <pivotArea type="data" outline="0" fieldPosition="0">
        <references count="3">
          <reference field="4294967294" count="1" selected="0">
            <x v="0"/>
          </reference>
          <reference field="0" count="1" selected="0">
            <x v="4"/>
          </reference>
          <reference field="2" count="1" selected="0">
            <x v="148"/>
          </reference>
        </references>
      </pivotArea>
    </chartFormat>
    <chartFormat chart="6" format="546" series="1">
      <pivotArea type="data" outline="0" fieldPosition="0">
        <references count="3">
          <reference field="4294967294" count="1" selected="0">
            <x v="0"/>
          </reference>
          <reference field="0" count="1" selected="0">
            <x v="4"/>
          </reference>
          <reference field="2" count="1" selected="0">
            <x v="149"/>
          </reference>
        </references>
      </pivotArea>
    </chartFormat>
    <chartFormat chart="6" format="547" series="1">
      <pivotArea type="data" outline="0" fieldPosition="0">
        <references count="3">
          <reference field="4294967294" count="1" selected="0">
            <x v="0"/>
          </reference>
          <reference field="0" count="1" selected="0">
            <x v="4"/>
          </reference>
          <reference field="2" count="1" selected="0">
            <x v="150"/>
          </reference>
        </references>
      </pivotArea>
    </chartFormat>
    <chartFormat chart="6" format="548" series="1">
      <pivotArea type="data" outline="0" fieldPosition="0">
        <references count="3">
          <reference field="4294967294" count="1" selected="0">
            <x v="0"/>
          </reference>
          <reference field="0" count="1" selected="0">
            <x v="4"/>
          </reference>
          <reference field="2" count="1" selected="0">
            <x v="151"/>
          </reference>
        </references>
      </pivotArea>
    </chartFormat>
    <chartFormat chart="6" format="549" series="1">
      <pivotArea type="data" outline="0" fieldPosition="0">
        <references count="3">
          <reference field="4294967294" count="1" selected="0">
            <x v="0"/>
          </reference>
          <reference field="0" count="1" selected="0">
            <x v="4"/>
          </reference>
          <reference field="2" count="1" selected="0">
            <x v="152"/>
          </reference>
        </references>
      </pivotArea>
    </chartFormat>
    <chartFormat chart="6" format="550" series="1">
      <pivotArea type="data" outline="0" fieldPosition="0">
        <references count="3">
          <reference field="4294967294" count="1" selected="0">
            <x v="0"/>
          </reference>
          <reference field="0" count="1" selected="0">
            <x v="4"/>
          </reference>
          <reference field="2" count="1" selected="0">
            <x v="153"/>
          </reference>
        </references>
      </pivotArea>
    </chartFormat>
    <chartFormat chart="6" format="551" series="1">
      <pivotArea type="data" outline="0" fieldPosition="0">
        <references count="3">
          <reference field="4294967294" count="1" selected="0">
            <x v="0"/>
          </reference>
          <reference field="0" count="1" selected="0">
            <x v="4"/>
          </reference>
          <reference field="2" count="1" selected="0">
            <x v="154"/>
          </reference>
        </references>
      </pivotArea>
    </chartFormat>
    <chartFormat chart="6" format="552" series="1">
      <pivotArea type="data" outline="0" fieldPosition="0">
        <references count="3">
          <reference field="4294967294" count="1" selected="0">
            <x v="0"/>
          </reference>
          <reference field="0" count="1" selected="0">
            <x v="4"/>
          </reference>
          <reference field="2" count="1" selected="0">
            <x v="155"/>
          </reference>
        </references>
      </pivotArea>
    </chartFormat>
    <chartFormat chart="6" format="553" series="1">
      <pivotArea type="data" outline="0" fieldPosition="0">
        <references count="3">
          <reference field="4294967294" count="1" selected="0">
            <x v="0"/>
          </reference>
          <reference field="0" count="1" selected="0">
            <x v="4"/>
          </reference>
          <reference field="2" count="1" selected="0">
            <x v="156"/>
          </reference>
        </references>
      </pivotArea>
    </chartFormat>
    <chartFormat chart="6" format="554" series="1">
      <pivotArea type="data" outline="0" fieldPosition="0">
        <references count="3">
          <reference field="4294967294" count="1" selected="0">
            <x v="0"/>
          </reference>
          <reference field="0" count="1" selected="0">
            <x v="4"/>
          </reference>
          <reference field="2" count="1" selected="0">
            <x v="157"/>
          </reference>
        </references>
      </pivotArea>
    </chartFormat>
    <chartFormat chart="6" format="555" series="1">
      <pivotArea type="data" outline="0" fieldPosition="0">
        <references count="3">
          <reference field="4294967294" count="1" selected="0">
            <x v="0"/>
          </reference>
          <reference field="0" count="1" selected="0">
            <x v="4"/>
          </reference>
          <reference field="2" count="1" selected="0">
            <x v="158"/>
          </reference>
        </references>
      </pivotArea>
    </chartFormat>
    <chartFormat chart="6" format="556" series="1">
      <pivotArea type="data" outline="0" fieldPosition="0">
        <references count="3">
          <reference field="4294967294" count="1" selected="0">
            <x v="0"/>
          </reference>
          <reference field="0" count="1" selected="0">
            <x v="4"/>
          </reference>
          <reference field="2" count="1" selected="0">
            <x v="159"/>
          </reference>
        </references>
      </pivotArea>
    </chartFormat>
    <chartFormat chart="6" format="557" series="1">
      <pivotArea type="data" outline="0" fieldPosition="0">
        <references count="3">
          <reference field="4294967294" count="1" selected="0">
            <x v="0"/>
          </reference>
          <reference field="0" count="1" selected="0">
            <x v="4"/>
          </reference>
          <reference field="2" count="1" selected="0">
            <x v="160"/>
          </reference>
        </references>
      </pivotArea>
    </chartFormat>
    <chartFormat chart="6" format="558" series="1">
      <pivotArea type="data" outline="0" fieldPosition="0">
        <references count="3">
          <reference field="4294967294" count="1" selected="0">
            <x v="0"/>
          </reference>
          <reference field="0" count="1" selected="0">
            <x v="4"/>
          </reference>
          <reference field="2" count="1" selected="0">
            <x v="161"/>
          </reference>
        </references>
      </pivotArea>
    </chartFormat>
    <chartFormat chart="6" format="559" series="1">
      <pivotArea type="data" outline="0" fieldPosition="0">
        <references count="3">
          <reference field="4294967294" count="1" selected="0">
            <x v="0"/>
          </reference>
          <reference field="0" count="1" selected="0">
            <x v="4"/>
          </reference>
          <reference field="2" count="1" selected="0">
            <x v="162"/>
          </reference>
        </references>
      </pivotArea>
    </chartFormat>
    <chartFormat chart="6" format="560" series="1">
      <pivotArea type="data" outline="0" fieldPosition="0">
        <references count="3">
          <reference field="4294967294" count="1" selected="0">
            <x v="0"/>
          </reference>
          <reference field="0" count="1" selected="0">
            <x v="4"/>
          </reference>
          <reference field="2" count="1" selected="0">
            <x v="163"/>
          </reference>
        </references>
      </pivotArea>
    </chartFormat>
    <chartFormat chart="6" format="561" series="1">
      <pivotArea type="data" outline="0" fieldPosition="0">
        <references count="3">
          <reference field="4294967294" count="1" selected="0">
            <x v="0"/>
          </reference>
          <reference field="0" count="1" selected="0">
            <x v="4"/>
          </reference>
          <reference field="2" count="1" selected="0">
            <x v="164"/>
          </reference>
        </references>
      </pivotArea>
    </chartFormat>
    <chartFormat chart="6" format="562" series="1">
      <pivotArea type="data" outline="0" fieldPosition="0">
        <references count="3">
          <reference field="4294967294" count="1" selected="0">
            <x v="0"/>
          </reference>
          <reference field="0" count="1" selected="0">
            <x v="4"/>
          </reference>
          <reference field="2" count="1" selected="0">
            <x v="165"/>
          </reference>
        </references>
      </pivotArea>
    </chartFormat>
    <chartFormat chart="6" format="563" series="1">
      <pivotArea type="data" outline="0" fieldPosition="0">
        <references count="3">
          <reference field="4294967294" count="1" selected="0">
            <x v="0"/>
          </reference>
          <reference field="0" count="1" selected="0">
            <x v="4"/>
          </reference>
          <reference field="2" count="1" selected="0">
            <x v="166"/>
          </reference>
        </references>
      </pivotArea>
    </chartFormat>
    <chartFormat chart="6" format="564" series="1">
      <pivotArea type="data" outline="0" fieldPosition="0">
        <references count="3">
          <reference field="4294967294" count="1" selected="0">
            <x v="0"/>
          </reference>
          <reference field="0" count="1" selected="0">
            <x v="4"/>
          </reference>
          <reference field="2" count="1" selected="0">
            <x v="3"/>
          </reference>
        </references>
      </pivotArea>
    </chartFormat>
    <chartFormat chart="6" format="565" series="1">
      <pivotArea type="data" outline="0" fieldPosition="0">
        <references count="3">
          <reference field="4294967294" count="1" selected="0">
            <x v="0"/>
          </reference>
          <reference field="0" count="1" selected="0">
            <x v="4"/>
          </reference>
          <reference field="2" count="1" selected="0">
            <x v="4"/>
          </reference>
        </references>
      </pivotArea>
    </chartFormat>
    <chartFormat chart="6" format="566" series="1">
      <pivotArea type="data" outline="0" fieldPosition="0">
        <references count="3">
          <reference field="4294967294" count="1" selected="0">
            <x v="0"/>
          </reference>
          <reference field="0" count="1" selected="0">
            <x v="2"/>
          </reference>
          <reference field="2" count="1" selected="0">
            <x v="47"/>
          </reference>
        </references>
      </pivotArea>
    </chartFormat>
    <chartFormat chart="6" format="567" series="1">
      <pivotArea type="data" outline="0" fieldPosition="0">
        <references count="3">
          <reference field="4294967294" count="1" selected="0">
            <x v="0"/>
          </reference>
          <reference field="0" count="1" selected="0">
            <x v="3"/>
          </reference>
          <reference field="2" count="1" selected="0">
            <x v="47"/>
          </reference>
        </references>
      </pivotArea>
    </chartFormat>
    <chartFormat chart="6" format="568" series="1">
      <pivotArea type="data" outline="0" fieldPosition="0">
        <references count="3">
          <reference field="4294967294" count="1" selected="0">
            <x v="0"/>
          </reference>
          <reference field="0" count="1" selected="0">
            <x v="2"/>
          </reference>
          <reference field="2" count="1" selected="0">
            <x v="162"/>
          </reference>
        </references>
      </pivotArea>
    </chartFormat>
    <chartFormat chart="6" format="569" series="1">
      <pivotArea type="data" outline="0" fieldPosition="0">
        <references count="3">
          <reference field="4294967294" count="1" selected="0">
            <x v="0"/>
          </reference>
          <reference field="0" count="1" selected="0">
            <x v="3"/>
          </reference>
          <reference field="2" count="1" selected="0">
            <x v="162"/>
          </reference>
        </references>
      </pivotArea>
    </chartFormat>
    <chartFormat chart="6" format="570" series="1">
      <pivotArea type="data" outline="0" fieldPosition="0">
        <references count="3">
          <reference field="4294967294" count="1" selected="0">
            <x v="0"/>
          </reference>
          <reference field="0" count="1" selected="0">
            <x v="3"/>
          </reference>
          <reference field="2" count="1" selected="0">
            <x v="14"/>
          </reference>
        </references>
      </pivotArea>
    </chartFormat>
    <chartFormat chart="6" format="571" series="1">
      <pivotArea type="data" outline="0" fieldPosition="0">
        <references count="3">
          <reference field="4294967294" count="1" selected="0">
            <x v="0"/>
          </reference>
          <reference field="0" count="1" selected="0">
            <x v="2"/>
          </reference>
          <reference field="2" count="1" selected="0">
            <x v="14"/>
          </reference>
        </references>
      </pivotArea>
    </chartFormat>
    <chartFormat chart="6" format="572" series="1">
      <pivotArea type="data" outline="0" fieldPosition="0">
        <references count="3">
          <reference field="4294967294" count="1" selected="0">
            <x v="0"/>
          </reference>
          <reference field="0" count="1" selected="0">
            <x v="0"/>
          </reference>
          <reference field="2" count="1" selected="0">
            <x v="0"/>
          </reference>
        </references>
      </pivotArea>
    </chartFormat>
    <chartFormat chart="6" format="573" series="1">
      <pivotArea type="data" outline="0" fieldPosition="0">
        <references count="3">
          <reference field="4294967294" count="1" selected="0">
            <x v="0"/>
          </reference>
          <reference field="0" count="1" selected="0">
            <x v="2"/>
          </reference>
          <reference field="2" count="1" selected="0">
            <x v="13"/>
          </reference>
        </references>
      </pivotArea>
    </chartFormat>
    <chartFormat chart="6" format="574" series="1">
      <pivotArea type="data" outline="0" fieldPosition="0">
        <references count="3">
          <reference field="4294967294" count="1" selected="0">
            <x v="0"/>
          </reference>
          <reference field="0" count="1" selected="0">
            <x v="2"/>
          </reference>
          <reference field="2" count="1" selected="0">
            <x v="106"/>
          </reference>
        </references>
      </pivotArea>
    </chartFormat>
    <chartFormat chart="6" format="575" series="1">
      <pivotArea type="data" outline="0" fieldPosition="0">
        <references count="3">
          <reference field="4294967294" count="1" selected="0">
            <x v="0"/>
          </reference>
          <reference field="0" count="1" selected="0">
            <x v="3"/>
          </reference>
          <reference field="2" count="1" selected="0">
            <x v="13"/>
          </reference>
        </references>
      </pivotArea>
    </chartFormat>
    <chartFormat chart="6" format="576" series="1">
      <pivotArea type="data" outline="0" fieldPosition="0">
        <references count="3">
          <reference field="4294967294" count="1" selected="0">
            <x v="0"/>
          </reference>
          <reference field="0" count="1" selected="0">
            <x v="3"/>
          </reference>
          <reference field="2" count="1" selected="0">
            <x v="106"/>
          </reference>
        </references>
      </pivotArea>
    </chartFormat>
    <chartFormat chart="6" format="577" series="1">
      <pivotArea type="data" outline="0" fieldPosition="0">
        <references count="3">
          <reference field="4294967294" count="1" selected="0">
            <x v="0"/>
          </reference>
          <reference field="0" count="1" selected="0">
            <x v="3"/>
          </reference>
          <reference field="2" count="1" selected="0">
            <x v="163"/>
          </reference>
        </references>
      </pivotArea>
    </chartFormat>
    <chartFormat chart="6" format="578" series="1">
      <pivotArea type="data" outline="0" fieldPosition="0">
        <references count="3">
          <reference field="4294967294" count="1" selected="0">
            <x v="0"/>
          </reference>
          <reference field="0" count="1" selected="0">
            <x v="2"/>
          </reference>
          <reference field="2" count="1" selected="0">
            <x v="89"/>
          </reference>
        </references>
      </pivotArea>
    </chartFormat>
    <chartFormat chart="6" format="579" series="1">
      <pivotArea type="data" outline="0" fieldPosition="0">
        <references count="3">
          <reference field="4294967294" count="1" selected="0">
            <x v="0"/>
          </reference>
          <reference field="0" count="1" selected="0">
            <x v="3"/>
          </reference>
          <reference field="2" count="1" selected="0">
            <x v="5"/>
          </reference>
        </references>
      </pivotArea>
    </chartFormat>
    <chartFormat chart="6" format="580" series="1">
      <pivotArea type="data" outline="0" fieldPosition="0">
        <references count="3">
          <reference field="4294967294" count="1" selected="0">
            <x v="0"/>
          </reference>
          <reference field="0" count="1" selected="0">
            <x v="3"/>
          </reference>
          <reference field="2" count="1" selected="0">
            <x v="89"/>
          </reference>
        </references>
      </pivotArea>
    </chartFormat>
    <chartFormat chart="6" format="581" series="1">
      <pivotArea type="data" outline="0" fieldPosition="0">
        <references count="3">
          <reference field="4294967294" count="1" selected="0">
            <x v="0"/>
          </reference>
          <reference field="0" count="1" selected="0">
            <x v="3"/>
          </reference>
          <reference field="2" count="1" selected="0">
            <x v="27"/>
          </reference>
        </references>
      </pivotArea>
    </chartFormat>
    <chartFormat chart="6" format="582" series="1">
      <pivotArea type="data" outline="0" fieldPosition="0">
        <references count="3">
          <reference field="4294967294" count="1" selected="0">
            <x v="0"/>
          </reference>
          <reference field="0" count="1" selected="0">
            <x v="2"/>
          </reference>
          <reference field="2" count="1" selected="0">
            <x v="6"/>
          </reference>
        </references>
      </pivotArea>
    </chartFormat>
    <chartFormat chart="6" format="583" series="1">
      <pivotArea type="data" outline="0" fieldPosition="0">
        <references count="3">
          <reference field="4294967294" count="1" selected="0">
            <x v="0"/>
          </reference>
          <reference field="0" count="1" selected="0">
            <x v="3"/>
          </reference>
          <reference field="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A6BC89C7-EE22-914C-ACC1-9FAD7F3AC97E}" sourceName="year">
  <pivotTables>
    <pivotTable tabId="17" name="Stacked bar pivot chart"/>
    <pivotTable tabId="16" name="Bar pivot chart"/>
    <pivotTable tabId="12" name="Radar pivot chart"/>
    <pivotTable tabId="22" name="Stacked column pivot chart 1"/>
    <pivotTable tabId="14" name="Stacked column pivot chart 2"/>
  </pivotTables>
  <data>
    <tabular pivotCacheId="921018569">
      <items count="5">
        <i x="0"/>
        <i x="1"/>
        <i x="2"/>
        <i x="3"/>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type" xr10:uid="{8919A1BF-3CE0-9E40-8F4F-D296FE8B28B6}" sourceName="area_type">
  <pivotTables>
    <pivotTable tabId="17" name="Stacked bar pivot chart"/>
    <pivotTable tabId="16" name="Bar pivot chart"/>
    <pivotTable tabId="20" name="Line pivot chart"/>
    <pivotTable tabId="12" name="Radar pivot chart"/>
    <pivotTable tabId="22" name="Stacked column pivot chart 1"/>
    <pivotTable tabId="14" name="Stacked column pivot chart 2"/>
  </pivotTables>
  <data>
    <tabular pivotCacheId="921018569">
      <items count="4">
        <i x="0" s="1"/>
        <i x="1" nd="1"/>
        <i x="3" nd="1"/>
        <i x="2"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name" xr10:uid="{34438DA4-E0EE-F643-B187-162A66DEDBF1}" sourceName="area_name">
  <pivotTables>
    <pivotTable tabId="17" name="Stacked bar pivot chart"/>
    <pivotTable tabId="16" name="Bar pivot chart"/>
    <pivotTable tabId="20" name="Line pivot chart"/>
    <pivotTable tabId="12" name="Radar pivot chart"/>
    <pivotTable tabId="22" name="Stacked column pivot chart 1"/>
    <pivotTable tabId="14" name="Stacked column pivot chart 2"/>
  </pivotTables>
  <data>
    <tabular pivotCacheId="921018569">
      <items count="170">
        <i x="0"/>
        <i x="1"/>
        <i x="2"/>
        <i x="3"/>
        <i x="4"/>
        <i x="5"/>
        <i x="6"/>
        <i x="7"/>
        <i x="8"/>
        <i x="9"/>
        <i x="10"/>
        <i x="11"/>
        <i x="12"/>
        <i x="13"/>
        <i x="14"/>
        <i x="15"/>
        <i x="16"/>
        <i x="17"/>
        <i x="18"/>
        <i x="19"/>
        <i x="20"/>
        <i x="22"/>
        <i x="23"/>
        <i x="24"/>
        <i x="25"/>
        <i x="26"/>
        <i x="27"/>
        <i x="28"/>
        <i x="29"/>
        <i x="30"/>
        <i x="31"/>
        <i x="32"/>
        <i x="33"/>
        <i x="34"/>
        <i x="35"/>
        <i x="36"/>
        <i x="37"/>
        <i x="38"/>
        <i x="41"/>
        <i x="42"/>
        <i x="43"/>
        <i x="45"/>
        <i x="46"/>
        <i x="47"/>
        <i x="49"/>
        <i x="50"/>
        <i x="51"/>
        <i x="52"/>
        <i x="53"/>
        <i x="54"/>
        <i x="55"/>
        <i x="56"/>
        <i x="57"/>
        <i x="58"/>
        <i x="59"/>
        <i x="60"/>
        <i x="61"/>
        <i x="62"/>
        <i x="63"/>
        <i x="64"/>
        <i x="65"/>
        <i x="66"/>
        <i x="67"/>
        <i x="68"/>
        <i x="69"/>
        <i x="70"/>
        <i x="71"/>
        <i x="72"/>
        <i x="73"/>
        <i x="74"/>
        <i x="75"/>
        <i x="76"/>
        <i x="77"/>
        <i x="80"/>
        <i x="81"/>
        <i x="82"/>
        <i x="83"/>
        <i x="84"/>
        <i x="85"/>
        <i x="86"/>
        <i x="87"/>
        <i x="88"/>
        <i x="91"/>
        <i x="92"/>
        <i x="94"/>
        <i x="95"/>
        <i x="97"/>
        <i x="98"/>
        <i x="99"/>
        <i x="100"/>
        <i x="101"/>
        <i x="102"/>
        <i x="103"/>
        <i x="104"/>
        <i x="105"/>
        <i x="106"/>
        <i x="107"/>
        <i x="108"/>
        <i x="109"/>
        <i x="110"/>
        <i x="111"/>
        <i x="112"/>
        <i x="113"/>
        <i x="114"/>
        <i x="115" s="1"/>
        <i x="116"/>
        <i x="117"/>
        <i x="118"/>
        <i x="120"/>
        <i x="121"/>
        <i x="122"/>
        <i x="123"/>
        <i x="125"/>
        <i x="126"/>
        <i x="128"/>
        <i x="129"/>
        <i x="130"/>
        <i x="131"/>
        <i x="132"/>
        <i x="133" s="1"/>
        <i x="134"/>
        <i x="135"/>
        <i x="136"/>
        <i x="137"/>
        <i x="138"/>
        <i x="139"/>
        <i x="140"/>
        <i x="141"/>
        <i x="143"/>
        <i x="144"/>
        <i x="145"/>
        <i x="146"/>
        <i x="147"/>
        <i x="148"/>
        <i x="149"/>
        <i x="150"/>
        <i x="151"/>
        <i x="152"/>
        <i x="153"/>
        <i x="154"/>
        <i x="158"/>
        <i x="160"/>
        <i x="161"/>
        <i x="162"/>
        <i x="163"/>
        <i x="164"/>
        <i x="165"/>
        <i x="166"/>
        <i x="167"/>
        <i x="168"/>
        <i x="21" nd="1"/>
        <i x="39" nd="1"/>
        <i x="40" nd="1"/>
        <i x="44" nd="1"/>
        <i x="48" nd="1"/>
        <i x="78" nd="1"/>
        <i x="79" nd="1"/>
        <i x="89" nd="1"/>
        <i x="90" nd="1"/>
        <i x="93" nd="1"/>
        <i x="96" nd="1"/>
        <i x="119" nd="1"/>
        <i x="124" nd="1"/>
        <i x="127" nd="1"/>
        <i x="142" nd="1"/>
        <i x="155" nd="1"/>
        <i x="156" nd="1"/>
        <i x="157" nd="1"/>
        <i x="159" nd="1"/>
        <i x="169"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261D97CA-0131-AD44-92BF-08095D44935F}" cache="Slicer_year" caption="Year" style="SlicerStyleOther1" lockedPosition="1" rowHeight="251882"/>
  <slicer name="area_type" xr10:uid="{B6BA4041-AD3B-C44D-BAB0-85DFC75DEB0C}" cache="Slicer_area_type" caption="Geography" style="SlicerStyleOther1" lockedPosition="1" rowHeight="251883"/>
  <slicer name="area_name" xr10:uid="{366C1D45-1E76-0F4D-BC6D-0D33A503EAAE}" cache="Slicer_area_name" caption="Place name" startItem="102" style="SlicerStyleOther1" lockedPosition="1" rowHeight="25188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E01CF96-7ACB-C44E-929B-03EF4D2EF772}" name="Data" displayName="Data" ref="A1:AG861" totalsRowShown="0" headerRowDxfId="34" dataDxfId="33">
  <autoFilter ref="A1:AG861" xr:uid="{32FADE56-A979-8D42-AA00-26CA688F7923}"/>
  <sortState xmlns:xlrd2="http://schemas.microsoft.com/office/spreadsheetml/2017/richdata2" ref="A2:AD861">
    <sortCondition ref="A1:A861"/>
  </sortState>
  <tableColumns count="33">
    <tableColumn id="1" xr3:uid="{CE67A2DB-49B0-274F-A352-92E66DC7FEBA}" name="year" dataDxfId="32"/>
    <tableColumn id="2" xr3:uid="{FEEE7C88-7DD1-FB42-AD42-379133C05EB3}" name="area_type" dataDxfId="31"/>
    <tableColumn id="3" xr3:uid="{B4DDD23A-63A3-6744-A6B4-773C71797F3B}" name="area_name" dataDxfId="30"/>
    <tableColumn id="4" xr3:uid="{6B4AF903-C65D-7546-97EE-0745E9ECEED8}" name="area_code" dataDxfId="29"/>
    <tableColumn id="5" xr3:uid="{9ACCC455-313D-6443-AFF4-36329C9EB872}" name="numNonLA" dataDxfId="28"/>
    <tableColumn id="6" xr3:uid="{C0D77AFB-39BB-7F40-B46A-81C1865040FF}" name="A1_num" dataDxfId="27"/>
    <tableColumn id="7" xr3:uid="{F7B1D555-286C-4F4E-9197-8B1293DC692B}" name="A2_num" dataDxfId="26"/>
    <tableColumn id="8" xr3:uid="{93C900D3-6951-9C4C-B382-3E3A294D5659}" name="A3_num" dataDxfId="25"/>
    <tableColumn id="9" xr3:uid="{DCF2AF82-53FC-5C4C-A6F4-FA4750D7D677}" name="B1_num" dataDxfId="24"/>
    <tableColumn id="10" xr3:uid="{D6D4EE74-B66E-DC49-A6BF-BE1FB42A8ABD}" name="B2_num" dataDxfId="23"/>
    <tableColumn id="11" xr3:uid="{BEAC7B3B-CE49-A141-A371-2A98A082E8FA}" name="B3_num" dataDxfId="22"/>
    <tableColumn id="12" xr3:uid="{6C8BA73F-816E-AB46-BE10-2E56AB599FEE}" name="C1_num" dataDxfId="21"/>
    <tableColumn id="13" xr3:uid="{9D0048E2-0524-3A43-9DAC-37E01CEAE97F}" name="C2_num" dataDxfId="20"/>
    <tableColumn id="14" xr3:uid="{507CE855-2E84-7149-82E5-BE3BDACA604D}" name="C3_num" dataDxfId="19"/>
    <tableColumn id="15" xr3:uid="{AC861C30-4DC2-4146-A810-73E27FA7D81F}" name="totalNumLAttainers" dataDxfId="18">
      <calculatedColumnFormula>SUM(Data[[#This Row],[A1_num]:[C3_num]])</calculatedColumnFormula>
    </tableColumn>
    <tableColumn id="16" xr3:uid="{6DAC5593-02EB-8C43-896F-D77EDAA8CBC7}" name="totalYP" dataDxfId="17">
      <calculatedColumnFormula>Data[[#This Row],[totalNumLAttainers]]+Data[[#This Row],[numNonLA]]</calculatedColumnFormula>
    </tableColumn>
    <tableColumn id="17" xr3:uid="{072C2908-EF1F-F94F-868B-147AE3D24A5F}" name="percLAttainers" dataDxfId="16">
      <calculatedColumnFormula>100*(Data[[#This Row],[totalNumLAttainers]]/Data[[#This Row],[totalYP]])</calculatedColumnFormula>
    </tableColumn>
    <tableColumn id="44" xr3:uid="{BFB49810-1C34-AF4F-B901-CE92848F5DE3}" name="percNonLAttainers" dataDxfId="15">
      <calculatedColumnFormula>100*(Data[[#This Row],[numNonLA]]/Data[[#This Row],[totalYP]])</calculatedColumnFormula>
    </tableColumn>
    <tableColumn id="18" xr3:uid="{6211AA56-7E1D-3346-A07C-1630980361E5}" name="A1_perc_ofLA" dataDxfId="14">
      <calculatedColumnFormula>100*(Data[[#This Row],[A1_num]]/Data[[#This Row],[totalNumLAttainers]])</calculatedColumnFormula>
    </tableColumn>
    <tableColumn id="19" xr3:uid="{6F72E744-629D-A445-B3E0-5D0505E69DC5}" name="A2_perc_ofLA" dataDxfId="13">
      <calculatedColumnFormula>100*(Data[[#This Row],[A2_num]]/Data[[#This Row],[totalNumLAttainers]])</calculatedColumnFormula>
    </tableColumn>
    <tableColumn id="20" xr3:uid="{7A624323-7558-2640-BA67-5FB53E19B972}" name="A3_perc_ofLA" dataDxfId="12">
      <calculatedColumnFormula>100*(Data[[#This Row],[A3_num]]/Data[[#This Row],[totalNumLAttainers]])</calculatedColumnFormula>
    </tableColumn>
    <tableColumn id="21" xr3:uid="{8DE43676-F090-A946-9746-C189E64DBE89}" name="B1_perc_ofLA" dataDxfId="11">
      <calculatedColumnFormula>100*(Data[[#This Row],[B1_num]]/Data[[#This Row],[totalNumLAttainers]])</calculatedColumnFormula>
    </tableColumn>
    <tableColumn id="22" xr3:uid="{6EF2F258-3F80-B842-A3EF-C0BF5FB03075}" name="B2_perc_ofLA" dataDxfId="10">
      <calculatedColumnFormula>100*(Data[[#This Row],[B2_num]]/Data[[#This Row],[totalNumLAttainers]])</calculatedColumnFormula>
    </tableColumn>
    <tableColumn id="23" xr3:uid="{EDBB7D84-FD32-024E-9A86-6D5C09B9F284}" name="B3_perc_ofLA" dataDxfId="9">
      <calculatedColumnFormula>100*(Data[[#This Row],[B3_num]]/Data[[#This Row],[totalNumLAttainers]])</calculatedColumnFormula>
    </tableColumn>
    <tableColumn id="24" xr3:uid="{FAF7C9AA-AD61-4046-83D1-F262DD708775}" name="C1_perc_ofLA" dataDxfId="8">
      <calculatedColumnFormula>100*(Data[[#This Row],[C1_num]]/Data[[#This Row],[totalNumLAttainers]])</calculatedColumnFormula>
    </tableColumn>
    <tableColumn id="25" xr3:uid="{9EABC358-9EA7-9445-9F07-A80791CE54AF}" name="C2_perc_ofLA" dataDxfId="7">
      <calculatedColumnFormula>100*(Data[[#This Row],[C2_num]]/Data[[#This Row],[totalNumLAttainers]])</calculatedColumnFormula>
    </tableColumn>
    <tableColumn id="26" xr3:uid="{80671F25-162D-E640-968C-9549C309E1AC}" name="C3_perc_ofLA" dataDxfId="6">
      <calculatedColumnFormula>100*(Data[[#This Row],[C3_num]]/Data[[#This Row],[totalNumLAttainers]])</calculatedColumnFormula>
    </tableColumn>
    <tableColumn id="29" xr3:uid="{A9016B90-B4BF-9848-8D7B-C1A30EABE938}" name="A1A2A3_num" dataDxfId="5">
      <calculatedColumnFormula>SUM(Data[[#This Row],[A1_num]:[A3_num]])</calculatedColumnFormula>
    </tableColumn>
    <tableColumn id="42" xr3:uid="{4562E27E-EF8C-FB44-9732-FC13D5602F87}" name="B1B2B3_num" dataDxfId="4">
      <calculatedColumnFormula>SUM(Data[[#This Row],[B1_num]:[B3_num]])</calculatedColumnFormula>
    </tableColumn>
    <tableColumn id="43" xr3:uid="{8AC656F8-0FEC-D748-A467-D61CE632B054}" name="C1C2C3_num" dataDxfId="3">
      <calculatedColumnFormula>SUM(Data[[#This Row],[C1_num]:[C3_num]])</calculatedColumnFormula>
    </tableColumn>
    <tableColumn id="30" xr3:uid="{D1F8ADA6-8498-2745-9162-AC43CEBF8D32}" name="A1B1_num" dataDxfId="2">
      <calculatedColumnFormula>SUM(Data[[#This Row],[A1_num]],Data[[#This Row],[B1_num]])</calculatedColumnFormula>
    </tableColumn>
    <tableColumn id="31" xr3:uid="{8552E0C3-2240-F748-8037-3BF07FD51676}" name="A2B2_num" dataDxfId="1">
      <calculatedColumnFormula>SUM(Data[[#This Row],[A2_num]],Data[[#This Row],[B2_num]])</calculatedColumnFormula>
    </tableColumn>
    <tableColumn id="32" xr3:uid="{D3B5636B-A786-354C-A196-9E8832CED46B}" name="A3B3C1C2C3_num" dataDxfId="0">
      <calculatedColumnFormula>SUM(Data[[#This Row],[A3_num]],Data[[#This Row],[B3_num]],Data[[#This Row],[C1_num]],Data[[#This Row],[C2_num]],Data[[#This Row],[C3_num]])</calculatedColumnFormula>
    </tableColumn>
  </tableColumns>
  <tableStyleInfo name="TableStyleLight1" showFirstColumn="0" showLastColumn="0" showRowStripes="1" showColumnStripes="0"/>
</table>
</file>

<file path=xl/theme/theme1.xml><?xml version="1.0" encoding="utf-8"?>
<a:theme xmlns:a="http://schemas.openxmlformats.org/drawingml/2006/main" name="Wisp">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Wisp">
      <a:maj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Wisp">
      <a:fillStyleLst>
        <a:solidFill>
          <a:schemeClr val="phClr"/>
        </a:solidFill>
        <a:solidFill>
          <a:schemeClr val="phClr">
            <a:tint val="70000"/>
            <a:lumMod val="104000"/>
          </a:schemeClr>
        </a:solidFill>
        <a:gradFill rotWithShape="1">
          <a:gsLst>
            <a:gs pos="0">
              <a:schemeClr val="phClr">
                <a:tint val="96000"/>
                <a:lumMod val="104000"/>
              </a:schemeClr>
            </a:gs>
            <a:gs pos="100000">
              <a:schemeClr val="phClr">
                <a:shade val="98000"/>
                <a:lumMod val="94000"/>
              </a:schemeClr>
            </a:gs>
          </a:gsLst>
          <a:lin ang="5400000" scaled="0"/>
        </a:gradFill>
      </a:fillStyleLst>
      <a:lnStyleLst>
        <a:ln w="9525" cap="rnd" cmpd="sng" algn="ctr">
          <a:solidFill>
            <a:schemeClr val="phClr">
              <a:shade val="90000"/>
            </a:schemeClr>
          </a:solidFill>
          <a:prstDash val="solid"/>
        </a:ln>
        <a:ln w="15875" cap="rnd" cmpd="sng" algn="ctr">
          <a:solidFill>
            <a:schemeClr val="phClr"/>
          </a:solidFill>
          <a:prstDash val="solid"/>
        </a:ln>
        <a:ln w="22225" cap="rnd" cmpd="sng" algn="ctr">
          <a:solidFill>
            <a:schemeClr val="phClr"/>
          </a:solidFill>
          <a:prstDash val="solid"/>
        </a:ln>
      </a:lnStyleLst>
      <a:effectStyleLst>
        <a:effectStyle>
          <a:effectLst/>
        </a:effectStyle>
        <a:effectStyle>
          <a:effectLst>
            <a:outerShdw blurRad="38100" dist="25400" dir="5400000" rotWithShape="0">
              <a:srgbClr val="000000">
                <a:alpha val="25000"/>
              </a:srgbClr>
            </a:outerShdw>
          </a:effectLst>
        </a:effectStyle>
        <a:effectStyle>
          <a:effectLst>
            <a:outerShdw blurRad="50800" dist="38100" dir="5400000" rotWithShape="0">
              <a:srgbClr val="000000">
                <a:alpha val="60000"/>
              </a:srgbClr>
            </a:outerShdw>
          </a:effectLst>
        </a:effectStyle>
      </a:effectStyleLst>
      <a:bgFillStyleLst>
        <a:solidFill>
          <a:schemeClr val="phClr"/>
        </a:solidFill>
        <a:gradFill rotWithShape="1">
          <a:gsLst>
            <a:gs pos="0">
              <a:schemeClr val="phClr">
                <a:tint val="90000"/>
                <a:lumMod val="120000"/>
              </a:schemeClr>
            </a:gs>
            <a:gs pos="100000">
              <a:schemeClr val="phClr">
                <a:shade val="98000"/>
                <a:satMod val="120000"/>
                <a:lumMod val="98000"/>
              </a:schemeClr>
            </a:gs>
          </a:gsLst>
          <a:lin ang="5400000" scaled="0"/>
        </a:gradFill>
        <a:gradFill rotWithShape="1">
          <a:gsLst>
            <a:gs pos="0">
              <a:schemeClr val="phClr">
                <a:tint val="90000"/>
                <a:satMod val="92000"/>
                <a:lumMod val="120000"/>
              </a:schemeClr>
            </a:gs>
            <a:gs pos="100000">
              <a:schemeClr val="phClr">
                <a:shade val="98000"/>
                <a:satMod val="120000"/>
                <a:lumMod val="98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Wisp" id="{7CB32D59-10C0-40DD-B7BD-2E94284A981C}" vid="{24B1A44C-C006-48B2-A4D7-E5549B3D8CD4}"/>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B06C-54C1-2D43-93B7-EF212695140D}">
  <sheetPr>
    <tabColor theme="4" tint="-0.249977111117893"/>
  </sheetPr>
  <dimension ref="B1:AC62"/>
  <sheetViews>
    <sheetView showRowColHeaders="0" tabSelected="1" zoomScaleNormal="100" workbookViewId="0">
      <selection activeCell="AF33" sqref="AF33"/>
    </sheetView>
  </sheetViews>
  <sheetFormatPr baseColWidth="10" defaultRowHeight="14" x14ac:dyDescent="0.15"/>
  <cols>
    <col min="1" max="1" width="2" style="35" customWidth="1"/>
    <col min="2" max="2" width="0.33203125" style="35" customWidth="1"/>
    <col min="3" max="17" width="10.83203125" style="35"/>
    <col min="18" max="18" width="0.33203125" style="35" customWidth="1"/>
    <col min="19" max="28" width="10.83203125" style="35"/>
    <col min="29" max="29" width="0.33203125" style="35" customWidth="1"/>
    <col min="30" max="16384" width="10.83203125" style="35"/>
  </cols>
  <sheetData>
    <row r="1" spans="2:29" ht="9" customHeight="1" x14ac:dyDescent="0.15"/>
    <row r="2" spans="2:29" ht="2" customHeight="1" x14ac:dyDescent="0.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row>
    <row r="3" spans="2:29" ht="64" customHeight="1" x14ac:dyDescent="0.15">
      <c r="B3" s="15"/>
      <c r="C3" s="30" t="s">
        <v>389</v>
      </c>
      <c r="D3" s="33"/>
      <c r="E3" s="33"/>
      <c r="F3" s="33"/>
      <c r="G3" s="33"/>
      <c r="H3" s="33"/>
      <c r="I3" s="33"/>
      <c r="J3" s="33"/>
      <c r="K3" s="33"/>
      <c r="L3" s="33"/>
      <c r="M3" s="33"/>
      <c r="N3" s="33"/>
      <c r="O3" s="33"/>
      <c r="P3" s="33"/>
      <c r="Q3" s="33"/>
      <c r="R3" s="15"/>
      <c r="S3" s="21"/>
      <c r="T3" s="21"/>
      <c r="U3" s="21"/>
      <c r="V3" s="21"/>
      <c r="W3" s="21"/>
      <c r="X3" s="21"/>
      <c r="Y3" s="21"/>
      <c r="Z3" s="21"/>
      <c r="AA3" s="21"/>
      <c r="AB3" s="21"/>
      <c r="AC3" s="15"/>
    </row>
    <row r="4" spans="2:29" ht="2" customHeight="1" x14ac:dyDescent="0.15">
      <c r="B4" s="15"/>
      <c r="C4" s="15"/>
      <c r="D4" s="15"/>
      <c r="E4" s="15"/>
      <c r="F4" s="15"/>
      <c r="G4" s="15"/>
      <c r="H4" s="15"/>
      <c r="I4" s="15"/>
      <c r="J4" s="15"/>
      <c r="K4" s="15"/>
      <c r="L4" s="15"/>
      <c r="M4" s="15"/>
      <c r="N4" s="15"/>
      <c r="O4" s="15"/>
      <c r="P4" s="15"/>
      <c r="Q4" s="15"/>
      <c r="R4" s="15"/>
      <c r="S4" s="21"/>
      <c r="T4" s="21"/>
      <c r="U4" s="21"/>
      <c r="V4" s="21"/>
      <c r="W4" s="21"/>
      <c r="X4" s="21"/>
      <c r="Y4" s="21"/>
      <c r="Z4" s="21"/>
      <c r="AA4" s="21"/>
      <c r="AB4" s="21"/>
      <c r="AC4" s="15"/>
    </row>
    <row r="5" spans="2:29" x14ac:dyDescent="0.15">
      <c r="B5" s="15"/>
      <c r="C5" s="29"/>
      <c r="D5" s="29"/>
      <c r="E5" s="29"/>
      <c r="F5" s="29"/>
      <c r="G5" s="29"/>
      <c r="H5" s="29"/>
      <c r="I5" s="29"/>
      <c r="J5" s="29"/>
      <c r="K5" s="29"/>
      <c r="L5" s="29"/>
      <c r="M5" s="29"/>
      <c r="N5" s="29"/>
      <c r="O5" s="29"/>
      <c r="P5" s="29"/>
      <c r="Q5" s="29"/>
      <c r="R5" s="15"/>
      <c r="S5" s="21"/>
      <c r="T5" s="21"/>
      <c r="U5" s="21"/>
      <c r="V5" s="21"/>
      <c r="W5" s="21"/>
      <c r="X5" s="21"/>
      <c r="Y5" s="21"/>
      <c r="Z5" s="21"/>
      <c r="AA5" s="21"/>
      <c r="AB5" s="21"/>
      <c r="AC5" s="15"/>
    </row>
    <row r="6" spans="2:29" x14ac:dyDescent="0.15">
      <c r="B6" s="15"/>
      <c r="C6" s="29"/>
      <c r="D6" s="29"/>
      <c r="E6" s="29"/>
      <c r="F6" s="29"/>
      <c r="G6" s="29"/>
      <c r="H6" s="29"/>
      <c r="I6" s="29"/>
      <c r="J6" s="29"/>
      <c r="K6" s="29"/>
      <c r="L6" s="29"/>
      <c r="M6" s="29"/>
      <c r="N6" s="29"/>
      <c r="O6" s="29"/>
      <c r="P6" s="29"/>
      <c r="Q6" s="29"/>
      <c r="R6" s="15"/>
      <c r="S6" s="21"/>
      <c r="T6" s="21"/>
      <c r="U6" s="21"/>
      <c r="V6" s="21"/>
      <c r="W6" s="21"/>
      <c r="X6" s="21"/>
      <c r="Y6" s="21"/>
      <c r="Z6" s="21"/>
      <c r="AA6" s="21"/>
      <c r="AB6" s="21"/>
      <c r="AC6" s="15"/>
    </row>
    <row r="7" spans="2:29" x14ac:dyDescent="0.15">
      <c r="B7" s="15"/>
      <c r="C7" s="29"/>
      <c r="D7" s="29"/>
      <c r="E7" s="29"/>
      <c r="F7" s="29"/>
      <c r="G7" s="29"/>
      <c r="H7" s="29"/>
      <c r="I7" s="29"/>
      <c r="J7" s="29"/>
      <c r="K7" s="29"/>
      <c r="L7" s="29"/>
      <c r="M7" s="29"/>
      <c r="N7" s="29"/>
      <c r="O7" s="29"/>
      <c r="P7" s="29"/>
      <c r="Q7" s="29"/>
      <c r="R7" s="15"/>
      <c r="S7" s="21"/>
      <c r="T7" s="21"/>
      <c r="U7" s="21"/>
      <c r="V7" s="21"/>
      <c r="W7" s="21"/>
      <c r="X7" s="21"/>
      <c r="Y7" s="21"/>
      <c r="Z7" s="21"/>
      <c r="AA7" s="21"/>
      <c r="AB7" s="21"/>
      <c r="AC7" s="15"/>
    </row>
    <row r="8" spans="2:29" x14ac:dyDescent="0.15">
      <c r="B8" s="15"/>
      <c r="C8" s="29"/>
      <c r="D8" s="29"/>
      <c r="E8" s="29"/>
      <c r="F8" s="29"/>
      <c r="G8" s="29"/>
      <c r="H8" s="29"/>
      <c r="I8" s="29"/>
      <c r="J8" s="29"/>
      <c r="K8" s="29"/>
      <c r="L8" s="29"/>
      <c r="M8" s="29"/>
      <c r="N8" s="29"/>
      <c r="O8" s="29"/>
      <c r="P8" s="29"/>
      <c r="Q8" s="29"/>
      <c r="R8" s="15"/>
      <c r="S8" s="21"/>
      <c r="T8" s="21"/>
      <c r="U8" s="21"/>
      <c r="V8" s="21"/>
      <c r="W8" s="21"/>
      <c r="X8" s="21"/>
      <c r="Y8" s="21"/>
      <c r="Z8" s="21"/>
      <c r="AA8" s="21"/>
      <c r="AB8" s="21"/>
      <c r="AC8" s="15"/>
    </row>
    <row r="9" spans="2:29" x14ac:dyDescent="0.15">
      <c r="B9" s="15"/>
      <c r="C9" s="29"/>
      <c r="D9" s="29"/>
      <c r="E9" s="29"/>
      <c r="F9" s="29"/>
      <c r="G9" s="29"/>
      <c r="H9" s="29"/>
      <c r="I9" s="29"/>
      <c r="J9" s="29"/>
      <c r="K9" s="29"/>
      <c r="L9" s="29"/>
      <c r="M9" s="29"/>
      <c r="N9" s="29"/>
      <c r="O9" s="29"/>
      <c r="P9" s="29"/>
      <c r="Q9" s="29"/>
      <c r="R9" s="15"/>
      <c r="S9" s="21"/>
      <c r="T9" s="21"/>
      <c r="U9" s="21"/>
      <c r="V9" s="21"/>
      <c r="W9" s="21"/>
      <c r="X9" s="21"/>
      <c r="Y9" s="21"/>
      <c r="Z9" s="21"/>
      <c r="AA9" s="21"/>
      <c r="AB9" s="21"/>
      <c r="AC9" s="15"/>
    </row>
    <row r="10" spans="2:29" x14ac:dyDescent="0.15">
      <c r="B10" s="15"/>
      <c r="C10" s="29"/>
      <c r="D10" s="29"/>
      <c r="E10" s="29"/>
      <c r="F10" s="29"/>
      <c r="G10" s="29"/>
      <c r="H10" s="29"/>
      <c r="I10" s="29"/>
      <c r="J10" s="29"/>
      <c r="K10" s="29"/>
      <c r="L10" s="29"/>
      <c r="M10" s="29"/>
      <c r="N10" s="29"/>
      <c r="O10" s="29"/>
      <c r="P10" s="29"/>
      <c r="Q10" s="29"/>
      <c r="R10" s="15"/>
      <c r="S10" s="21"/>
      <c r="T10" s="21"/>
      <c r="U10" s="21"/>
      <c r="V10" s="21"/>
      <c r="W10" s="21"/>
      <c r="X10" s="21"/>
      <c r="Y10" s="21"/>
      <c r="Z10" s="21"/>
      <c r="AA10" s="21"/>
      <c r="AB10" s="21"/>
      <c r="AC10" s="15"/>
    </row>
    <row r="11" spans="2:29" x14ac:dyDescent="0.15">
      <c r="B11" s="15"/>
      <c r="C11" s="29"/>
      <c r="D11" s="29"/>
      <c r="E11" s="29"/>
      <c r="F11" s="29"/>
      <c r="G11" s="29"/>
      <c r="H11" s="29"/>
      <c r="I11" s="29"/>
      <c r="J11" s="29"/>
      <c r="K11" s="29"/>
      <c r="L11" s="29"/>
      <c r="M11" s="29"/>
      <c r="N11" s="29"/>
      <c r="O11" s="29"/>
      <c r="P11" s="29"/>
      <c r="Q11" s="29"/>
      <c r="R11" s="15"/>
      <c r="S11" s="21"/>
      <c r="T11" s="21"/>
      <c r="U11" s="21"/>
      <c r="V11" s="21"/>
      <c r="W11" s="21"/>
      <c r="X11" s="21"/>
      <c r="Y11" s="21"/>
      <c r="Z11" s="21"/>
      <c r="AA11" s="21"/>
      <c r="AB11" s="21"/>
      <c r="AC11" s="15"/>
    </row>
    <row r="12" spans="2:29" x14ac:dyDescent="0.15">
      <c r="B12" s="15"/>
      <c r="C12" s="29"/>
      <c r="D12" s="29"/>
      <c r="E12" s="29"/>
      <c r="F12" s="29"/>
      <c r="G12" s="29"/>
      <c r="H12" s="29"/>
      <c r="I12" s="29"/>
      <c r="J12" s="29"/>
      <c r="K12" s="29"/>
      <c r="L12" s="29"/>
      <c r="M12" s="29"/>
      <c r="N12" s="29"/>
      <c r="O12" s="29"/>
      <c r="P12" s="29"/>
      <c r="Q12" s="29"/>
      <c r="R12" s="15"/>
      <c r="S12" s="21"/>
      <c r="T12" s="21"/>
      <c r="U12" s="21"/>
      <c r="V12" s="21"/>
      <c r="W12" s="21"/>
      <c r="X12" s="21"/>
      <c r="Y12" s="21"/>
      <c r="Z12" s="21"/>
      <c r="AA12" s="21"/>
      <c r="AB12" s="21"/>
      <c r="AC12" s="15"/>
    </row>
    <row r="13" spans="2:29" x14ac:dyDescent="0.15">
      <c r="B13" s="15"/>
      <c r="C13" s="29"/>
      <c r="D13" s="29"/>
      <c r="E13" s="29"/>
      <c r="F13" s="29"/>
      <c r="G13" s="29"/>
      <c r="H13" s="29"/>
      <c r="I13" s="29"/>
      <c r="J13" s="29"/>
      <c r="K13" s="29"/>
      <c r="L13" s="29"/>
      <c r="M13" s="29"/>
      <c r="N13" s="29"/>
      <c r="O13" s="29"/>
      <c r="P13" s="29"/>
      <c r="Q13" s="29"/>
      <c r="R13" s="15"/>
      <c r="S13" s="21"/>
      <c r="T13" s="21"/>
      <c r="U13" s="21"/>
      <c r="V13" s="21"/>
      <c r="W13" s="21"/>
      <c r="X13" s="21"/>
      <c r="Y13" s="21"/>
      <c r="Z13" s="21"/>
      <c r="AA13" s="21"/>
      <c r="AB13" s="21"/>
      <c r="AC13" s="15"/>
    </row>
    <row r="14" spans="2:29" x14ac:dyDescent="0.15">
      <c r="B14" s="15"/>
      <c r="C14" s="29"/>
      <c r="D14" s="29"/>
      <c r="E14" s="29"/>
      <c r="F14" s="29"/>
      <c r="G14" s="29"/>
      <c r="H14" s="29"/>
      <c r="I14" s="29"/>
      <c r="J14" s="29"/>
      <c r="K14" s="29"/>
      <c r="L14" s="29"/>
      <c r="M14" s="29"/>
      <c r="N14" s="29"/>
      <c r="O14" s="29"/>
      <c r="P14" s="29"/>
      <c r="Q14" s="29"/>
      <c r="R14" s="15"/>
      <c r="S14" s="21"/>
      <c r="T14" s="21"/>
      <c r="U14" s="21"/>
      <c r="V14" s="21"/>
      <c r="W14" s="21"/>
      <c r="X14" s="21"/>
      <c r="Y14" s="21"/>
      <c r="Z14" s="21"/>
      <c r="AA14" s="21"/>
      <c r="AB14" s="21"/>
      <c r="AC14" s="15"/>
    </row>
    <row r="15" spans="2:29" x14ac:dyDescent="0.15">
      <c r="B15" s="15"/>
      <c r="C15" s="29"/>
      <c r="D15" s="29"/>
      <c r="E15" s="29"/>
      <c r="F15" s="29"/>
      <c r="G15" s="29"/>
      <c r="H15" s="29"/>
      <c r="I15" s="29"/>
      <c r="J15" s="29"/>
      <c r="K15" s="29"/>
      <c r="L15" s="29"/>
      <c r="M15" s="29"/>
      <c r="N15" s="29"/>
      <c r="O15" s="29"/>
      <c r="P15" s="29"/>
      <c r="Q15" s="29"/>
      <c r="R15" s="15"/>
      <c r="S15" s="21"/>
      <c r="T15" s="21"/>
      <c r="U15" s="21"/>
      <c r="V15" s="21"/>
      <c r="W15" s="21"/>
      <c r="X15" s="21"/>
      <c r="Y15" s="21"/>
      <c r="Z15" s="21"/>
      <c r="AA15" s="21"/>
      <c r="AB15" s="21"/>
      <c r="AC15" s="15"/>
    </row>
    <row r="16" spans="2:29" x14ac:dyDescent="0.15">
      <c r="B16" s="15"/>
      <c r="C16" s="29"/>
      <c r="D16" s="29"/>
      <c r="E16" s="29"/>
      <c r="F16" s="29"/>
      <c r="G16" s="29"/>
      <c r="H16" s="29"/>
      <c r="I16" s="29"/>
      <c r="J16" s="29"/>
      <c r="K16" s="29"/>
      <c r="L16" s="29"/>
      <c r="M16" s="29"/>
      <c r="N16" s="29"/>
      <c r="O16" s="29"/>
      <c r="P16" s="29"/>
      <c r="Q16" s="29"/>
      <c r="R16" s="15"/>
      <c r="S16" s="21"/>
      <c r="T16" s="21"/>
      <c r="U16" s="21"/>
      <c r="V16" s="21"/>
      <c r="W16" s="21"/>
      <c r="X16" s="21"/>
      <c r="Y16" s="21"/>
      <c r="Z16" s="21"/>
      <c r="AA16" s="21"/>
      <c r="AB16" s="21"/>
      <c r="AC16" s="15"/>
    </row>
    <row r="17" spans="2:29" x14ac:dyDescent="0.15">
      <c r="B17" s="15"/>
      <c r="C17" s="29"/>
      <c r="D17" s="29"/>
      <c r="E17" s="29"/>
      <c r="F17" s="29"/>
      <c r="G17" s="29"/>
      <c r="H17" s="29"/>
      <c r="I17" s="29"/>
      <c r="J17" s="29"/>
      <c r="K17" s="29"/>
      <c r="L17" s="29"/>
      <c r="M17" s="29"/>
      <c r="N17" s="29"/>
      <c r="O17" s="29"/>
      <c r="P17" s="29"/>
      <c r="Q17" s="29"/>
      <c r="R17" s="15"/>
      <c r="S17" s="21"/>
      <c r="T17" s="21"/>
      <c r="U17" s="21"/>
      <c r="V17" s="21"/>
      <c r="W17" s="21"/>
      <c r="X17" s="21"/>
      <c r="Y17" s="21"/>
      <c r="Z17" s="21"/>
      <c r="AA17" s="21"/>
      <c r="AB17" s="21"/>
      <c r="AC17" s="15"/>
    </row>
    <row r="18" spans="2:29" x14ac:dyDescent="0.15">
      <c r="B18" s="15"/>
      <c r="C18" s="29"/>
      <c r="D18" s="29"/>
      <c r="E18" s="29"/>
      <c r="F18" s="29"/>
      <c r="G18" s="29"/>
      <c r="H18" s="29"/>
      <c r="I18" s="29"/>
      <c r="J18" s="29"/>
      <c r="K18" s="29"/>
      <c r="L18" s="29"/>
      <c r="M18" s="29"/>
      <c r="N18" s="29"/>
      <c r="O18" s="29"/>
      <c r="P18" s="29"/>
      <c r="Q18" s="29"/>
      <c r="R18" s="15"/>
      <c r="S18" s="21"/>
      <c r="T18" s="21"/>
      <c r="U18" s="21"/>
      <c r="V18" s="21"/>
      <c r="W18" s="21"/>
      <c r="X18" s="21"/>
      <c r="Y18" s="21"/>
      <c r="Z18" s="21"/>
      <c r="AA18" s="21"/>
      <c r="AB18" s="21"/>
      <c r="AC18" s="15"/>
    </row>
    <row r="19" spans="2:29" x14ac:dyDescent="0.15">
      <c r="B19" s="15"/>
      <c r="C19" s="29"/>
      <c r="D19" s="29"/>
      <c r="E19" s="29"/>
      <c r="F19" s="29"/>
      <c r="G19" s="29"/>
      <c r="H19" s="29"/>
      <c r="I19" s="29"/>
      <c r="J19" s="29"/>
      <c r="K19" s="29"/>
      <c r="L19" s="29"/>
      <c r="M19" s="29"/>
      <c r="N19" s="29"/>
      <c r="O19" s="29"/>
      <c r="P19" s="29"/>
      <c r="Q19" s="29"/>
      <c r="R19" s="15"/>
      <c r="S19" s="21"/>
      <c r="T19" s="21"/>
      <c r="U19" s="21"/>
      <c r="V19" s="21"/>
      <c r="W19" s="21"/>
      <c r="X19" s="21"/>
      <c r="Y19" s="21"/>
      <c r="Z19" s="21"/>
      <c r="AA19" s="21"/>
      <c r="AB19" s="21"/>
      <c r="AC19" s="15"/>
    </row>
    <row r="20" spans="2:29" x14ac:dyDescent="0.15">
      <c r="B20" s="15"/>
      <c r="C20" s="29"/>
      <c r="D20" s="29"/>
      <c r="E20" s="29"/>
      <c r="F20" s="29"/>
      <c r="G20" s="29"/>
      <c r="H20" s="29"/>
      <c r="I20" s="29"/>
      <c r="J20" s="29"/>
      <c r="K20" s="29"/>
      <c r="L20" s="29"/>
      <c r="M20" s="29"/>
      <c r="N20" s="29"/>
      <c r="O20" s="29"/>
      <c r="P20" s="29"/>
      <c r="Q20" s="29"/>
      <c r="R20" s="15"/>
      <c r="S20" s="21"/>
      <c r="T20" s="21"/>
      <c r="U20" s="21"/>
      <c r="V20" s="21"/>
      <c r="W20" s="21"/>
      <c r="X20" s="21"/>
      <c r="Y20" s="21"/>
      <c r="Z20" s="21"/>
      <c r="AA20" s="21"/>
      <c r="AB20" s="21"/>
      <c r="AC20" s="15"/>
    </row>
    <row r="21" spans="2:29" x14ac:dyDescent="0.15">
      <c r="B21" s="15"/>
      <c r="C21" s="29"/>
      <c r="D21" s="29"/>
      <c r="E21" s="29"/>
      <c r="F21" s="29"/>
      <c r="G21" s="29"/>
      <c r="H21" s="29"/>
      <c r="I21" s="29"/>
      <c r="J21" s="29"/>
      <c r="K21" s="29"/>
      <c r="L21" s="29"/>
      <c r="M21" s="29"/>
      <c r="N21" s="29"/>
      <c r="O21" s="29"/>
      <c r="P21" s="29"/>
      <c r="Q21" s="29"/>
      <c r="R21" s="15"/>
      <c r="S21" s="21"/>
      <c r="T21" s="21"/>
      <c r="U21" s="21"/>
      <c r="V21" s="21"/>
      <c r="W21" s="21"/>
      <c r="X21" s="21"/>
      <c r="Y21" s="21"/>
      <c r="Z21" s="21"/>
      <c r="AA21" s="21"/>
      <c r="AB21" s="21"/>
      <c r="AC21" s="15"/>
    </row>
    <row r="22" spans="2:29" x14ac:dyDescent="0.15">
      <c r="B22" s="15"/>
      <c r="C22" s="29"/>
      <c r="D22" s="29"/>
      <c r="E22" s="29"/>
      <c r="F22" s="29"/>
      <c r="G22" s="29"/>
      <c r="H22" s="29"/>
      <c r="I22" s="29"/>
      <c r="J22" s="29"/>
      <c r="K22" s="29"/>
      <c r="L22" s="29"/>
      <c r="M22" s="29"/>
      <c r="N22" s="29"/>
      <c r="O22" s="29"/>
      <c r="P22" s="29"/>
      <c r="Q22" s="29"/>
      <c r="R22" s="15"/>
      <c r="S22" s="21"/>
      <c r="T22" s="21"/>
      <c r="U22" s="21"/>
      <c r="V22" s="21"/>
      <c r="W22" s="21"/>
      <c r="X22" s="21"/>
      <c r="Y22" s="21"/>
      <c r="Z22" s="21"/>
      <c r="AA22" s="21"/>
      <c r="AB22" s="21"/>
      <c r="AC22" s="15"/>
    </row>
    <row r="23" spans="2:29" x14ac:dyDescent="0.15">
      <c r="B23" s="15"/>
      <c r="C23" s="29"/>
      <c r="D23" s="29"/>
      <c r="E23" s="29"/>
      <c r="F23" s="29"/>
      <c r="G23" s="29"/>
      <c r="H23" s="29"/>
      <c r="I23" s="29"/>
      <c r="J23" s="29"/>
      <c r="K23" s="29"/>
      <c r="L23" s="29"/>
      <c r="M23" s="29"/>
      <c r="N23" s="29"/>
      <c r="O23" s="29"/>
      <c r="P23" s="29"/>
      <c r="Q23" s="29"/>
      <c r="R23" s="15"/>
      <c r="S23" s="21"/>
      <c r="T23" s="21"/>
      <c r="U23" s="21"/>
      <c r="V23" s="21"/>
      <c r="W23" s="21"/>
      <c r="X23" s="21"/>
      <c r="Y23" s="21"/>
      <c r="Z23" s="21"/>
      <c r="AA23" s="21"/>
      <c r="AB23" s="21"/>
      <c r="AC23" s="15"/>
    </row>
    <row r="24" spans="2:29" x14ac:dyDescent="0.15">
      <c r="B24" s="15"/>
      <c r="C24" s="29"/>
      <c r="D24" s="29"/>
      <c r="E24" s="29"/>
      <c r="F24" s="29"/>
      <c r="G24" s="29"/>
      <c r="H24" s="29"/>
      <c r="I24" s="29"/>
      <c r="J24" s="29"/>
      <c r="K24" s="29"/>
      <c r="L24" s="29"/>
      <c r="M24" s="29"/>
      <c r="N24" s="29"/>
      <c r="O24" s="29"/>
      <c r="P24" s="29"/>
      <c r="Q24" s="29"/>
      <c r="R24" s="15"/>
      <c r="S24" s="21"/>
      <c r="T24" s="21"/>
      <c r="U24" s="21"/>
      <c r="V24" s="21"/>
      <c r="W24" s="21"/>
      <c r="X24" s="21"/>
      <c r="Y24" s="21"/>
      <c r="Z24" s="21"/>
      <c r="AA24" s="21"/>
      <c r="AB24" s="21"/>
      <c r="AC24" s="15"/>
    </row>
    <row r="25" spans="2:29" x14ac:dyDescent="0.15">
      <c r="B25" s="15"/>
      <c r="C25" s="29"/>
      <c r="D25" s="29"/>
      <c r="E25" s="29"/>
      <c r="F25" s="29"/>
      <c r="G25" s="29"/>
      <c r="H25" s="29"/>
      <c r="I25" s="29"/>
      <c r="J25" s="29"/>
      <c r="K25" s="29"/>
      <c r="L25" s="29"/>
      <c r="M25" s="29"/>
      <c r="N25" s="29"/>
      <c r="O25" s="29"/>
      <c r="P25" s="29"/>
      <c r="Q25" s="29"/>
      <c r="R25" s="15"/>
      <c r="S25" s="21"/>
      <c r="T25" s="21"/>
      <c r="U25" s="21"/>
      <c r="V25" s="21"/>
      <c r="W25" s="21"/>
      <c r="X25" s="21"/>
      <c r="Y25" s="21"/>
      <c r="Z25" s="21"/>
      <c r="AA25" s="21"/>
      <c r="AB25" s="21"/>
      <c r="AC25" s="15"/>
    </row>
    <row r="26" spans="2:29" x14ac:dyDescent="0.15">
      <c r="B26" s="15"/>
      <c r="C26" s="29"/>
      <c r="D26" s="29"/>
      <c r="E26" s="29"/>
      <c r="F26" s="29"/>
      <c r="G26" s="29"/>
      <c r="H26" s="29"/>
      <c r="I26" s="29"/>
      <c r="J26" s="29"/>
      <c r="K26" s="29"/>
      <c r="L26" s="29"/>
      <c r="M26" s="29"/>
      <c r="N26" s="29"/>
      <c r="O26" s="29"/>
      <c r="P26" s="29"/>
      <c r="Q26" s="29"/>
      <c r="R26" s="15"/>
      <c r="S26" s="21"/>
      <c r="T26" s="21"/>
      <c r="U26" s="21"/>
      <c r="V26" s="21"/>
      <c r="W26" s="21"/>
      <c r="X26" s="21"/>
      <c r="Y26" s="21"/>
      <c r="Z26" s="21"/>
      <c r="AA26" s="21"/>
      <c r="AB26" s="21"/>
      <c r="AC26" s="15"/>
    </row>
    <row r="27" spans="2:29" x14ac:dyDescent="0.15">
      <c r="B27" s="15"/>
      <c r="C27" s="29"/>
      <c r="D27" s="29"/>
      <c r="E27" s="29"/>
      <c r="F27" s="29"/>
      <c r="G27" s="29"/>
      <c r="H27" s="29"/>
      <c r="I27" s="29"/>
      <c r="J27" s="29"/>
      <c r="K27" s="29"/>
      <c r="L27" s="29"/>
      <c r="M27" s="29"/>
      <c r="N27" s="29"/>
      <c r="O27" s="29"/>
      <c r="P27" s="29"/>
      <c r="Q27" s="29"/>
      <c r="R27" s="15"/>
      <c r="S27" s="21"/>
      <c r="T27" s="21"/>
      <c r="U27" s="21"/>
      <c r="V27" s="21"/>
      <c r="W27" s="21"/>
      <c r="X27" s="21"/>
      <c r="Y27" s="21"/>
      <c r="Z27" s="21"/>
      <c r="AA27" s="21"/>
      <c r="AB27" s="21"/>
      <c r="AC27" s="15"/>
    </row>
    <row r="28" spans="2:29" x14ac:dyDescent="0.15">
      <c r="B28" s="15"/>
      <c r="C28" s="29"/>
      <c r="D28" s="29"/>
      <c r="E28" s="29"/>
      <c r="F28" s="29"/>
      <c r="G28" s="29"/>
      <c r="H28" s="29"/>
      <c r="I28" s="29"/>
      <c r="J28" s="29"/>
      <c r="K28" s="29"/>
      <c r="L28" s="29"/>
      <c r="M28" s="29"/>
      <c r="N28" s="29"/>
      <c r="O28" s="29"/>
      <c r="P28" s="29"/>
      <c r="Q28" s="29"/>
      <c r="R28" s="15"/>
      <c r="S28" s="21"/>
      <c r="T28" s="21"/>
      <c r="U28" s="21"/>
      <c r="V28" s="21"/>
      <c r="W28" s="21"/>
      <c r="X28" s="21"/>
      <c r="Y28" s="21"/>
      <c r="Z28" s="21"/>
      <c r="AA28" s="21"/>
      <c r="AB28" s="21"/>
      <c r="AC28" s="15"/>
    </row>
    <row r="29" spans="2:29" x14ac:dyDescent="0.15">
      <c r="B29" s="15"/>
      <c r="C29" s="29"/>
      <c r="D29" s="29"/>
      <c r="E29" s="29"/>
      <c r="F29" s="29"/>
      <c r="G29" s="29"/>
      <c r="H29" s="29"/>
      <c r="I29" s="29"/>
      <c r="J29" s="29"/>
      <c r="K29" s="29"/>
      <c r="L29" s="29"/>
      <c r="M29" s="29"/>
      <c r="N29" s="29"/>
      <c r="O29" s="29"/>
      <c r="P29" s="29"/>
      <c r="Q29" s="29"/>
      <c r="R29" s="15"/>
      <c r="S29" s="21"/>
      <c r="T29" s="21"/>
      <c r="U29" s="21"/>
      <c r="V29" s="21"/>
      <c r="W29" s="21"/>
      <c r="X29" s="21"/>
      <c r="Y29" s="21"/>
      <c r="Z29" s="21"/>
      <c r="AA29" s="21"/>
      <c r="AB29" s="21"/>
      <c r="AC29" s="15"/>
    </row>
    <row r="30" spans="2:29" x14ac:dyDescent="0.15">
      <c r="B30" s="15"/>
      <c r="C30" s="29"/>
      <c r="D30" s="29"/>
      <c r="E30" s="29"/>
      <c r="F30" s="29"/>
      <c r="G30" s="29"/>
      <c r="H30" s="29"/>
      <c r="I30" s="29"/>
      <c r="J30" s="29"/>
      <c r="K30" s="29"/>
      <c r="L30" s="29"/>
      <c r="M30" s="29"/>
      <c r="N30" s="29"/>
      <c r="O30" s="29"/>
      <c r="P30" s="29"/>
      <c r="Q30" s="29"/>
      <c r="R30" s="15"/>
      <c r="S30" s="21"/>
      <c r="T30" s="21"/>
      <c r="U30" s="21"/>
      <c r="V30" s="21"/>
      <c r="W30" s="21"/>
      <c r="X30" s="21"/>
      <c r="Y30" s="21"/>
      <c r="Z30" s="21"/>
      <c r="AA30" s="21"/>
      <c r="AB30" s="21"/>
      <c r="AC30" s="15"/>
    </row>
    <row r="31" spans="2:29" x14ac:dyDescent="0.15">
      <c r="B31" s="15"/>
      <c r="C31" s="29"/>
      <c r="D31" s="29"/>
      <c r="E31" s="29"/>
      <c r="F31" s="29"/>
      <c r="G31" s="29"/>
      <c r="H31" s="29"/>
      <c r="I31" s="29"/>
      <c r="J31" s="29"/>
      <c r="K31" s="29"/>
      <c r="L31" s="29"/>
      <c r="M31" s="29"/>
      <c r="N31" s="29"/>
      <c r="O31" s="29"/>
      <c r="P31" s="29"/>
      <c r="Q31" s="29"/>
      <c r="R31" s="15"/>
      <c r="S31" s="21"/>
      <c r="T31" s="21"/>
      <c r="U31" s="21"/>
      <c r="V31" s="21"/>
      <c r="W31" s="21"/>
      <c r="X31" s="21"/>
      <c r="Y31" s="21"/>
      <c r="Z31" s="21"/>
      <c r="AA31" s="21"/>
      <c r="AB31" s="21"/>
      <c r="AC31" s="15"/>
    </row>
    <row r="32" spans="2:29" x14ac:dyDescent="0.15">
      <c r="B32" s="15"/>
      <c r="C32" s="29"/>
      <c r="D32" s="29"/>
      <c r="E32" s="29"/>
      <c r="F32" s="29"/>
      <c r="G32" s="29"/>
      <c r="H32" s="29"/>
      <c r="I32" s="29"/>
      <c r="J32" s="29"/>
      <c r="K32" s="29"/>
      <c r="L32" s="29"/>
      <c r="M32" s="29"/>
      <c r="N32" s="29"/>
      <c r="O32" s="29"/>
      <c r="P32" s="29"/>
      <c r="Q32" s="29"/>
      <c r="R32" s="15"/>
      <c r="S32" s="21"/>
      <c r="T32" s="21"/>
      <c r="U32" s="21"/>
      <c r="V32" s="21"/>
      <c r="W32" s="21"/>
      <c r="X32" s="21"/>
      <c r="Y32" s="21"/>
      <c r="Z32" s="21"/>
      <c r="AA32" s="21"/>
      <c r="AB32" s="21"/>
      <c r="AC32" s="15"/>
    </row>
    <row r="33" spans="2:29" x14ac:dyDescent="0.15">
      <c r="B33" s="15"/>
      <c r="C33" s="29"/>
      <c r="D33" s="29"/>
      <c r="E33" s="29"/>
      <c r="F33" s="29"/>
      <c r="G33" s="29"/>
      <c r="H33" s="29"/>
      <c r="I33" s="29"/>
      <c r="J33" s="29"/>
      <c r="K33" s="29"/>
      <c r="L33" s="29"/>
      <c r="M33" s="29"/>
      <c r="N33" s="29"/>
      <c r="O33" s="29"/>
      <c r="P33" s="29"/>
      <c r="Q33" s="29"/>
      <c r="R33" s="15"/>
      <c r="S33" s="21"/>
      <c r="T33" s="21"/>
      <c r="U33" s="21"/>
      <c r="V33" s="21"/>
      <c r="W33" s="21"/>
      <c r="X33" s="21"/>
      <c r="Y33" s="21"/>
      <c r="Z33" s="21"/>
      <c r="AA33" s="21"/>
      <c r="AB33" s="21"/>
      <c r="AC33" s="15"/>
    </row>
    <row r="34" spans="2:29" x14ac:dyDescent="0.15">
      <c r="B34" s="15"/>
      <c r="C34" s="29"/>
      <c r="D34" s="29"/>
      <c r="E34" s="29"/>
      <c r="F34" s="29"/>
      <c r="G34" s="29"/>
      <c r="H34" s="29"/>
      <c r="I34" s="29"/>
      <c r="J34" s="29"/>
      <c r="K34" s="29"/>
      <c r="L34" s="29"/>
      <c r="M34" s="29"/>
      <c r="N34" s="29"/>
      <c r="O34" s="29"/>
      <c r="P34" s="29"/>
      <c r="Q34" s="29"/>
      <c r="R34" s="15"/>
      <c r="S34" s="21"/>
      <c r="T34" s="21"/>
      <c r="U34" s="21"/>
      <c r="V34" s="21"/>
      <c r="W34" s="21"/>
      <c r="X34" s="21"/>
      <c r="Y34" s="21"/>
      <c r="Z34" s="21"/>
      <c r="AA34" s="21"/>
      <c r="AB34" s="21"/>
      <c r="AC34" s="15"/>
    </row>
    <row r="35" spans="2:29" x14ac:dyDescent="0.15">
      <c r="B35" s="15"/>
      <c r="C35" s="29"/>
      <c r="D35" s="29"/>
      <c r="E35" s="29"/>
      <c r="F35" s="29"/>
      <c r="G35" s="29"/>
      <c r="H35" s="29"/>
      <c r="I35" s="29"/>
      <c r="J35" s="29"/>
      <c r="K35" s="29"/>
      <c r="L35" s="29"/>
      <c r="M35" s="29"/>
      <c r="N35" s="29"/>
      <c r="O35" s="29"/>
      <c r="P35" s="29"/>
      <c r="Q35" s="29"/>
      <c r="R35" s="15"/>
      <c r="S35" s="21"/>
      <c r="T35" s="21"/>
      <c r="U35" s="21"/>
      <c r="V35" s="21"/>
      <c r="W35" s="21"/>
      <c r="X35" s="21"/>
      <c r="Y35" s="21"/>
      <c r="Z35" s="21"/>
      <c r="AA35" s="21"/>
      <c r="AB35" s="21"/>
      <c r="AC35" s="15"/>
    </row>
    <row r="36" spans="2:29" x14ac:dyDescent="0.15">
      <c r="B36" s="15"/>
      <c r="C36" s="29"/>
      <c r="D36" s="29"/>
      <c r="E36" s="29"/>
      <c r="F36" s="29"/>
      <c r="G36" s="29"/>
      <c r="H36" s="29"/>
      <c r="I36" s="29"/>
      <c r="J36" s="29"/>
      <c r="K36" s="29"/>
      <c r="L36" s="29"/>
      <c r="M36" s="29"/>
      <c r="N36" s="29"/>
      <c r="O36" s="29"/>
      <c r="P36" s="29"/>
      <c r="Q36" s="29"/>
      <c r="R36" s="15"/>
      <c r="S36" s="21"/>
      <c r="T36" s="21"/>
      <c r="U36" s="21"/>
      <c r="V36" s="21"/>
      <c r="W36" s="21"/>
      <c r="X36" s="21"/>
      <c r="Y36" s="21"/>
      <c r="Z36" s="21"/>
      <c r="AA36" s="21"/>
      <c r="AB36" s="21"/>
      <c r="AC36" s="15"/>
    </row>
    <row r="37" spans="2:29" x14ac:dyDescent="0.15">
      <c r="B37" s="15"/>
      <c r="C37" s="29"/>
      <c r="D37" s="29"/>
      <c r="E37" s="29"/>
      <c r="F37" s="29"/>
      <c r="G37" s="29"/>
      <c r="H37" s="29"/>
      <c r="I37" s="29"/>
      <c r="J37" s="29"/>
      <c r="K37" s="29"/>
      <c r="L37" s="29"/>
      <c r="M37" s="29"/>
      <c r="N37" s="29"/>
      <c r="O37" s="29"/>
      <c r="P37" s="29"/>
      <c r="Q37" s="29"/>
      <c r="R37" s="15"/>
      <c r="S37" s="21"/>
      <c r="T37" s="21"/>
      <c r="U37" s="21"/>
      <c r="V37" s="21"/>
      <c r="W37" s="21"/>
      <c r="X37" s="21"/>
      <c r="Y37" s="21"/>
      <c r="Z37" s="21"/>
      <c r="AA37" s="21"/>
      <c r="AB37" s="21"/>
      <c r="AC37" s="15"/>
    </row>
    <row r="38" spans="2:29" x14ac:dyDescent="0.15">
      <c r="B38" s="15"/>
      <c r="C38" s="29"/>
      <c r="D38" s="29"/>
      <c r="E38" s="29"/>
      <c r="F38" s="29"/>
      <c r="G38" s="29"/>
      <c r="H38" s="29"/>
      <c r="I38" s="29"/>
      <c r="J38" s="29"/>
      <c r="K38" s="29"/>
      <c r="L38" s="29"/>
      <c r="M38" s="29"/>
      <c r="N38" s="29"/>
      <c r="O38" s="29"/>
      <c r="P38" s="29"/>
      <c r="Q38" s="29"/>
      <c r="R38" s="15"/>
      <c r="S38" s="21"/>
      <c r="T38" s="21"/>
      <c r="U38" s="21"/>
      <c r="V38" s="21"/>
      <c r="W38" s="21"/>
      <c r="X38" s="21"/>
      <c r="Y38" s="21"/>
      <c r="Z38" s="21"/>
      <c r="AA38" s="21"/>
      <c r="AB38" s="21"/>
      <c r="AC38" s="15"/>
    </row>
    <row r="39" spans="2:29" x14ac:dyDescent="0.15">
      <c r="B39" s="15"/>
      <c r="C39" s="29"/>
      <c r="D39" s="29"/>
      <c r="E39" s="29"/>
      <c r="F39" s="29"/>
      <c r="G39" s="29"/>
      <c r="H39" s="29"/>
      <c r="I39" s="29"/>
      <c r="J39" s="29"/>
      <c r="K39" s="29"/>
      <c r="L39" s="29"/>
      <c r="M39" s="29"/>
      <c r="N39" s="29"/>
      <c r="O39" s="29"/>
      <c r="P39" s="29"/>
      <c r="Q39" s="29"/>
      <c r="R39" s="15"/>
      <c r="S39" s="21"/>
      <c r="T39" s="21"/>
      <c r="U39" s="21"/>
      <c r="V39" s="21"/>
      <c r="W39" s="21"/>
      <c r="X39" s="21"/>
      <c r="Y39" s="21"/>
      <c r="Z39" s="21"/>
      <c r="AA39" s="21"/>
      <c r="AB39" s="21"/>
      <c r="AC39" s="15"/>
    </row>
    <row r="40" spans="2:29" x14ac:dyDescent="0.15">
      <c r="B40" s="15"/>
      <c r="C40" s="29"/>
      <c r="D40" s="29"/>
      <c r="E40" s="29"/>
      <c r="F40" s="29"/>
      <c r="G40" s="29"/>
      <c r="H40" s="29"/>
      <c r="I40" s="29"/>
      <c r="J40" s="29"/>
      <c r="K40" s="29"/>
      <c r="L40" s="29"/>
      <c r="M40" s="29"/>
      <c r="N40" s="29"/>
      <c r="O40" s="29"/>
      <c r="P40" s="29"/>
      <c r="Q40" s="29"/>
      <c r="R40" s="15"/>
      <c r="S40" s="21"/>
      <c r="T40" s="21"/>
      <c r="U40" s="21"/>
      <c r="V40" s="21"/>
      <c r="W40" s="21"/>
      <c r="X40" s="21"/>
      <c r="Y40" s="21"/>
      <c r="Z40" s="21"/>
      <c r="AA40" s="21"/>
      <c r="AB40" s="21"/>
      <c r="AC40" s="15"/>
    </row>
    <row r="41" spans="2:29" x14ac:dyDescent="0.15">
      <c r="B41" s="15"/>
      <c r="C41" s="29"/>
      <c r="D41" s="29"/>
      <c r="E41" s="29"/>
      <c r="F41" s="29"/>
      <c r="G41" s="29"/>
      <c r="H41" s="29"/>
      <c r="I41" s="29"/>
      <c r="J41" s="29"/>
      <c r="K41" s="29"/>
      <c r="L41" s="29"/>
      <c r="M41" s="29"/>
      <c r="N41" s="29"/>
      <c r="O41" s="29"/>
      <c r="P41" s="29"/>
      <c r="Q41" s="29"/>
      <c r="R41" s="15"/>
      <c r="S41" s="21"/>
      <c r="T41" s="21"/>
      <c r="U41" s="21"/>
      <c r="V41" s="21"/>
      <c r="W41" s="21"/>
      <c r="X41" s="21"/>
      <c r="Y41" s="21"/>
      <c r="Z41" s="21"/>
      <c r="AA41" s="21"/>
      <c r="AB41" s="21"/>
      <c r="AC41" s="15"/>
    </row>
    <row r="42" spans="2:29" x14ac:dyDescent="0.15">
      <c r="B42" s="15"/>
      <c r="C42" s="29"/>
      <c r="D42" s="29"/>
      <c r="E42" s="29"/>
      <c r="F42" s="29"/>
      <c r="G42" s="29"/>
      <c r="H42" s="29"/>
      <c r="I42" s="29"/>
      <c r="J42" s="29"/>
      <c r="K42" s="29"/>
      <c r="L42" s="29"/>
      <c r="M42" s="29"/>
      <c r="N42" s="29"/>
      <c r="O42" s="29"/>
      <c r="P42" s="29"/>
      <c r="Q42" s="29"/>
      <c r="R42" s="15"/>
      <c r="S42" s="21"/>
      <c r="T42" s="21"/>
      <c r="U42" s="21"/>
      <c r="V42" s="21"/>
      <c r="W42" s="21"/>
      <c r="X42" s="21"/>
      <c r="Y42" s="21"/>
      <c r="Z42" s="21"/>
      <c r="AA42" s="21"/>
      <c r="AB42" s="21"/>
      <c r="AC42" s="15"/>
    </row>
    <row r="43" spans="2:29" x14ac:dyDescent="0.15">
      <c r="B43" s="15"/>
      <c r="C43" s="29"/>
      <c r="D43" s="29"/>
      <c r="E43" s="29"/>
      <c r="F43" s="29"/>
      <c r="G43" s="29"/>
      <c r="H43" s="29"/>
      <c r="I43" s="29"/>
      <c r="J43" s="29"/>
      <c r="K43" s="29"/>
      <c r="L43" s="29"/>
      <c r="M43" s="29"/>
      <c r="N43" s="29"/>
      <c r="O43" s="29"/>
      <c r="P43" s="29"/>
      <c r="Q43" s="29"/>
      <c r="R43" s="15"/>
      <c r="S43" s="21"/>
      <c r="T43" s="21"/>
      <c r="U43" s="21"/>
      <c r="V43" s="21"/>
      <c r="W43" s="21"/>
      <c r="X43" s="21"/>
      <c r="Y43" s="21"/>
      <c r="Z43" s="21"/>
      <c r="AA43" s="21"/>
      <c r="AB43" s="21"/>
      <c r="AC43" s="15"/>
    </row>
    <row r="44" spans="2:29" x14ac:dyDescent="0.15">
      <c r="B44" s="15"/>
      <c r="C44" s="29"/>
      <c r="D44" s="29"/>
      <c r="E44" s="29"/>
      <c r="F44" s="29"/>
      <c r="G44" s="29"/>
      <c r="H44" s="29"/>
      <c r="I44" s="29"/>
      <c r="J44" s="29"/>
      <c r="K44" s="29"/>
      <c r="L44" s="29"/>
      <c r="M44" s="29"/>
      <c r="N44" s="29"/>
      <c r="O44" s="29"/>
      <c r="P44" s="29"/>
      <c r="Q44" s="29"/>
      <c r="R44" s="15"/>
      <c r="S44" s="21"/>
      <c r="T44" s="21"/>
      <c r="U44" s="21"/>
      <c r="V44" s="21"/>
      <c r="W44" s="21"/>
      <c r="X44" s="21"/>
      <c r="Y44" s="21"/>
      <c r="Z44" s="21"/>
      <c r="AA44" s="21"/>
      <c r="AB44" s="21"/>
      <c r="AC44" s="15"/>
    </row>
    <row r="45" spans="2:29" x14ac:dyDescent="0.15">
      <c r="B45" s="15"/>
      <c r="C45" s="29"/>
      <c r="D45" s="29"/>
      <c r="E45" s="29"/>
      <c r="F45" s="29"/>
      <c r="G45" s="29"/>
      <c r="H45" s="29"/>
      <c r="I45" s="29"/>
      <c r="J45" s="29"/>
      <c r="K45" s="29"/>
      <c r="L45" s="29"/>
      <c r="M45" s="29"/>
      <c r="N45" s="29"/>
      <c r="O45" s="29"/>
      <c r="P45" s="29"/>
      <c r="Q45" s="29"/>
      <c r="R45" s="15"/>
      <c r="S45" s="21"/>
      <c r="T45" s="21"/>
      <c r="U45" s="21"/>
      <c r="V45" s="21"/>
      <c r="W45" s="21"/>
      <c r="X45" s="21"/>
      <c r="Y45" s="21"/>
      <c r="Z45" s="21"/>
      <c r="AA45" s="21"/>
      <c r="AB45" s="21"/>
      <c r="AC45" s="15"/>
    </row>
    <row r="46" spans="2:29" ht="2" customHeight="1" x14ac:dyDescent="0.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row>
    <row r="47" spans="2:29" ht="57" customHeight="1" x14ac:dyDescent="0.15">
      <c r="B47" s="15"/>
      <c r="C47" s="21"/>
      <c r="D47" s="21"/>
      <c r="E47" s="21"/>
      <c r="F47" s="21"/>
      <c r="G47" s="21"/>
      <c r="H47" s="21"/>
      <c r="I47" s="21"/>
      <c r="J47" s="21"/>
      <c r="K47" s="21"/>
      <c r="L47" s="21"/>
      <c r="M47" s="21"/>
      <c r="N47" s="21"/>
      <c r="O47" s="21"/>
      <c r="P47" s="21"/>
      <c r="Q47" s="21"/>
      <c r="R47" s="15"/>
      <c r="S47" s="21"/>
      <c r="T47" s="21"/>
      <c r="U47" s="21"/>
      <c r="V47" s="21"/>
      <c r="W47" s="21"/>
      <c r="X47" s="21"/>
      <c r="Y47" s="21"/>
      <c r="Z47" s="21"/>
      <c r="AA47" s="21"/>
      <c r="AB47" s="21"/>
      <c r="AC47" s="15"/>
    </row>
    <row r="48" spans="2:29" x14ac:dyDescent="0.15">
      <c r="B48" s="15"/>
      <c r="C48" s="21"/>
      <c r="D48" s="21"/>
      <c r="E48" s="21"/>
      <c r="F48" s="21"/>
      <c r="G48" s="21"/>
      <c r="H48" s="21"/>
      <c r="I48" s="21"/>
      <c r="J48" s="21"/>
      <c r="K48" s="21"/>
      <c r="L48" s="21"/>
      <c r="M48" s="21"/>
      <c r="N48" s="21"/>
      <c r="O48" s="21"/>
      <c r="P48" s="21"/>
      <c r="Q48" s="21"/>
      <c r="R48" s="15"/>
      <c r="S48" s="21"/>
      <c r="T48" s="21"/>
      <c r="U48" s="21"/>
      <c r="V48" s="21"/>
      <c r="W48" s="21"/>
      <c r="X48" s="21"/>
      <c r="Y48" s="21"/>
      <c r="Z48" s="21"/>
      <c r="AA48" s="21"/>
      <c r="AB48" s="21"/>
      <c r="AC48" s="15"/>
    </row>
    <row r="49" spans="2:29" x14ac:dyDescent="0.15">
      <c r="B49" s="15"/>
      <c r="C49" s="21"/>
      <c r="D49" s="21"/>
      <c r="E49" s="21"/>
      <c r="F49" s="21"/>
      <c r="G49" s="21"/>
      <c r="H49" s="21"/>
      <c r="I49" s="21"/>
      <c r="J49" s="21"/>
      <c r="K49" s="21"/>
      <c r="L49" s="21"/>
      <c r="M49" s="21"/>
      <c r="N49" s="21"/>
      <c r="O49" s="21"/>
      <c r="P49" s="21"/>
      <c r="Q49" s="21"/>
      <c r="R49" s="15"/>
      <c r="S49" s="21"/>
      <c r="T49" s="21"/>
      <c r="U49" s="21"/>
      <c r="V49" s="21"/>
      <c r="W49" s="21"/>
      <c r="X49" s="21"/>
      <c r="Y49" s="21"/>
      <c r="Z49" s="21"/>
      <c r="AA49" s="21"/>
      <c r="AB49" s="21"/>
      <c r="AC49" s="15"/>
    </row>
    <row r="50" spans="2:29" x14ac:dyDescent="0.15">
      <c r="B50" s="15"/>
      <c r="C50" s="21"/>
      <c r="D50" s="21"/>
      <c r="E50" s="21"/>
      <c r="F50" s="21"/>
      <c r="G50" s="21"/>
      <c r="H50" s="21"/>
      <c r="I50" s="21"/>
      <c r="J50" s="21"/>
      <c r="K50" s="21"/>
      <c r="L50" s="21"/>
      <c r="M50" s="21"/>
      <c r="N50" s="21"/>
      <c r="O50" s="21"/>
      <c r="P50" s="21"/>
      <c r="Q50" s="21"/>
      <c r="R50" s="15"/>
      <c r="S50" s="21"/>
      <c r="T50" s="21"/>
      <c r="U50" s="21"/>
      <c r="V50" s="21"/>
      <c r="W50" s="21"/>
      <c r="X50" s="21"/>
      <c r="Y50" s="21"/>
      <c r="Z50" s="21"/>
      <c r="AA50" s="21"/>
      <c r="AB50" s="21"/>
      <c r="AC50" s="15"/>
    </row>
    <row r="51" spans="2:29" x14ac:dyDescent="0.15">
      <c r="B51" s="15"/>
      <c r="C51" s="21"/>
      <c r="D51" s="21"/>
      <c r="E51" s="21"/>
      <c r="F51" s="21"/>
      <c r="G51" s="21"/>
      <c r="H51" s="21"/>
      <c r="I51" s="21"/>
      <c r="J51" s="21"/>
      <c r="K51" s="21"/>
      <c r="L51" s="21"/>
      <c r="M51" s="21"/>
      <c r="N51" s="21"/>
      <c r="O51" s="21"/>
      <c r="P51" s="21"/>
      <c r="Q51" s="21"/>
      <c r="R51" s="15"/>
      <c r="S51" s="21"/>
      <c r="T51" s="21"/>
      <c r="U51" s="21"/>
      <c r="V51" s="21"/>
      <c r="W51" s="21"/>
      <c r="X51" s="21"/>
      <c r="Y51" s="21"/>
      <c r="Z51" s="21"/>
      <c r="AA51" s="21"/>
      <c r="AB51" s="21"/>
      <c r="AC51" s="15"/>
    </row>
    <row r="52" spans="2:29" x14ac:dyDescent="0.15">
      <c r="B52" s="15"/>
      <c r="C52" s="21"/>
      <c r="D52" s="21"/>
      <c r="E52" s="21"/>
      <c r="F52" s="21"/>
      <c r="G52" s="21"/>
      <c r="H52" s="21"/>
      <c r="I52" s="21"/>
      <c r="J52" s="21"/>
      <c r="K52" s="21"/>
      <c r="L52" s="21"/>
      <c r="M52" s="21"/>
      <c r="N52" s="21"/>
      <c r="O52" s="21"/>
      <c r="P52" s="21"/>
      <c r="Q52" s="21"/>
      <c r="R52" s="15"/>
      <c r="S52" s="21"/>
      <c r="T52" s="21"/>
      <c r="U52" s="21"/>
      <c r="V52" s="21"/>
      <c r="W52" s="21"/>
      <c r="X52" s="21"/>
      <c r="Y52" s="21"/>
      <c r="Z52" s="21"/>
      <c r="AA52" s="21"/>
      <c r="AB52" s="21"/>
      <c r="AC52" s="15"/>
    </row>
    <row r="53" spans="2:29" x14ac:dyDescent="0.15">
      <c r="B53" s="15"/>
      <c r="C53" s="21"/>
      <c r="D53" s="21"/>
      <c r="E53" s="21"/>
      <c r="F53" s="21"/>
      <c r="G53" s="21"/>
      <c r="H53" s="21"/>
      <c r="I53" s="21"/>
      <c r="J53" s="21"/>
      <c r="K53" s="21"/>
      <c r="L53" s="21"/>
      <c r="M53" s="21"/>
      <c r="N53" s="21"/>
      <c r="O53" s="21"/>
      <c r="P53" s="21"/>
      <c r="Q53" s="21"/>
      <c r="R53" s="15"/>
      <c r="S53" s="21"/>
      <c r="T53" s="21"/>
      <c r="U53" s="21"/>
      <c r="V53" s="21"/>
      <c r="W53" s="21"/>
      <c r="X53" s="21"/>
      <c r="Y53" s="21"/>
      <c r="Z53" s="21"/>
      <c r="AA53" s="21"/>
      <c r="AB53" s="21"/>
      <c r="AC53" s="15"/>
    </row>
    <row r="54" spans="2:29" x14ac:dyDescent="0.15">
      <c r="B54" s="15"/>
      <c r="C54" s="21"/>
      <c r="D54" s="21"/>
      <c r="E54" s="21"/>
      <c r="F54" s="21"/>
      <c r="G54" s="21"/>
      <c r="H54" s="21"/>
      <c r="I54" s="21"/>
      <c r="J54" s="21"/>
      <c r="K54" s="21"/>
      <c r="L54" s="21"/>
      <c r="M54" s="21"/>
      <c r="N54" s="21"/>
      <c r="O54" s="21"/>
      <c r="P54" s="21"/>
      <c r="Q54" s="21"/>
      <c r="R54" s="15"/>
      <c r="S54" s="21"/>
      <c r="T54" s="21"/>
      <c r="U54" s="21"/>
      <c r="V54" s="21"/>
      <c r="W54" s="21"/>
      <c r="X54" s="21"/>
      <c r="Y54" s="21"/>
      <c r="Z54" s="21"/>
      <c r="AA54" s="21"/>
      <c r="AB54" s="21"/>
      <c r="AC54" s="15"/>
    </row>
    <row r="55" spans="2:29" x14ac:dyDescent="0.15">
      <c r="B55" s="15"/>
      <c r="C55" s="21"/>
      <c r="D55" s="21"/>
      <c r="E55" s="21"/>
      <c r="F55" s="21"/>
      <c r="G55" s="21"/>
      <c r="H55" s="21"/>
      <c r="I55" s="21"/>
      <c r="J55" s="21"/>
      <c r="K55" s="21"/>
      <c r="L55" s="21"/>
      <c r="M55" s="21"/>
      <c r="N55" s="21"/>
      <c r="O55" s="21"/>
      <c r="P55" s="21"/>
      <c r="Q55" s="21"/>
      <c r="R55" s="15"/>
      <c r="S55" s="21"/>
      <c r="T55" s="21"/>
      <c r="U55" s="21"/>
      <c r="V55" s="21"/>
      <c r="W55" s="21"/>
      <c r="X55" s="21"/>
      <c r="Y55" s="21"/>
      <c r="Z55" s="21"/>
      <c r="AA55" s="21"/>
      <c r="AB55" s="21"/>
      <c r="AC55" s="15"/>
    </row>
    <row r="56" spans="2:29" x14ac:dyDescent="0.15">
      <c r="B56" s="15"/>
      <c r="C56" s="21"/>
      <c r="D56" s="21"/>
      <c r="E56" s="21"/>
      <c r="F56" s="21"/>
      <c r="G56" s="21"/>
      <c r="H56" s="21"/>
      <c r="I56" s="21"/>
      <c r="J56" s="21"/>
      <c r="K56" s="21"/>
      <c r="L56" s="21"/>
      <c r="M56" s="21"/>
      <c r="N56" s="21"/>
      <c r="O56" s="21"/>
      <c r="P56" s="21"/>
      <c r="Q56" s="21"/>
      <c r="R56" s="15"/>
      <c r="S56" s="21"/>
      <c r="T56" s="21"/>
      <c r="U56" s="21"/>
      <c r="V56" s="21"/>
      <c r="W56" s="21"/>
      <c r="X56" s="21"/>
      <c r="Y56" s="21"/>
      <c r="Z56" s="21"/>
      <c r="AA56" s="21"/>
      <c r="AB56" s="21"/>
      <c r="AC56" s="15"/>
    </row>
    <row r="57" spans="2:29" x14ac:dyDescent="0.15">
      <c r="B57" s="15"/>
      <c r="C57" s="21"/>
      <c r="D57" s="21"/>
      <c r="E57" s="21"/>
      <c r="F57" s="21"/>
      <c r="G57" s="21"/>
      <c r="H57" s="21"/>
      <c r="I57" s="21"/>
      <c r="J57" s="21"/>
      <c r="K57" s="21"/>
      <c r="L57" s="21"/>
      <c r="M57" s="21"/>
      <c r="N57" s="21"/>
      <c r="O57" s="21"/>
      <c r="P57" s="21"/>
      <c r="Q57" s="21"/>
      <c r="R57" s="15"/>
      <c r="S57" s="21"/>
      <c r="T57" s="21"/>
      <c r="U57" s="21"/>
      <c r="V57" s="21"/>
      <c r="W57" s="21"/>
      <c r="X57" s="21"/>
      <c r="Y57" s="21"/>
      <c r="Z57" s="21"/>
      <c r="AA57" s="21"/>
      <c r="AB57" s="21"/>
      <c r="AC57" s="15"/>
    </row>
    <row r="58" spans="2:29" x14ac:dyDescent="0.15">
      <c r="B58" s="15"/>
      <c r="C58" s="21"/>
      <c r="D58" s="21"/>
      <c r="E58" s="21"/>
      <c r="F58" s="21"/>
      <c r="G58" s="21"/>
      <c r="H58" s="21"/>
      <c r="I58" s="21"/>
      <c r="J58" s="21"/>
      <c r="K58" s="21"/>
      <c r="L58" s="21"/>
      <c r="M58" s="21"/>
      <c r="N58" s="21"/>
      <c r="O58" s="21"/>
      <c r="P58" s="21"/>
      <c r="Q58" s="21"/>
      <c r="R58" s="15"/>
      <c r="S58" s="21"/>
      <c r="T58" s="21"/>
      <c r="U58" s="21"/>
      <c r="V58" s="21"/>
      <c r="W58" s="21"/>
      <c r="X58" s="21"/>
      <c r="Y58" s="21"/>
      <c r="Z58" s="21"/>
      <c r="AA58" s="21"/>
      <c r="AB58" s="21"/>
      <c r="AC58" s="15"/>
    </row>
    <row r="59" spans="2:29" x14ac:dyDescent="0.15">
      <c r="B59" s="15"/>
      <c r="C59" s="21"/>
      <c r="D59" s="21"/>
      <c r="E59" s="21"/>
      <c r="F59" s="21"/>
      <c r="G59" s="21"/>
      <c r="H59" s="21"/>
      <c r="I59" s="21"/>
      <c r="J59" s="21"/>
      <c r="K59" s="21"/>
      <c r="L59" s="21"/>
      <c r="M59" s="21"/>
      <c r="N59" s="21"/>
      <c r="O59" s="21"/>
      <c r="P59" s="21"/>
      <c r="Q59" s="21"/>
      <c r="R59" s="15"/>
      <c r="S59" s="21"/>
      <c r="T59" s="21"/>
      <c r="U59" s="21"/>
      <c r="V59" s="21"/>
      <c r="W59" s="21"/>
      <c r="X59" s="21"/>
      <c r="Y59" s="21"/>
      <c r="Z59" s="21"/>
      <c r="AA59" s="21"/>
      <c r="AB59" s="21"/>
      <c r="AC59" s="15"/>
    </row>
    <row r="60" spans="2:29" x14ac:dyDescent="0.15">
      <c r="B60" s="15"/>
      <c r="C60" s="21"/>
      <c r="D60" s="21"/>
      <c r="E60" s="21"/>
      <c r="F60" s="21"/>
      <c r="G60" s="21"/>
      <c r="H60" s="21"/>
      <c r="I60" s="21"/>
      <c r="J60" s="21"/>
      <c r="K60" s="21"/>
      <c r="L60" s="21"/>
      <c r="M60" s="21"/>
      <c r="N60" s="21"/>
      <c r="O60" s="21"/>
      <c r="P60" s="21"/>
      <c r="Q60" s="21"/>
      <c r="R60" s="15"/>
      <c r="S60" s="21"/>
      <c r="T60" s="21"/>
      <c r="U60" s="21"/>
      <c r="V60" s="21"/>
      <c r="W60" s="21"/>
      <c r="X60" s="21"/>
      <c r="Y60" s="21"/>
      <c r="Z60" s="21"/>
      <c r="AA60" s="21"/>
      <c r="AB60" s="21"/>
      <c r="AC60" s="15"/>
    </row>
    <row r="61" spans="2:29" x14ac:dyDescent="0.15">
      <c r="B61" s="15"/>
      <c r="C61" s="21"/>
      <c r="D61" s="21"/>
      <c r="E61" s="21"/>
      <c r="F61" s="21"/>
      <c r="G61" s="21"/>
      <c r="H61" s="21"/>
      <c r="I61" s="21"/>
      <c r="J61" s="21"/>
      <c r="K61" s="21"/>
      <c r="L61" s="21"/>
      <c r="M61" s="21"/>
      <c r="N61" s="21"/>
      <c r="O61" s="21"/>
      <c r="P61" s="21"/>
      <c r="Q61" s="21"/>
      <c r="R61" s="15"/>
      <c r="S61" s="21"/>
      <c r="T61" s="21"/>
      <c r="U61" s="21"/>
      <c r="V61" s="21"/>
      <c r="W61" s="21"/>
      <c r="X61" s="21"/>
      <c r="Y61" s="21"/>
      <c r="Z61" s="21"/>
      <c r="AA61" s="21"/>
      <c r="AB61" s="21"/>
      <c r="AC61" s="15"/>
    </row>
    <row r="62" spans="2:29" ht="2" customHeight="1" x14ac:dyDescent="0.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row>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AG861"/>
  <sheetViews>
    <sheetView zoomScale="90" zoomScaleNormal="90" workbookViewId="0">
      <pane ySplit="1" topLeftCell="A2" activePane="bottomLeft" state="frozen"/>
      <selection activeCell="B11" sqref="B11"/>
      <selection pane="bottomLeft" activeCell="B11" sqref="B11"/>
    </sheetView>
  </sheetViews>
  <sheetFormatPr baseColWidth="10" defaultRowHeight="14" x14ac:dyDescent="0.15"/>
  <cols>
    <col min="1" max="15" width="9.83203125" customWidth="1"/>
    <col min="16" max="16" width="9.83203125" style="2" customWidth="1"/>
    <col min="17" max="18" width="9.83203125" customWidth="1"/>
    <col min="19" max="27" width="9.83203125" style="1" customWidth="1"/>
  </cols>
  <sheetData>
    <row r="1" spans="1:33" s="3" customFormat="1" x14ac:dyDescent="0.15">
      <c r="A1" s="6" t="s">
        <v>95</v>
      </c>
      <c r="B1" s="6" t="s">
        <v>129</v>
      </c>
      <c r="C1" s="6" t="s">
        <v>128</v>
      </c>
      <c r="D1" s="7" t="s">
        <v>127</v>
      </c>
      <c r="E1" s="6" t="s">
        <v>96</v>
      </c>
      <c r="F1" s="6" t="s">
        <v>100</v>
      </c>
      <c r="G1" s="6" t="s">
        <v>101</v>
      </c>
      <c r="H1" s="6" t="s">
        <v>102</v>
      </c>
      <c r="I1" s="6" t="s">
        <v>103</v>
      </c>
      <c r="J1" s="6" t="s">
        <v>104</v>
      </c>
      <c r="K1" s="6" t="s">
        <v>105</v>
      </c>
      <c r="L1" s="6" t="s">
        <v>106</v>
      </c>
      <c r="M1" s="6" t="s">
        <v>107</v>
      </c>
      <c r="N1" s="6" t="s">
        <v>108</v>
      </c>
      <c r="O1" s="6" t="s">
        <v>98</v>
      </c>
      <c r="P1" s="10" t="s">
        <v>97</v>
      </c>
      <c r="Q1" s="6" t="s">
        <v>99</v>
      </c>
      <c r="R1" s="6" t="s">
        <v>388</v>
      </c>
      <c r="S1" s="12" t="s">
        <v>375</v>
      </c>
      <c r="T1" s="12" t="s">
        <v>376</v>
      </c>
      <c r="U1" s="12" t="s">
        <v>377</v>
      </c>
      <c r="V1" s="12" t="s">
        <v>378</v>
      </c>
      <c r="W1" s="12" t="s">
        <v>379</v>
      </c>
      <c r="X1" s="12" t="s">
        <v>380</v>
      </c>
      <c r="Y1" s="12" t="s">
        <v>381</v>
      </c>
      <c r="Z1" s="12" t="s">
        <v>382</v>
      </c>
      <c r="AA1" s="12" t="s">
        <v>383</v>
      </c>
      <c r="AB1" s="7" t="s">
        <v>385</v>
      </c>
      <c r="AC1" s="7" t="s">
        <v>386</v>
      </c>
      <c r="AD1" s="7" t="s">
        <v>387</v>
      </c>
      <c r="AE1" s="7" t="s">
        <v>397</v>
      </c>
      <c r="AF1" s="7" t="s">
        <v>398</v>
      </c>
      <c r="AG1" s="7" t="s">
        <v>399</v>
      </c>
    </row>
    <row r="2" spans="1:33" x14ac:dyDescent="0.15">
      <c r="A2" s="8">
        <v>2013</v>
      </c>
      <c r="B2" s="8" t="s">
        <v>221</v>
      </c>
      <c r="C2" s="8" t="s">
        <v>62</v>
      </c>
      <c r="D2" s="8" t="s">
        <v>175</v>
      </c>
      <c r="E2" s="8">
        <v>1521</v>
      </c>
      <c r="F2" s="8">
        <v>223</v>
      </c>
      <c r="G2" s="8">
        <v>131</v>
      </c>
      <c r="H2" s="8">
        <v>177</v>
      </c>
      <c r="I2" s="8">
        <v>59</v>
      </c>
      <c r="J2" s="8">
        <v>46</v>
      </c>
      <c r="K2" s="8">
        <v>249</v>
      </c>
      <c r="L2" s="8">
        <v>14</v>
      </c>
      <c r="M2" s="8">
        <v>53</v>
      </c>
      <c r="N2" s="8">
        <v>38</v>
      </c>
      <c r="O2" s="8">
        <f>SUM(Data[[#This Row],[A1_num]:[C3_num]])</f>
        <v>990</v>
      </c>
      <c r="P2" s="9">
        <f>Data[[#This Row],[totalNumLAttainers]]+Data[[#This Row],[numNonLA]]</f>
        <v>2511</v>
      </c>
      <c r="Q2" s="9">
        <f>100*(Data[[#This Row],[totalNumLAttainers]]/Data[[#This Row],[totalYP]])</f>
        <v>39.426523297491038</v>
      </c>
      <c r="R2" s="9">
        <f>100*(Data[[#This Row],[numNonLA]]/Data[[#This Row],[totalYP]])</f>
        <v>60.57347670250897</v>
      </c>
      <c r="S2" s="13">
        <f>100*(Data[[#This Row],[A1_num]]/Data[[#This Row],[totalNumLAttainers]])</f>
        <v>22.525252525252526</v>
      </c>
      <c r="T2" s="13">
        <f>100*(Data[[#This Row],[A2_num]]/Data[[#This Row],[totalNumLAttainers]])</f>
        <v>13.232323232323232</v>
      </c>
      <c r="U2" s="13">
        <f>100*(Data[[#This Row],[A3_num]]/Data[[#This Row],[totalNumLAttainers]])</f>
        <v>17.878787878787879</v>
      </c>
      <c r="V2" s="13">
        <f>100*(Data[[#This Row],[B1_num]]/Data[[#This Row],[totalNumLAttainers]])</f>
        <v>5.9595959595959602</v>
      </c>
      <c r="W2" s="13">
        <f>100*(Data[[#This Row],[B2_num]]/Data[[#This Row],[totalNumLAttainers]])</f>
        <v>4.6464646464646462</v>
      </c>
      <c r="X2" s="13">
        <f>100*(Data[[#This Row],[B3_num]]/Data[[#This Row],[totalNumLAttainers]])</f>
        <v>25.151515151515152</v>
      </c>
      <c r="Y2" s="13">
        <f>100*(Data[[#This Row],[C1_num]]/Data[[#This Row],[totalNumLAttainers]])</f>
        <v>1.4141414141414141</v>
      </c>
      <c r="Z2" s="13">
        <f>100*(Data[[#This Row],[C2_num]]/Data[[#This Row],[totalNumLAttainers]])</f>
        <v>5.3535353535353529</v>
      </c>
      <c r="AA2" s="13">
        <f>100*(Data[[#This Row],[C3_num]]/Data[[#This Row],[totalNumLAttainers]])</f>
        <v>3.8383838383838382</v>
      </c>
      <c r="AB2" s="9">
        <f>SUM(Data[[#This Row],[A1_num]:[A3_num]])</f>
        <v>531</v>
      </c>
      <c r="AC2" s="9">
        <f>SUM(Data[[#This Row],[B1_num]:[B3_num]])</f>
        <v>354</v>
      </c>
      <c r="AD2" s="9">
        <f>SUM(Data[[#This Row],[C1_num]:[C3_num]])</f>
        <v>105</v>
      </c>
      <c r="AE2" s="9">
        <f>SUM(Data[[#This Row],[A1_num]],Data[[#This Row],[B1_num]])</f>
        <v>282</v>
      </c>
      <c r="AF2" s="9">
        <f>SUM(Data[[#This Row],[A2_num]],Data[[#This Row],[B2_num]])</f>
        <v>177</v>
      </c>
      <c r="AG2" s="9">
        <f>SUM(Data[[#This Row],[A3_num]],Data[[#This Row],[B3_num]],Data[[#This Row],[C1_num]],Data[[#This Row],[C2_num]],Data[[#This Row],[C3_num]])</f>
        <v>531</v>
      </c>
    </row>
    <row r="3" spans="1:33" x14ac:dyDescent="0.15">
      <c r="A3" s="8">
        <v>2013</v>
      </c>
      <c r="B3" s="8" t="s">
        <v>221</v>
      </c>
      <c r="C3" s="8" t="s">
        <v>63</v>
      </c>
      <c r="D3" s="8" t="s">
        <v>176</v>
      </c>
      <c r="E3" s="8">
        <v>2397</v>
      </c>
      <c r="F3" s="8">
        <v>137</v>
      </c>
      <c r="G3" s="8">
        <v>188</v>
      </c>
      <c r="H3" s="8">
        <v>166</v>
      </c>
      <c r="I3" s="8">
        <v>36</v>
      </c>
      <c r="J3" s="8">
        <v>74</v>
      </c>
      <c r="K3" s="8">
        <v>230</v>
      </c>
      <c r="L3" s="8">
        <v>34</v>
      </c>
      <c r="M3" s="8">
        <v>51</v>
      </c>
      <c r="N3" s="8">
        <v>42</v>
      </c>
      <c r="O3" s="8">
        <f>SUM(Data[[#This Row],[A1_num]:[C3_num]])</f>
        <v>958</v>
      </c>
      <c r="P3" s="9">
        <f>Data[[#This Row],[totalNumLAttainers]]+Data[[#This Row],[numNonLA]]</f>
        <v>3355</v>
      </c>
      <c r="Q3" s="9">
        <f>100*(Data[[#This Row],[totalNumLAttainers]]/Data[[#This Row],[totalYP]])</f>
        <v>28.554396423248885</v>
      </c>
      <c r="R3" s="9">
        <f>100*(Data[[#This Row],[numNonLA]]/Data[[#This Row],[totalYP]])</f>
        <v>71.445603576751111</v>
      </c>
      <c r="S3" s="13">
        <f>100*(Data[[#This Row],[A1_num]]/Data[[#This Row],[totalNumLAttainers]])</f>
        <v>14.30062630480167</v>
      </c>
      <c r="T3" s="13">
        <f>100*(Data[[#This Row],[A2_num]]/Data[[#This Row],[totalNumLAttainers]])</f>
        <v>19.624217118997915</v>
      </c>
      <c r="U3" s="13">
        <f>100*(Data[[#This Row],[A3_num]]/Data[[#This Row],[totalNumLAttainers]])</f>
        <v>17.32776617954071</v>
      </c>
      <c r="V3" s="13">
        <f>100*(Data[[#This Row],[B1_num]]/Data[[#This Row],[totalNumLAttainers]])</f>
        <v>3.7578288100208765</v>
      </c>
      <c r="W3" s="13">
        <f>100*(Data[[#This Row],[B2_num]]/Data[[#This Row],[totalNumLAttainers]])</f>
        <v>7.7244258872651352</v>
      </c>
      <c r="X3" s="13">
        <f>100*(Data[[#This Row],[B3_num]]/Data[[#This Row],[totalNumLAttainers]])</f>
        <v>24.008350730688935</v>
      </c>
      <c r="Y3" s="13">
        <f>100*(Data[[#This Row],[C1_num]]/Data[[#This Row],[totalNumLAttainers]])</f>
        <v>3.5490605427974948</v>
      </c>
      <c r="Z3" s="13">
        <f>100*(Data[[#This Row],[C2_num]]/Data[[#This Row],[totalNumLAttainers]])</f>
        <v>5.3235908141962422</v>
      </c>
      <c r="AA3" s="13">
        <f>100*(Data[[#This Row],[C3_num]]/Data[[#This Row],[totalNumLAttainers]])</f>
        <v>4.3841336116910234</v>
      </c>
      <c r="AB3" s="9">
        <f>SUM(Data[[#This Row],[A1_num]:[A3_num]])</f>
        <v>491</v>
      </c>
      <c r="AC3" s="9">
        <f>SUM(Data[[#This Row],[B1_num]:[B3_num]])</f>
        <v>340</v>
      </c>
      <c r="AD3" s="9">
        <f>SUM(Data[[#This Row],[C1_num]:[C3_num]])</f>
        <v>127</v>
      </c>
      <c r="AE3" s="9">
        <f>SUM(Data[[#This Row],[A1_num]],Data[[#This Row],[B1_num]])</f>
        <v>173</v>
      </c>
      <c r="AF3" s="9">
        <f>SUM(Data[[#This Row],[A2_num]],Data[[#This Row],[B2_num]])</f>
        <v>262</v>
      </c>
      <c r="AG3" s="9">
        <f>SUM(Data[[#This Row],[A3_num]],Data[[#This Row],[B3_num]],Data[[#This Row],[C1_num]],Data[[#This Row],[C2_num]],Data[[#This Row],[C3_num]])</f>
        <v>523</v>
      </c>
    </row>
    <row r="4" spans="1:33" x14ac:dyDescent="0.15">
      <c r="A4" s="8">
        <v>2013</v>
      </c>
      <c r="B4" s="8" t="s">
        <v>221</v>
      </c>
      <c r="C4" s="8" t="s">
        <v>43</v>
      </c>
      <c r="D4" s="8" t="s">
        <v>159</v>
      </c>
      <c r="E4" s="8">
        <v>1468</v>
      </c>
      <c r="F4" s="8">
        <v>161</v>
      </c>
      <c r="G4" s="8">
        <v>196</v>
      </c>
      <c r="H4" s="8">
        <v>388</v>
      </c>
      <c r="I4" s="8">
        <v>29</v>
      </c>
      <c r="J4" s="8">
        <v>53</v>
      </c>
      <c r="K4" s="8">
        <v>395</v>
      </c>
      <c r="L4" s="8">
        <v>23</v>
      </c>
      <c r="M4" s="8">
        <v>36</v>
      </c>
      <c r="N4" s="8">
        <v>36</v>
      </c>
      <c r="O4" s="8">
        <f>SUM(Data[[#This Row],[A1_num]:[C3_num]])</f>
        <v>1317</v>
      </c>
      <c r="P4" s="9">
        <f>Data[[#This Row],[totalNumLAttainers]]+Data[[#This Row],[numNonLA]]</f>
        <v>2785</v>
      </c>
      <c r="Q4" s="9">
        <f>100*(Data[[#This Row],[totalNumLAttainers]]/Data[[#This Row],[totalYP]])</f>
        <v>47.289048473967682</v>
      </c>
      <c r="R4" s="9">
        <f>100*(Data[[#This Row],[numNonLA]]/Data[[#This Row],[totalYP]])</f>
        <v>52.710951526032311</v>
      </c>
      <c r="S4" s="13">
        <f>100*(Data[[#This Row],[A1_num]]/Data[[#This Row],[totalNumLAttainers]])</f>
        <v>12.224753227031131</v>
      </c>
      <c r="T4" s="13">
        <f>100*(Data[[#This Row],[A2_num]]/Data[[#This Row],[totalNumLAttainers]])</f>
        <v>14.882308276385725</v>
      </c>
      <c r="U4" s="13">
        <f>100*(Data[[#This Row],[A3_num]]/Data[[#This Row],[totalNumLAttainers]])</f>
        <v>29.460895975702357</v>
      </c>
      <c r="V4" s="13">
        <f>100*(Data[[#This Row],[B1_num]]/Data[[#This Row],[totalNumLAttainers]])</f>
        <v>2.201974183750949</v>
      </c>
      <c r="W4" s="13">
        <f>100*(Data[[#This Row],[B2_num]]/Data[[#This Row],[totalNumLAttainers]])</f>
        <v>4.024297646165528</v>
      </c>
      <c r="X4" s="13">
        <f>100*(Data[[#This Row],[B3_num]]/Data[[#This Row],[totalNumLAttainers]])</f>
        <v>29.992406985573272</v>
      </c>
      <c r="Y4" s="13">
        <f>100*(Data[[#This Row],[C1_num]]/Data[[#This Row],[totalNumLAttainers]])</f>
        <v>1.7463933181473046</v>
      </c>
      <c r="Z4" s="13">
        <f>100*(Data[[#This Row],[C2_num]]/Data[[#This Row],[totalNumLAttainers]])</f>
        <v>2.7334851936218678</v>
      </c>
      <c r="AA4" s="13">
        <f>100*(Data[[#This Row],[C3_num]]/Data[[#This Row],[totalNumLAttainers]])</f>
        <v>2.7334851936218678</v>
      </c>
      <c r="AB4" s="9">
        <f>SUM(Data[[#This Row],[A1_num]:[A3_num]])</f>
        <v>745</v>
      </c>
      <c r="AC4" s="9">
        <f>SUM(Data[[#This Row],[B1_num]:[B3_num]])</f>
        <v>477</v>
      </c>
      <c r="AD4" s="9">
        <f>SUM(Data[[#This Row],[C1_num]:[C3_num]])</f>
        <v>95</v>
      </c>
      <c r="AE4" s="9">
        <f>SUM(Data[[#This Row],[A1_num]],Data[[#This Row],[B1_num]])</f>
        <v>190</v>
      </c>
      <c r="AF4" s="9">
        <f>SUM(Data[[#This Row],[A2_num]],Data[[#This Row],[B2_num]])</f>
        <v>249</v>
      </c>
      <c r="AG4" s="9">
        <f>SUM(Data[[#This Row],[A3_num]],Data[[#This Row],[B3_num]],Data[[#This Row],[C1_num]],Data[[#This Row],[C2_num]],Data[[#This Row],[C3_num]])</f>
        <v>878</v>
      </c>
    </row>
    <row r="5" spans="1:33" x14ac:dyDescent="0.15">
      <c r="A5" s="8">
        <v>2013</v>
      </c>
      <c r="B5" s="8" t="s">
        <v>221</v>
      </c>
      <c r="C5" s="8" t="s">
        <v>15</v>
      </c>
      <c r="D5" s="8" t="s">
        <v>141</v>
      </c>
      <c r="E5" s="8">
        <v>1079</v>
      </c>
      <c r="F5" s="8">
        <v>74</v>
      </c>
      <c r="G5" s="8">
        <v>136</v>
      </c>
      <c r="H5" s="8">
        <v>118</v>
      </c>
      <c r="I5" s="8">
        <v>23</v>
      </c>
      <c r="J5" s="8">
        <v>42</v>
      </c>
      <c r="K5" s="8">
        <v>142</v>
      </c>
      <c r="L5" s="8">
        <v>27</v>
      </c>
      <c r="M5" s="8">
        <v>34</v>
      </c>
      <c r="N5" s="8">
        <v>30</v>
      </c>
      <c r="O5" s="8">
        <f>SUM(Data[[#This Row],[A1_num]:[C3_num]])</f>
        <v>626</v>
      </c>
      <c r="P5" s="9">
        <f>Data[[#This Row],[totalNumLAttainers]]+Data[[#This Row],[numNonLA]]</f>
        <v>1705</v>
      </c>
      <c r="Q5" s="9">
        <f>100*(Data[[#This Row],[totalNumLAttainers]]/Data[[#This Row],[totalYP]])</f>
        <v>36.715542521994131</v>
      </c>
      <c r="R5" s="9">
        <f>100*(Data[[#This Row],[numNonLA]]/Data[[#This Row],[totalYP]])</f>
        <v>63.284457478005862</v>
      </c>
      <c r="S5" s="13">
        <f>100*(Data[[#This Row],[A1_num]]/Data[[#This Row],[totalNumLAttainers]])</f>
        <v>11.821086261980831</v>
      </c>
      <c r="T5" s="13">
        <f>100*(Data[[#This Row],[A2_num]]/Data[[#This Row],[totalNumLAttainers]])</f>
        <v>21.725239616613418</v>
      </c>
      <c r="U5" s="13">
        <f>100*(Data[[#This Row],[A3_num]]/Data[[#This Row],[totalNumLAttainers]])</f>
        <v>18.849840255591054</v>
      </c>
      <c r="V5" s="13">
        <f>100*(Data[[#This Row],[B1_num]]/Data[[#This Row],[totalNumLAttainers]])</f>
        <v>3.6741214057507987</v>
      </c>
      <c r="W5" s="13">
        <f>100*(Data[[#This Row],[B2_num]]/Data[[#This Row],[totalNumLAttainers]])</f>
        <v>6.7092651757188495</v>
      </c>
      <c r="X5" s="13">
        <f>100*(Data[[#This Row],[B3_num]]/Data[[#This Row],[totalNumLAttainers]])</f>
        <v>22.683706070287542</v>
      </c>
      <c r="Y5" s="13">
        <f>100*(Data[[#This Row],[C1_num]]/Data[[#This Row],[totalNumLAttainers]])</f>
        <v>4.3130990415335457</v>
      </c>
      <c r="Z5" s="13">
        <f>100*(Data[[#This Row],[C2_num]]/Data[[#This Row],[totalNumLAttainers]])</f>
        <v>5.4313099041533546</v>
      </c>
      <c r="AA5" s="13">
        <f>100*(Data[[#This Row],[C3_num]]/Data[[#This Row],[totalNumLAttainers]])</f>
        <v>4.7923322683706067</v>
      </c>
      <c r="AB5" s="9">
        <f>SUM(Data[[#This Row],[A1_num]:[A3_num]])</f>
        <v>328</v>
      </c>
      <c r="AC5" s="9">
        <f>SUM(Data[[#This Row],[B1_num]:[B3_num]])</f>
        <v>207</v>
      </c>
      <c r="AD5" s="9">
        <f>SUM(Data[[#This Row],[C1_num]:[C3_num]])</f>
        <v>91</v>
      </c>
      <c r="AE5" s="9">
        <f>SUM(Data[[#This Row],[A1_num]],Data[[#This Row],[B1_num]])</f>
        <v>97</v>
      </c>
      <c r="AF5" s="9">
        <f>SUM(Data[[#This Row],[A2_num]],Data[[#This Row],[B2_num]])</f>
        <v>178</v>
      </c>
      <c r="AG5" s="9">
        <f>SUM(Data[[#This Row],[A3_num]],Data[[#This Row],[B3_num]],Data[[#This Row],[C1_num]],Data[[#This Row],[C2_num]],Data[[#This Row],[C3_num]])</f>
        <v>351</v>
      </c>
    </row>
    <row r="6" spans="1:33" x14ac:dyDescent="0.15">
      <c r="A6" s="8">
        <v>2013</v>
      </c>
      <c r="B6" s="8" t="s">
        <v>221</v>
      </c>
      <c r="C6" s="8" t="s">
        <v>304</v>
      </c>
      <c r="D6" s="8" t="s">
        <v>305</v>
      </c>
      <c r="E6" s="8">
        <v>1057</v>
      </c>
      <c r="F6" s="8">
        <v>92</v>
      </c>
      <c r="G6" s="8">
        <v>140</v>
      </c>
      <c r="H6" s="8">
        <v>150</v>
      </c>
      <c r="I6" s="8">
        <v>19</v>
      </c>
      <c r="J6" s="8">
        <v>47</v>
      </c>
      <c r="K6" s="8">
        <v>179</v>
      </c>
      <c r="L6" s="8">
        <v>47</v>
      </c>
      <c r="M6" s="8">
        <v>38</v>
      </c>
      <c r="N6" s="8">
        <v>23</v>
      </c>
      <c r="O6" s="8">
        <f>SUM(Data[[#This Row],[A1_num]:[C3_num]])</f>
        <v>735</v>
      </c>
      <c r="P6" s="9">
        <f>Data[[#This Row],[totalNumLAttainers]]+Data[[#This Row],[numNonLA]]</f>
        <v>1792</v>
      </c>
      <c r="Q6" s="9">
        <f>100*(Data[[#This Row],[totalNumLAttainers]]/Data[[#This Row],[totalYP]])</f>
        <v>41.015625</v>
      </c>
      <c r="R6" s="9">
        <f>100*(Data[[#This Row],[numNonLA]]/Data[[#This Row],[totalYP]])</f>
        <v>58.984375</v>
      </c>
      <c r="S6" s="13">
        <f>100*(Data[[#This Row],[A1_num]]/Data[[#This Row],[totalNumLAttainers]])</f>
        <v>12.51700680272109</v>
      </c>
      <c r="T6" s="13">
        <f>100*(Data[[#This Row],[A2_num]]/Data[[#This Row],[totalNumLAttainers]])</f>
        <v>19.047619047619047</v>
      </c>
      <c r="U6" s="13">
        <f>100*(Data[[#This Row],[A3_num]]/Data[[#This Row],[totalNumLAttainers]])</f>
        <v>20.408163265306122</v>
      </c>
      <c r="V6" s="13">
        <f>100*(Data[[#This Row],[B1_num]]/Data[[#This Row],[totalNumLAttainers]])</f>
        <v>2.5850340136054419</v>
      </c>
      <c r="W6" s="13">
        <f>100*(Data[[#This Row],[B2_num]]/Data[[#This Row],[totalNumLAttainers]])</f>
        <v>6.3945578231292517</v>
      </c>
      <c r="X6" s="13">
        <f>100*(Data[[#This Row],[B3_num]]/Data[[#This Row],[totalNumLAttainers]])</f>
        <v>24.353741496598637</v>
      </c>
      <c r="Y6" s="13">
        <f>100*(Data[[#This Row],[C1_num]]/Data[[#This Row],[totalNumLAttainers]])</f>
        <v>6.3945578231292517</v>
      </c>
      <c r="Z6" s="13">
        <f>100*(Data[[#This Row],[C2_num]]/Data[[#This Row],[totalNumLAttainers]])</f>
        <v>5.1700680272108839</v>
      </c>
      <c r="AA6" s="13">
        <f>100*(Data[[#This Row],[C3_num]]/Data[[#This Row],[totalNumLAttainers]])</f>
        <v>3.1292517006802725</v>
      </c>
      <c r="AB6" s="9">
        <f>SUM(Data[[#This Row],[A1_num]:[A3_num]])</f>
        <v>382</v>
      </c>
      <c r="AC6" s="9">
        <f>SUM(Data[[#This Row],[B1_num]:[B3_num]])</f>
        <v>245</v>
      </c>
      <c r="AD6" s="9">
        <f>SUM(Data[[#This Row],[C1_num]:[C3_num]])</f>
        <v>108</v>
      </c>
      <c r="AE6" s="9">
        <f>SUM(Data[[#This Row],[A1_num]],Data[[#This Row],[B1_num]])</f>
        <v>111</v>
      </c>
      <c r="AF6" s="9">
        <f>SUM(Data[[#This Row],[A2_num]],Data[[#This Row],[B2_num]])</f>
        <v>187</v>
      </c>
      <c r="AG6" s="9">
        <f>SUM(Data[[#This Row],[A3_num]],Data[[#This Row],[B3_num]],Data[[#This Row],[C1_num]],Data[[#This Row],[C2_num]],Data[[#This Row],[C3_num]])</f>
        <v>437</v>
      </c>
    </row>
    <row r="7" spans="1:33" x14ac:dyDescent="0.15">
      <c r="A7" s="8">
        <v>2013</v>
      </c>
      <c r="B7" s="8" t="s">
        <v>221</v>
      </c>
      <c r="C7" s="8" t="s">
        <v>64</v>
      </c>
      <c r="D7" s="8" t="s">
        <v>177</v>
      </c>
      <c r="E7" s="8">
        <v>1871</v>
      </c>
      <c r="F7" s="8">
        <v>138</v>
      </c>
      <c r="G7" s="8">
        <v>245</v>
      </c>
      <c r="H7" s="8">
        <v>280</v>
      </c>
      <c r="I7" s="8">
        <v>10</v>
      </c>
      <c r="J7" s="8">
        <v>39</v>
      </c>
      <c r="K7" s="8">
        <v>206</v>
      </c>
      <c r="L7" s="8">
        <v>10</v>
      </c>
      <c r="M7" s="8">
        <v>19</v>
      </c>
      <c r="N7" s="8">
        <v>24</v>
      </c>
      <c r="O7" s="8">
        <f>SUM(Data[[#This Row],[A1_num]:[C3_num]])</f>
        <v>971</v>
      </c>
      <c r="P7" s="9">
        <f>Data[[#This Row],[totalNumLAttainers]]+Data[[#This Row],[numNonLA]]</f>
        <v>2842</v>
      </c>
      <c r="Q7" s="9">
        <f>100*(Data[[#This Row],[totalNumLAttainers]]/Data[[#This Row],[totalYP]])</f>
        <v>34.166080225193525</v>
      </c>
      <c r="R7" s="9">
        <f>100*(Data[[#This Row],[numNonLA]]/Data[[#This Row],[totalYP]])</f>
        <v>65.833919774806475</v>
      </c>
      <c r="S7" s="13">
        <f>100*(Data[[#This Row],[A1_num]]/Data[[#This Row],[totalNumLAttainers]])</f>
        <v>14.212152420185376</v>
      </c>
      <c r="T7" s="13">
        <f>100*(Data[[#This Row],[A2_num]]/Data[[#This Row],[totalNumLAttainers]])</f>
        <v>25.231719876416065</v>
      </c>
      <c r="U7" s="13">
        <f>100*(Data[[#This Row],[A3_num]]/Data[[#This Row],[totalNumLAttainers]])</f>
        <v>28.836251287332647</v>
      </c>
      <c r="V7" s="13">
        <f>100*(Data[[#This Row],[B1_num]]/Data[[#This Row],[totalNumLAttainers]])</f>
        <v>1.0298661174047374</v>
      </c>
      <c r="W7" s="13">
        <f>100*(Data[[#This Row],[B2_num]]/Data[[#This Row],[totalNumLAttainers]])</f>
        <v>4.0164778578784759</v>
      </c>
      <c r="X7" s="13">
        <f>100*(Data[[#This Row],[B3_num]]/Data[[#This Row],[totalNumLAttainers]])</f>
        <v>21.215242018537587</v>
      </c>
      <c r="Y7" s="13">
        <f>100*(Data[[#This Row],[C1_num]]/Data[[#This Row],[totalNumLAttainers]])</f>
        <v>1.0298661174047374</v>
      </c>
      <c r="Z7" s="13">
        <f>100*(Data[[#This Row],[C2_num]]/Data[[#This Row],[totalNumLAttainers]])</f>
        <v>1.956745623069001</v>
      </c>
      <c r="AA7" s="13">
        <f>100*(Data[[#This Row],[C3_num]]/Data[[#This Row],[totalNumLAttainers]])</f>
        <v>2.4716786817713698</v>
      </c>
      <c r="AB7" s="9">
        <f>SUM(Data[[#This Row],[A1_num]:[A3_num]])</f>
        <v>663</v>
      </c>
      <c r="AC7" s="9">
        <f>SUM(Data[[#This Row],[B1_num]:[B3_num]])</f>
        <v>255</v>
      </c>
      <c r="AD7" s="9">
        <f>SUM(Data[[#This Row],[C1_num]:[C3_num]])</f>
        <v>53</v>
      </c>
      <c r="AE7" s="9">
        <f>SUM(Data[[#This Row],[A1_num]],Data[[#This Row],[B1_num]])</f>
        <v>148</v>
      </c>
      <c r="AF7" s="9">
        <f>SUM(Data[[#This Row],[A2_num]],Data[[#This Row],[B2_num]])</f>
        <v>284</v>
      </c>
      <c r="AG7" s="9">
        <f>SUM(Data[[#This Row],[A3_num]],Data[[#This Row],[B3_num]],Data[[#This Row],[C1_num]],Data[[#This Row],[C2_num]],Data[[#This Row],[C3_num]])</f>
        <v>539</v>
      </c>
    </row>
    <row r="8" spans="1:33" x14ac:dyDescent="0.15">
      <c r="A8" s="8">
        <v>2013</v>
      </c>
      <c r="B8" s="8" t="s">
        <v>221</v>
      </c>
      <c r="C8" s="8" t="s">
        <v>48</v>
      </c>
      <c r="D8" s="8" t="s">
        <v>163</v>
      </c>
      <c r="E8" s="8">
        <v>7759</v>
      </c>
      <c r="F8" s="8">
        <v>896</v>
      </c>
      <c r="G8" s="8">
        <v>1145</v>
      </c>
      <c r="H8" s="8">
        <v>1677</v>
      </c>
      <c r="I8" s="8">
        <v>99</v>
      </c>
      <c r="J8" s="8">
        <v>210</v>
      </c>
      <c r="K8" s="8">
        <v>936</v>
      </c>
      <c r="L8" s="8">
        <v>38</v>
      </c>
      <c r="M8" s="8">
        <v>132</v>
      </c>
      <c r="N8" s="8">
        <v>207</v>
      </c>
      <c r="O8" s="8">
        <f>SUM(Data[[#This Row],[A1_num]:[C3_num]])</f>
        <v>5340</v>
      </c>
      <c r="P8" s="9">
        <f>Data[[#This Row],[totalNumLAttainers]]+Data[[#This Row],[numNonLA]]</f>
        <v>13099</v>
      </c>
      <c r="Q8" s="9">
        <f>100*(Data[[#This Row],[totalNumLAttainers]]/Data[[#This Row],[totalYP]])</f>
        <v>40.766470722955951</v>
      </c>
      <c r="R8" s="9">
        <f>100*(Data[[#This Row],[numNonLA]]/Data[[#This Row],[totalYP]])</f>
        <v>59.233529277044049</v>
      </c>
      <c r="S8" s="13">
        <f>100*(Data[[#This Row],[A1_num]]/Data[[#This Row],[totalNumLAttainers]])</f>
        <v>16.779026217228466</v>
      </c>
      <c r="T8" s="13">
        <f>100*(Data[[#This Row],[A2_num]]/Data[[#This Row],[totalNumLAttainers]])</f>
        <v>21.441947565543071</v>
      </c>
      <c r="U8" s="13">
        <f>100*(Data[[#This Row],[A3_num]]/Data[[#This Row],[totalNumLAttainers]])</f>
        <v>31.404494382022474</v>
      </c>
      <c r="V8" s="13">
        <f>100*(Data[[#This Row],[B1_num]]/Data[[#This Row],[totalNumLAttainers]])</f>
        <v>1.853932584269663</v>
      </c>
      <c r="W8" s="13">
        <f>100*(Data[[#This Row],[B2_num]]/Data[[#This Row],[totalNumLAttainers]])</f>
        <v>3.9325842696629212</v>
      </c>
      <c r="X8" s="13">
        <f>100*(Data[[#This Row],[B3_num]]/Data[[#This Row],[totalNumLAttainers]])</f>
        <v>17.528089887640448</v>
      </c>
      <c r="Y8" s="13">
        <f>100*(Data[[#This Row],[C1_num]]/Data[[#This Row],[totalNumLAttainers]])</f>
        <v>0.71161048689138573</v>
      </c>
      <c r="Z8" s="13">
        <f>100*(Data[[#This Row],[C2_num]]/Data[[#This Row],[totalNumLAttainers]])</f>
        <v>2.4719101123595504</v>
      </c>
      <c r="AA8" s="13">
        <f>100*(Data[[#This Row],[C3_num]]/Data[[#This Row],[totalNumLAttainers]])</f>
        <v>3.8764044943820228</v>
      </c>
      <c r="AB8" s="9">
        <f>SUM(Data[[#This Row],[A1_num]:[A3_num]])</f>
        <v>3718</v>
      </c>
      <c r="AC8" s="9">
        <f>SUM(Data[[#This Row],[B1_num]:[B3_num]])</f>
        <v>1245</v>
      </c>
      <c r="AD8" s="9">
        <f>SUM(Data[[#This Row],[C1_num]:[C3_num]])</f>
        <v>377</v>
      </c>
      <c r="AE8" s="9">
        <f>SUM(Data[[#This Row],[A1_num]],Data[[#This Row],[B1_num]])</f>
        <v>995</v>
      </c>
      <c r="AF8" s="9">
        <f>SUM(Data[[#This Row],[A2_num]],Data[[#This Row],[B2_num]])</f>
        <v>1355</v>
      </c>
      <c r="AG8" s="9">
        <f>SUM(Data[[#This Row],[A3_num]],Data[[#This Row],[B3_num]],Data[[#This Row],[C1_num]],Data[[#This Row],[C2_num]],Data[[#This Row],[C3_num]])</f>
        <v>2990</v>
      </c>
    </row>
    <row r="9" spans="1:33" x14ac:dyDescent="0.15">
      <c r="A9" s="8">
        <v>2013</v>
      </c>
      <c r="B9" s="8" t="s">
        <v>221</v>
      </c>
      <c r="C9" s="8" t="s">
        <v>224</v>
      </c>
      <c r="D9" s="8" t="s">
        <v>225</v>
      </c>
      <c r="E9" s="8">
        <v>1137</v>
      </c>
      <c r="F9" s="8">
        <v>78</v>
      </c>
      <c r="G9" s="8">
        <v>161</v>
      </c>
      <c r="H9" s="8">
        <v>120</v>
      </c>
      <c r="I9" s="8">
        <v>28</v>
      </c>
      <c r="J9" s="8">
        <v>61</v>
      </c>
      <c r="K9" s="8">
        <v>209</v>
      </c>
      <c r="L9" s="8">
        <v>15</v>
      </c>
      <c r="M9" s="8">
        <v>29</v>
      </c>
      <c r="N9" s="8">
        <v>21</v>
      </c>
      <c r="O9" s="8">
        <f>SUM(Data[[#This Row],[A1_num]:[C3_num]])</f>
        <v>722</v>
      </c>
      <c r="P9" s="9">
        <f>Data[[#This Row],[totalNumLAttainers]]+Data[[#This Row],[numNonLA]]</f>
        <v>1859</v>
      </c>
      <c r="Q9" s="9">
        <f>100*(Data[[#This Row],[totalNumLAttainers]]/Data[[#This Row],[totalYP]])</f>
        <v>38.83808499193114</v>
      </c>
      <c r="R9" s="9">
        <f>100*(Data[[#This Row],[numNonLA]]/Data[[#This Row],[totalYP]])</f>
        <v>61.16191500806886</v>
      </c>
      <c r="S9" s="13">
        <f>100*(Data[[#This Row],[A1_num]]/Data[[#This Row],[totalNumLAttainers]])</f>
        <v>10.803324099722991</v>
      </c>
      <c r="T9" s="13">
        <f>100*(Data[[#This Row],[A2_num]]/Data[[#This Row],[totalNumLAttainers]])</f>
        <v>22.299168975069254</v>
      </c>
      <c r="U9" s="13">
        <f>100*(Data[[#This Row],[A3_num]]/Data[[#This Row],[totalNumLAttainers]])</f>
        <v>16.62049861495845</v>
      </c>
      <c r="V9" s="13">
        <f>100*(Data[[#This Row],[B1_num]]/Data[[#This Row],[totalNumLAttainers]])</f>
        <v>3.8781163434903045</v>
      </c>
      <c r="W9" s="13">
        <f>100*(Data[[#This Row],[B2_num]]/Data[[#This Row],[totalNumLAttainers]])</f>
        <v>8.4487534626038787</v>
      </c>
      <c r="X9" s="13">
        <f>100*(Data[[#This Row],[B3_num]]/Data[[#This Row],[totalNumLAttainers]])</f>
        <v>28.947368421052634</v>
      </c>
      <c r="Y9" s="13">
        <f>100*(Data[[#This Row],[C1_num]]/Data[[#This Row],[totalNumLAttainers]])</f>
        <v>2.0775623268698062</v>
      </c>
      <c r="Z9" s="13">
        <f>100*(Data[[#This Row],[C2_num]]/Data[[#This Row],[totalNumLAttainers]])</f>
        <v>4.0166204986149578</v>
      </c>
      <c r="AA9" s="13">
        <f>100*(Data[[#This Row],[C3_num]]/Data[[#This Row],[totalNumLAttainers]])</f>
        <v>2.9085872576177287</v>
      </c>
      <c r="AB9" s="9">
        <f>SUM(Data[[#This Row],[A1_num]:[A3_num]])</f>
        <v>359</v>
      </c>
      <c r="AC9" s="9">
        <f>SUM(Data[[#This Row],[B1_num]:[B3_num]])</f>
        <v>298</v>
      </c>
      <c r="AD9" s="9">
        <f>SUM(Data[[#This Row],[C1_num]:[C3_num]])</f>
        <v>65</v>
      </c>
      <c r="AE9" s="9">
        <f>SUM(Data[[#This Row],[A1_num]],Data[[#This Row],[B1_num]])</f>
        <v>106</v>
      </c>
      <c r="AF9" s="9">
        <f>SUM(Data[[#This Row],[A2_num]],Data[[#This Row],[B2_num]])</f>
        <v>222</v>
      </c>
      <c r="AG9" s="9">
        <f>SUM(Data[[#This Row],[A3_num]],Data[[#This Row],[B3_num]],Data[[#This Row],[C1_num]],Data[[#This Row],[C2_num]],Data[[#This Row],[C3_num]])</f>
        <v>394</v>
      </c>
    </row>
    <row r="10" spans="1:33" x14ac:dyDescent="0.15">
      <c r="A10" s="8">
        <v>2013</v>
      </c>
      <c r="B10" s="8" t="s">
        <v>221</v>
      </c>
      <c r="C10" s="8" t="s">
        <v>226</v>
      </c>
      <c r="D10" s="8" t="s">
        <v>227</v>
      </c>
      <c r="E10" s="8">
        <v>824</v>
      </c>
      <c r="F10" s="8">
        <v>150</v>
      </c>
      <c r="G10" s="8">
        <v>157</v>
      </c>
      <c r="H10" s="8">
        <v>244</v>
      </c>
      <c r="I10" s="8">
        <v>15</v>
      </c>
      <c r="J10" s="8">
        <v>46</v>
      </c>
      <c r="K10" s="8">
        <v>205</v>
      </c>
      <c r="L10" s="8">
        <v>15</v>
      </c>
      <c r="M10" s="8">
        <v>20</v>
      </c>
      <c r="N10" s="8">
        <v>36</v>
      </c>
      <c r="O10" s="8">
        <f>SUM(Data[[#This Row],[A1_num]:[C3_num]])</f>
        <v>888</v>
      </c>
      <c r="P10" s="9">
        <f>Data[[#This Row],[totalNumLAttainers]]+Data[[#This Row],[numNonLA]]</f>
        <v>1712</v>
      </c>
      <c r="Q10" s="9">
        <f>100*(Data[[#This Row],[totalNumLAttainers]]/Data[[#This Row],[totalYP]])</f>
        <v>51.86915887850467</v>
      </c>
      <c r="R10" s="9">
        <f>100*(Data[[#This Row],[numNonLA]]/Data[[#This Row],[totalYP]])</f>
        <v>48.13084112149533</v>
      </c>
      <c r="S10" s="13">
        <f>100*(Data[[#This Row],[A1_num]]/Data[[#This Row],[totalNumLAttainers]])</f>
        <v>16.891891891891891</v>
      </c>
      <c r="T10" s="13">
        <f>100*(Data[[#This Row],[A2_num]]/Data[[#This Row],[totalNumLAttainers]])</f>
        <v>17.68018018018018</v>
      </c>
      <c r="U10" s="13">
        <f>100*(Data[[#This Row],[A3_num]]/Data[[#This Row],[totalNumLAttainers]])</f>
        <v>27.477477477477478</v>
      </c>
      <c r="V10" s="13">
        <f>100*(Data[[#This Row],[B1_num]]/Data[[#This Row],[totalNumLAttainers]])</f>
        <v>1.6891891891891893</v>
      </c>
      <c r="W10" s="13">
        <f>100*(Data[[#This Row],[B2_num]]/Data[[#This Row],[totalNumLAttainers]])</f>
        <v>5.1801801801801801</v>
      </c>
      <c r="X10" s="13">
        <f>100*(Data[[#This Row],[B3_num]]/Data[[#This Row],[totalNumLAttainers]])</f>
        <v>23.085585585585587</v>
      </c>
      <c r="Y10" s="13">
        <f>100*(Data[[#This Row],[C1_num]]/Data[[#This Row],[totalNumLAttainers]])</f>
        <v>1.6891891891891893</v>
      </c>
      <c r="Z10" s="13">
        <f>100*(Data[[#This Row],[C2_num]]/Data[[#This Row],[totalNumLAttainers]])</f>
        <v>2.2522522522522523</v>
      </c>
      <c r="AA10" s="13">
        <f>100*(Data[[#This Row],[C3_num]]/Data[[#This Row],[totalNumLAttainers]])</f>
        <v>4.0540540540540544</v>
      </c>
      <c r="AB10" s="9">
        <f>SUM(Data[[#This Row],[A1_num]:[A3_num]])</f>
        <v>551</v>
      </c>
      <c r="AC10" s="9">
        <f>SUM(Data[[#This Row],[B1_num]:[B3_num]])</f>
        <v>266</v>
      </c>
      <c r="AD10" s="9">
        <f>SUM(Data[[#This Row],[C1_num]:[C3_num]])</f>
        <v>71</v>
      </c>
      <c r="AE10" s="9">
        <f>SUM(Data[[#This Row],[A1_num]],Data[[#This Row],[B1_num]])</f>
        <v>165</v>
      </c>
      <c r="AF10" s="9">
        <f>SUM(Data[[#This Row],[A2_num]],Data[[#This Row],[B2_num]])</f>
        <v>203</v>
      </c>
      <c r="AG10" s="9">
        <f>SUM(Data[[#This Row],[A3_num]],Data[[#This Row],[B3_num]],Data[[#This Row],[C1_num]],Data[[#This Row],[C2_num]],Data[[#This Row],[C3_num]])</f>
        <v>520</v>
      </c>
    </row>
    <row r="11" spans="1:33" x14ac:dyDescent="0.15">
      <c r="A11" s="8">
        <v>2013</v>
      </c>
      <c r="B11" s="8" t="s">
        <v>221</v>
      </c>
      <c r="C11" s="8" t="s">
        <v>32</v>
      </c>
      <c r="D11" s="8" t="s">
        <v>149</v>
      </c>
      <c r="E11" s="8">
        <v>2049</v>
      </c>
      <c r="F11" s="8">
        <v>185</v>
      </c>
      <c r="G11" s="8">
        <v>293</v>
      </c>
      <c r="H11" s="8">
        <v>401</v>
      </c>
      <c r="I11" s="8">
        <v>19</v>
      </c>
      <c r="J11" s="8">
        <v>87</v>
      </c>
      <c r="K11" s="8">
        <v>254</v>
      </c>
      <c r="L11" s="8" t="s">
        <v>2</v>
      </c>
      <c r="M11" s="8">
        <v>62</v>
      </c>
      <c r="N11" s="8">
        <v>37</v>
      </c>
      <c r="O11" s="8">
        <f>SUM(Data[[#This Row],[A1_num]:[C3_num]])</f>
        <v>1338</v>
      </c>
      <c r="P11" s="9">
        <f>Data[[#This Row],[totalNumLAttainers]]+Data[[#This Row],[numNonLA]]</f>
        <v>3387</v>
      </c>
      <c r="Q11" s="9">
        <f>100*(Data[[#This Row],[totalNumLAttainers]]/Data[[#This Row],[totalYP]])</f>
        <v>39.50398582816652</v>
      </c>
      <c r="R11" s="9">
        <f>100*(Data[[#This Row],[numNonLA]]/Data[[#This Row],[totalYP]])</f>
        <v>60.49601417183348</v>
      </c>
      <c r="S11" s="13">
        <f>100*(Data[[#This Row],[A1_num]]/Data[[#This Row],[totalNumLAttainers]])</f>
        <v>13.82660687593423</v>
      </c>
      <c r="T11" s="13">
        <f>100*(Data[[#This Row],[A2_num]]/Data[[#This Row],[totalNumLAttainers]])</f>
        <v>21.898355754857999</v>
      </c>
      <c r="U11" s="13">
        <f>100*(Data[[#This Row],[A3_num]]/Data[[#This Row],[totalNumLAttainers]])</f>
        <v>29.970104633781762</v>
      </c>
      <c r="V11" s="13">
        <f>100*(Data[[#This Row],[B1_num]]/Data[[#This Row],[totalNumLAttainers]])</f>
        <v>1.4200298953662183</v>
      </c>
      <c r="W11" s="13">
        <f>100*(Data[[#This Row],[B2_num]]/Data[[#This Row],[totalNumLAttainers]])</f>
        <v>6.5022421524663674</v>
      </c>
      <c r="X11" s="13">
        <f>100*(Data[[#This Row],[B3_num]]/Data[[#This Row],[totalNumLAttainers]])</f>
        <v>18.98355754857997</v>
      </c>
      <c r="Y11" s="13" t="e">
        <f>100*(Data[[#This Row],[C1_num]]/Data[[#This Row],[totalNumLAttainers]])</f>
        <v>#VALUE!</v>
      </c>
      <c r="Z11" s="13">
        <f>100*(Data[[#This Row],[C2_num]]/Data[[#This Row],[totalNumLAttainers]])</f>
        <v>4.6337817638266072</v>
      </c>
      <c r="AA11" s="13">
        <f>100*(Data[[#This Row],[C3_num]]/Data[[#This Row],[totalNumLAttainers]])</f>
        <v>2.7653213751868457</v>
      </c>
      <c r="AB11" s="9">
        <f>SUM(Data[[#This Row],[A1_num]:[A3_num]])</f>
        <v>879</v>
      </c>
      <c r="AC11" s="9">
        <f>SUM(Data[[#This Row],[B1_num]:[B3_num]])</f>
        <v>360</v>
      </c>
      <c r="AD11" s="9">
        <f>SUM(Data[[#This Row],[C1_num]:[C3_num]])</f>
        <v>99</v>
      </c>
      <c r="AE11" s="9">
        <f>SUM(Data[[#This Row],[A1_num]],Data[[#This Row],[B1_num]])</f>
        <v>204</v>
      </c>
      <c r="AF11" s="9">
        <f>SUM(Data[[#This Row],[A2_num]],Data[[#This Row],[B2_num]])</f>
        <v>380</v>
      </c>
      <c r="AG11" s="9">
        <f>SUM(Data[[#This Row],[A3_num]],Data[[#This Row],[B3_num]],Data[[#This Row],[C1_num]],Data[[#This Row],[C2_num]],Data[[#This Row],[C3_num]])</f>
        <v>754</v>
      </c>
    </row>
    <row r="12" spans="1:33" x14ac:dyDescent="0.15">
      <c r="A12" s="8">
        <v>2013</v>
      </c>
      <c r="B12" s="8" t="s">
        <v>221</v>
      </c>
      <c r="C12" s="8" t="s">
        <v>258</v>
      </c>
      <c r="D12" s="8" t="s">
        <v>259</v>
      </c>
      <c r="E12" s="8">
        <v>987</v>
      </c>
      <c r="F12" s="8">
        <v>159</v>
      </c>
      <c r="G12" s="8">
        <v>85</v>
      </c>
      <c r="H12" s="8">
        <v>128</v>
      </c>
      <c r="I12" s="8">
        <v>14</v>
      </c>
      <c r="J12" s="8">
        <v>32</v>
      </c>
      <c r="K12" s="8">
        <v>132</v>
      </c>
      <c r="L12" s="8">
        <v>14</v>
      </c>
      <c r="M12" s="8">
        <v>22</v>
      </c>
      <c r="N12" s="8">
        <v>24</v>
      </c>
      <c r="O12" s="8">
        <f>SUM(Data[[#This Row],[A1_num]:[C3_num]])</f>
        <v>610</v>
      </c>
      <c r="P12" s="9">
        <f>Data[[#This Row],[totalNumLAttainers]]+Data[[#This Row],[numNonLA]]</f>
        <v>1597</v>
      </c>
      <c r="Q12" s="9">
        <f>100*(Data[[#This Row],[totalNumLAttainers]]/Data[[#This Row],[totalYP]])</f>
        <v>38.196618659987472</v>
      </c>
      <c r="R12" s="9">
        <f>100*(Data[[#This Row],[numNonLA]]/Data[[#This Row],[totalYP]])</f>
        <v>61.803381340012521</v>
      </c>
      <c r="S12" s="13">
        <f>100*(Data[[#This Row],[A1_num]]/Data[[#This Row],[totalNumLAttainers]])</f>
        <v>26.065573770491802</v>
      </c>
      <c r="T12" s="13">
        <f>100*(Data[[#This Row],[A2_num]]/Data[[#This Row],[totalNumLAttainers]])</f>
        <v>13.934426229508196</v>
      </c>
      <c r="U12" s="13">
        <f>100*(Data[[#This Row],[A3_num]]/Data[[#This Row],[totalNumLAttainers]])</f>
        <v>20.983606557377048</v>
      </c>
      <c r="V12" s="13">
        <f>100*(Data[[#This Row],[B1_num]]/Data[[#This Row],[totalNumLAttainers]])</f>
        <v>2.2950819672131146</v>
      </c>
      <c r="W12" s="13">
        <f>100*(Data[[#This Row],[B2_num]]/Data[[#This Row],[totalNumLAttainers]])</f>
        <v>5.2459016393442619</v>
      </c>
      <c r="X12" s="13">
        <f>100*(Data[[#This Row],[B3_num]]/Data[[#This Row],[totalNumLAttainers]])</f>
        <v>21.639344262295083</v>
      </c>
      <c r="Y12" s="13">
        <f>100*(Data[[#This Row],[C1_num]]/Data[[#This Row],[totalNumLAttainers]])</f>
        <v>2.2950819672131146</v>
      </c>
      <c r="Z12" s="13">
        <f>100*(Data[[#This Row],[C2_num]]/Data[[#This Row],[totalNumLAttainers]])</f>
        <v>3.6065573770491808</v>
      </c>
      <c r="AA12" s="13">
        <f>100*(Data[[#This Row],[C3_num]]/Data[[#This Row],[totalNumLAttainers]])</f>
        <v>3.9344262295081971</v>
      </c>
      <c r="AB12" s="9">
        <f>SUM(Data[[#This Row],[A1_num]:[A3_num]])</f>
        <v>372</v>
      </c>
      <c r="AC12" s="9">
        <f>SUM(Data[[#This Row],[B1_num]:[B3_num]])</f>
        <v>178</v>
      </c>
      <c r="AD12" s="9">
        <f>SUM(Data[[#This Row],[C1_num]:[C3_num]])</f>
        <v>60</v>
      </c>
      <c r="AE12" s="9">
        <f>SUM(Data[[#This Row],[A1_num]],Data[[#This Row],[B1_num]])</f>
        <v>173</v>
      </c>
      <c r="AF12" s="9">
        <f>SUM(Data[[#This Row],[A2_num]],Data[[#This Row],[B2_num]])</f>
        <v>117</v>
      </c>
      <c r="AG12" s="9">
        <f>SUM(Data[[#This Row],[A3_num]],Data[[#This Row],[B3_num]],Data[[#This Row],[C1_num]],Data[[#This Row],[C2_num]],Data[[#This Row],[C3_num]])</f>
        <v>320</v>
      </c>
    </row>
    <row r="13" spans="1:33" x14ac:dyDescent="0.15">
      <c r="A13" s="8">
        <v>2013</v>
      </c>
      <c r="B13" s="8" t="s">
        <v>221</v>
      </c>
      <c r="C13" s="8" t="s">
        <v>272</v>
      </c>
      <c r="D13" s="8" t="s">
        <v>273</v>
      </c>
      <c r="E13" s="8">
        <v>758</v>
      </c>
      <c r="F13" s="8">
        <v>57</v>
      </c>
      <c r="G13" s="8">
        <v>122</v>
      </c>
      <c r="H13" s="8">
        <v>138</v>
      </c>
      <c r="I13" s="8" t="s">
        <v>2</v>
      </c>
      <c r="J13" s="8">
        <v>12</v>
      </c>
      <c r="K13" s="8">
        <v>69</v>
      </c>
      <c r="L13" s="8" t="s">
        <v>2</v>
      </c>
      <c r="M13" s="8">
        <v>10</v>
      </c>
      <c r="N13" s="8">
        <v>22</v>
      </c>
      <c r="O13" s="8">
        <f>SUM(Data[[#This Row],[A1_num]:[C3_num]])</f>
        <v>430</v>
      </c>
      <c r="P13" s="9">
        <f>Data[[#This Row],[totalNumLAttainers]]+Data[[#This Row],[numNonLA]]</f>
        <v>1188</v>
      </c>
      <c r="Q13" s="9">
        <f>100*(Data[[#This Row],[totalNumLAttainers]]/Data[[#This Row],[totalYP]])</f>
        <v>36.195286195286194</v>
      </c>
      <c r="R13" s="9">
        <f>100*(Data[[#This Row],[numNonLA]]/Data[[#This Row],[totalYP]])</f>
        <v>63.804713804713806</v>
      </c>
      <c r="S13" s="13">
        <f>100*(Data[[#This Row],[A1_num]]/Data[[#This Row],[totalNumLAttainers]])</f>
        <v>13.255813953488371</v>
      </c>
      <c r="T13" s="13">
        <f>100*(Data[[#This Row],[A2_num]]/Data[[#This Row],[totalNumLAttainers]])</f>
        <v>28.372093023255811</v>
      </c>
      <c r="U13" s="13">
        <f>100*(Data[[#This Row],[A3_num]]/Data[[#This Row],[totalNumLAttainers]])</f>
        <v>32.093023255813954</v>
      </c>
      <c r="V13" s="13" t="e">
        <f>100*(Data[[#This Row],[B1_num]]/Data[[#This Row],[totalNumLAttainers]])</f>
        <v>#VALUE!</v>
      </c>
      <c r="W13" s="13">
        <f>100*(Data[[#This Row],[B2_num]]/Data[[#This Row],[totalNumLAttainers]])</f>
        <v>2.7906976744186047</v>
      </c>
      <c r="X13" s="13">
        <f>100*(Data[[#This Row],[B3_num]]/Data[[#This Row],[totalNumLAttainers]])</f>
        <v>16.046511627906977</v>
      </c>
      <c r="Y13" s="13" t="e">
        <f>100*(Data[[#This Row],[C1_num]]/Data[[#This Row],[totalNumLAttainers]])</f>
        <v>#VALUE!</v>
      </c>
      <c r="Z13" s="13">
        <f>100*(Data[[#This Row],[C2_num]]/Data[[#This Row],[totalNumLAttainers]])</f>
        <v>2.3255813953488373</v>
      </c>
      <c r="AA13" s="13">
        <f>100*(Data[[#This Row],[C3_num]]/Data[[#This Row],[totalNumLAttainers]])</f>
        <v>5.1162790697674421</v>
      </c>
      <c r="AB13" s="9">
        <f>SUM(Data[[#This Row],[A1_num]:[A3_num]])</f>
        <v>317</v>
      </c>
      <c r="AC13" s="9">
        <f>SUM(Data[[#This Row],[B1_num]:[B3_num]])</f>
        <v>81</v>
      </c>
      <c r="AD13" s="9">
        <f>SUM(Data[[#This Row],[C1_num]:[C3_num]])</f>
        <v>32</v>
      </c>
      <c r="AE13" s="9">
        <f>SUM(Data[[#This Row],[A1_num]],Data[[#This Row],[B1_num]])</f>
        <v>57</v>
      </c>
      <c r="AF13" s="9">
        <f>SUM(Data[[#This Row],[A2_num]],Data[[#This Row],[B2_num]])</f>
        <v>134</v>
      </c>
      <c r="AG13" s="9">
        <f>SUM(Data[[#This Row],[A3_num]],Data[[#This Row],[B3_num]],Data[[#This Row],[C1_num]],Data[[#This Row],[C2_num]],Data[[#This Row],[C3_num]])</f>
        <v>239</v>
      </c>
    </row>
    <row r="14" spans="1:33" x14ac:dyDescent="0.15">
      <c r="A14" s="8">
        <v>2013</v>
      </c>
      <c r="B14" s="8" t="s">
        <v>221</v>
      </c>
      <c r="C14" s="8" t="s">
        <v>56</v>
      </c>
      <c r="D14" s="8" t="s">
        <v>170</v>
      </c>
      <c r="E14" s="8">
        <v>3412</v>
      </c>
      <c r="F14" s="8">
        <v>449</v>
      </c>
      <c r="G14" s="8">
        <v>523</v>
      </c>
      <c r="H14" s="8">
        <v>846</v>
      </c>
      <c r="I14" s="8">
        <v>52</v>
      </c>
      <c r="J14" s="8">
        <v>111</v>
      </c>
      <c r="K14" s="8">
        <v>596</v>
      </c>
      <c r="L14" s="8">
        <v>41</v>
      </c>
      <c r="M14" s="8">
        <v>82</v>
      </c>
      <c r="N14" s="8">
        <v>103</v>
      </c>
      <c r="O14" s="8">
        <f>SUM(Data[[#This Row],[A1_num]:[C3_num]])</f>
        <v>2803</v>
      </c>
      <c r="P14" s="9">
        <f>Data[[#This Row],[totalNumLAttainers]]+Data[[#This Row],[numNonLA]]</f>
        <v>6215</v>
      </c>
      <c r="Q14" s="9">
        <f>100*(Data[[#This Row],[totalNumLAttainers]]/Data[[#This Row],[totalYP]])</f>
        <v>45.100563153660502</v>
      </c>
      <c r="R14" s="9">
        <f>100*(Data[[#This Row],[numNonLA]]/Data[[#This Row],[totalYP]])</f>
        <v>54.899436846339498</v>
      </c>
      <c r="S14" s="13">
        <f>100*(Data[[#This Row],[A1_num]]/Data[[#This Row],[totalNumLAttainers]])</f>
        <v>16.018551551908669</v>
      </c>
      <c r="T14" s="13">
        <f>100*(Data[[#This Row],[A2_num]]/Data[[#This Row],[totalNumLAttainers]])</f>
        <v>18.658580092757759</v>
      </c>
      <c r="U14" s="13">
        <f>100*(Data[[#This Row],[A3_num]]/Data[[#This Row],[totalNumLAttainers]])</f>
        <v>30.181947912950406</v>
      </c>
      <c r="V14" s="13">
        <f>100*(Data[[#This Row],[B1_num]]/Data[[#This Row],[totalNumLAttainers]])</f>
        <v>1.8551551908669281</v>
      </c>
      <c r="W14" s="13">
        <f>100*(Data[[#This Row],[B2_num]]/Data[[#This Row],[totalNumLAttainers]])</f>
        <v>3.9600428112736354</v>
      </c>
      <c r="X14" s="13">
        <f>100*(Data[[#This Row],[B3_num]]/Data[[#This Row],[totalNumLAttainers]])</f>
        <v>21.262932572244026</v>
      </c>
      <c r="Y14" s="13">
        <f>100*(Data[[#This Row],[C1_num]]/Data[[#This Row],[totalNumLAttainers]])</f>
        <v>1.4627185158758473</v>
      </c>
      <c r="Z14" s="13">
        <f>100*(Data[[#This Row],[C2_num]]/Data[[#This Row],[totalNumLAttainers]])</f>
        <v>2.9254370317516947</v>
      </c>
      <c r="AA14" s="13">
        <f>100*(Data[[#This Row],[C3_num]]/Data[[#This Row],[totalNumLAttainers]])</f>
        <v>3.6746343203710312</v>
      </c>
      <c r="AB14" s="9">
        <f>SUM(Data[[#This Row],[A1_num]:[A3_num]])</f>
        <v>1818</v>
      </c>
      <c r="AC14" s="9">
        <f>SUM(Data[[#This Row],[B1_num]:[B3_num]])</f>
        <v>759</v>
      </c>
      <c r="AD14" s="9">
        <f>SUM(Data[[#This Row],[C1_num]:[C3_num]])</f>
        <v>226</v>
      </c>
      <c r="AE14" s="9">
        <f>SUM(Data[[#This Row],[A1_num]],Data[[#This Row],[B1_num]])</f>
        <v>501</v>
      </c>
      <c r="AF14" s="9">
        <f>SUM(Data[[#This Row],[A2_num]],Data[[#This Row],[B2_num]])</f>
        <v>634</v>
      </c>
      <c r="AG14" s="9">
        <f>SUM(Data[[#This Row],[A3_num]],Data[[#This Row],[B3_num]],Data[[#This Row],[C1_num]],Data[[#This Row],[C2_num]],Data[[#This Row],[C3_num]])</f>
        <v>1668</v>
      </c>
    </row>
    <row r="15" spans="1:33" x14ac:dyDescent="0.15">
      <c r="A15" s="8">
        <v>2013</v>
      </c>
      <c r="B15" s="8" t="s">
        <v>221</v>
      </c>
      <c r="C15" s="8" t="s">
        <v>65</v>
      </c>
      <c r="D15" s="8" t="s">
        <v>178</v>
      </c>
      <c r="E15" s="8">
        <v>1918</v>
      </c>
      <c r="F15" s="8">
        <v>157</v>
      </c>
      <c r="G15" s="8">
        <v>254</v>
      </c>
      <c r="H15" s="8">
        <v>186</v>
      </c>
      <c r="I15" s="8">
        <v>36</v>
      </c>
      <c r="J15" s="8">
        <v>95</v>
      </c>
      <c r="K15" s="8">
        <v>307</v>
      </c>
      <c r="L15" s="8">
        <v>43</v>
      </c>
      <c r="M15" s="8">
        <v>37</v>
      </c>
      <c r="N15" s="8">
        <v>41</v>
      </c>
      <c r="O15" s="8">
        <f>SUM(Data[[#This Row],[A1_num]:[C3_num]])</f>
        <v>1156</v>
      </c>
      <c r="P15" s="9">
        <f>Data[[#This Row],[totalNumLAttainers]]+Data[[#This Row],[numNonLA]]</f>
        <v>3074</v>
      </c>
      <c r="Q15" s="9">
        <f>100*(Data[[#This Row],[totalNumLAttainers]]/Data[[#This Row],[totalYP]])</f>
        <v>37.605725439167209</v>
      </c>
      <c r="R15" s="9">
        <f>100*(Data[[#This Row],[numNonLA]]/Data[[#This Row],[totalYP]])</f>
        <v>62.394274560832798</v>
      </c>
      <c r="S15" s="13">
        <f>100*(Data[[#This Row],[A1_num]]/Data[[#This Row],[totalNumLAttainers]])</f>
        <v>13.581314878892734</v>
      </c>
      <c r="T15" s="13">
        <f>100*(Data[[#This Row],[A2_num]]/Data[[#This Row],[totalNumLAttainers]])</f>
        <v>21.972318339100347</v>
      </c>
      <c r="U15" s="13">
        <f>100*(Data[[#This Row],[A3_num]]/Data[[#This Row],[totalNumLAttainers]])</f>
        <v>16.089965397923876</v>
      </c>
      <c r="V15" s="13">
        <f>100*(Data[[#This Row],[B1_num]]/Data[[#This Row],[totalNumLAttainers]])</f>
        <v>3.1141868512110724</v>
      </c>
      <c r="W15" s="13">
        <f>100*(Data[[#This Row],[B2_num]]/Data[[#This Row],[totalNumLAttainers]])</f>
        <v>8.2179930795847742</v>
      </c>
      <c r="X15" s="13">
        <f>100*(Data[[#This Row],[B3_num]]/Data[[#This Row],[totalNumLAttainers]])</f>
        <v>26.557093425605537</v>
      </c>
      <c r="Y15" s="13">
        <f>100*(Data[[#This Row],[C1_num]]/Data[[#This Row],[totalNumLAttainers]])</f>
        <v>3.7197231833910034</v>
      </c>
      <c r="Z15" s="13">
        <f>100*(Data[[#This Row],[C2_num]]/Data[[#This Row],[totalNumLAttainers]])</f>
        <v>3.2006920415224913</v>
      </c>
      <c r="AA15" s="13">
        <f>100*(Data[[#This Row],[C3_num]]/Data[[#This Row],[totalNumLAttainers]])</f>
        <v>3.5467128027681665</v>
      </c>
      <c r="AB15" s="9">
        <f>SUM(Data[[#This Row],[A1_num]:[A3_num]])</f>
        <v>597</v>
      </c>
      <c r="AC15" s="9">
        <f>SUM(Data[[#This Row],[B1_num]:[B3_num]])</f>
        <v>438</v>
      </c>
      <c r="AD15" s="9">
        <f>SUM(Data[[#This Row],[C1_num]:[C3_num]])</f>
        <v>121</v>
      </c>
      <c r="AE15" s="9">
        <f>SUM(Data[[#This Row],[A1_num]],Data[[#This Row],[B1_num]])</f>
        <v>193</v>
      </c>
      <c r="AF15" s="9">
        <f>SUM(Data[[#This Row],[A2_num]],Data[[#This Row],[B2_num]])</f>
        <v>349</v>
      </c>
      <c r="AG15" s="9">
        <f>SUM(Data[[#This Row],[A3_num]],Data[[#This Row],[B3_num]],Data[[#This Row],[C1_num]],Data[[#This Row],[C2_num]],Data[[#This Row],[C3_num]])</f>
        <v>614</v>
      </c>
    </row>
    <row r="16" spans="1:33" x14ac:dyDescent="0.15">
      <c r="A16" s="8">
        <v>2013</v>
      </c>
      <c r="B16" s="8" t="s">
        <v>221</v>
      </c>
      <c r="C16" s="8" t="s">
        <v>286</v>
      </c>
      <c r="D16" s="8" t="s">
        <v>287</v>
      </c>
      <c r="E16" s="8">
        <v>1411</v>
      </c>
      <c r="F16" s="8">
        <v>156</v>
      </c>
      <c r="G16" s="8">
        <v>97</v>
      </c>
      <c r="H16" s="8">
        <v>110</v>
      </c>
      <c r="I16" s="8">
        <v>44</v>
      </c>
      <c r="J16" s="8">
        <v>47</v>
      </c>
      <c r="K16" s="8">
        <v>211</v>
      </c>
      <c r="L16" s="8">
        <v>30</v>
      </c>
      <c r="M16" s="8">
        <v>61</v>
      </c>
      <c r="N16" s="8">
        <v>39</v>
      </c>
      <c r="O16" s="8">
        <f>SUM(Data[[#This Row],[A1_num]:[C3_num]])</f>
        <v>795</v>
      </c>
      <c r="P16" s="9">
        <f>Data[[#This Row],[totalNumLAttainers]]+Data[[#This Row],[numNonLA]]</f>
        <v>2206</v>
      </c>
      <c r="Q16" s="9">
        <f>100*(Data[[#This Row],[totalNumLAttainers]]/Data[[#This Row],[totalYP]])</f>
        <v>36.038077969174978</v>
      </c>
      <c r="R16" s="9">
        <f>100*(Data[[#This Row],[numNonLA]]/Data[[#This Row],[totalYP]])</f>
        <v>63.961922030825022</v>
      </c>
      <c r="S16" s="13">
        <f>100*(Data[[#This Row],[A1_num]]/Data[[#This Row],[totalNumLAttainers]])</f>
        <v>19.622641509433965</v>
      </c>
      <c r="T16" s="13">
        <f>100*(Data[[#This Row],[A2_num]]/Data[[#This Row],[totalNumLAttainers]])</f>
        <v>12.20125786163522</v>
      </c>
      <c r="U16" s="13">
        <f>100*(Data[[#This Row],[A3_num]]/Data[[#This Row],[totalNumLAttainers]])</f>
        <v>13.836477987421384</v>
      </c>
      <c r="V16" s="13">
        <f>100*(Data[[#This Row],[B1_num]]/Data[[#This Row],[totalNumLAttainers]])</f>
        <v>5.534591194968554</v>
      </c>
      <c r="W16" s="13">
        <f>100*(Data[[#This Row],[B2_num]]/Data[[#This Row],[totalNumLAttainers]])</f>
        <v>5.9119496855345917</v>
      </c>
      <c r="X16" s="13">
        <f>100*(Data[[#This Row],[B3_num]]/Data[[#This Row],[totalNumLAttainers]])</f>
        <v>26.540880503144653</v>
      </c>
      <c r="Y16" s="13">
        <f>100*(Data[[#This Row],[C1_num]]/Data[[#This Row],[totalNumLAttainers]])</f>
        <v>3.7735849056603774</v>
      </c>
      <c r="Z16" s="13">
        <f>100*(Data[[#This Row],[C2_num]]/Data[[#This Row],[totalNumLAttainers]])</f>
        <v>7.6729559748427674</v>
      </c>
      <c r="AA16" s="13">
        <f>100*(Data[[#This Row],[C3_num]]/Data[[#This Row],[totalNumLAttainers]])</f>
        <v>4.9056603773584913</v>
      </c>
      <c r="AB16" s="9">
        <f>SUM(Data[[#This Row],[A1_num]:[A3_num]])</f>
        <v>363</v>
      </c>
      <c r="AC16" s="9">
        <f>SUM(Data[[#This Row],[B1_num]:[B3_num]])</f>
        <v>302</v>
      </c>
      <c r="AD16" s="9">
        <f>SUM(Data[[#This Row],[C1_num]:[C3_num]])</f>
        <v>130</v>
      </c>
      <c r="AE16" s="9">
        <f>SUM(Data[[#This Row],[A1_num]],Data[[#This Row],[B1_num]])</f>
        <v>200</v>
      </c>
      <c r="AF16" s="9">
        <f>SUM(Data[[#This Row],[A2_num]],Data[[#This Row],[B2_num]])</f>
        <v>144</v>
      </c>
      <c r="AG16" s="9">
        <f>SUM(Data[[#This Row],[A3_num]],Data[[#This Row],[B3_num]],Data[[#This Row],[C1_num]],Data[[#This Row],[C2_num]],Data[[#This Row],[C3_num]])</f>
        <v>451</v>
      </c>
    </row>
    <row r="17" spans="1:33" x14ac:dyDescent="0.15">
      <c r="A17" s="8">
        <v>2013</v>
      </c>
      <c r="B17" s="8" t="s">
        <v>221</v>
      </c>
      <c r="C17" s="8" t="s">
        <v>16</v>
      </c>
      <c r="D17" s="8" t="s">
        <v>142</v>
      </c>
      <c r="E17" s="8">
        <v>1978</v>
      </c>
      <c r="F17" s="8">
        <v>254</v>
      </c>
      <c r="G17" s="8">
        <v>306</v>
      </c>
      <c r="H17" s="8">
        <v>526</v>
      </c>
      <c r="I17" s="8">
        <v>51</v>
      </c>
      <c r="J17" s="8">
        <v>62</v>
      </c>
      <c r="K17" s="8">
        <v>412</v>
      </c>
      <c r="L17" s="8">
        <v>31</v>
      </c>
      <c r="M17" s="8">
        <v>103</v>
      </c>
      <c r="N17" s="8">
        <v>113</v>
      </c>
      <c r="O17" s="8">
        <f>SUM(Data[[#This Row],[A1_num]:[C3_num]])</f>
        <v>1858</v>
      </c>
      <c r="P17" s="9">
        <f>Data[[#This Row],[totalNumLAttainers]]+Data[[#This Row],[numNonLA]]</f>
        <v>3836</v>
      </c>
      <c r="Q17" s="9">
        <f>100*(Data[[#This Row],[totalNumLAttainers]]/Data[[#This Row],[totalYP]])</f>
        <v>48.435870698644422</v>
      </c>
      <c r="R17" s="9">
        <f>100*(Data[[#This Row],[numNonLA]]/Data[[#This Row],[totalYP]])</f>
        <v>51.564129301355578</v>
      </c>
      <c r="S17" s="13">
        <f>100*(Data[[#This Row],[A1_num]]/Data[[#This Row],[totalNumLAttainers]])</f>
        <v>13.670613562970937</v>
      </c>
      <c r="T17" s="13">
        <f>100*(Data[[#This Row],[A2_num]]/Data[[#This Row],[totalNumLAttainers]])</f>
        <v>16.469321851453174</v>
      </c>
      <c r="U17" s="13">
        <f>100*(Data[[#This Row],[A3_num]]/Data[[#This Row],[totalNumLAttainers]])</f>
        <v>28.31001076426265</v>
      </c>
      <c r="V17" s="13">
        <f>100*(Data[[#This Row],[B1_num]]/Data[[#This Row],[totalNumLAttainers]])</f>
        <v>2.744886975242196</v>
      </c>
      <c r="W17" s="13">
        <f>100*(Data[[#This Row],[B2_num]]/Data[[#This Row],[totalNumLAttainers]])</f>
        <v>3.3369214208826694</v>
      </c>
      <c r="X17" s="13">
        <f>100*(Data[[#This Row],[B3_num]]/Data[[#This Row],[totalNumLAttainers]])</f>
        <v>22.17438105489774</v>
      </c>
      <c r="Y17" s="13">
        <f>100*(Data[[#This Row],[C1_num]]/Data[[#This Row],[totalNumLAttainers]])</f>
        <v>1.6684607104413347</v>
      </c>
      <c r="Z17" s="13">
        <f>100*(Data[[#This Row],[C2_num]]/Data[[#This Row],[totalNumLAttainers]])</f>
        <v>5.543595263724435</v>
      </c>
      <c r="AA17" s="13">
        <f>100*(Data[[#This Row],[C3_num]]/Data[[#This Row],[totalNumLAttainers]])</f>
        <v>6.081808396124865</v>
      </c>
      <c r="AB17" s="9">
        <f>SUM(Data[[#This Row],[A1_num]:[A3_num]])</f>
        <v>1086</v>
      </c>
      <c r="AC17" s="9">
        <f>SUM(Data[[#This Row],[B1_num]:[B3_num]])</f>
        <v>525</v>
      </c>
      <c r="AD17" s="9">
        <f>SUM(Data[[#This Row],[C1_num]:[C3_num]])</f>
        <v>247</v>
      </c>
      <c r="AE17" s="9">
        <f>SUM(Data[[#This Row],[A1_num]],Data[[#This Row],[B1_num]])</f>
        <v>305</v>
      </c>
      <c r="AF17" s="9">
        <f>SUM(Data[[#This Row],[A2_num]],Data[[#This Row],[B2_num]])</f>
        <v>368</v>
      </c>
      <c r="AG17" s="9">
        <f>SUM(Data[[#This Row],[A3_num]],Data[[#This Row],[B3_num]],Data[[#This Row],[C1_num]],Data[[#This Row],[C2_num]],Data[[#This Row],[C3_num]])</f>
        <v>1185</v>
      </c>
    </row>
    <row r="18" spans="1:33" x14ac:dyDescent="0.15">
      <c r="A18" s="8">
        <v>2013</v>
      </c>
      <c r="B18" s="8" t="s">
        <v>221</v>
      </c>
      <c r="C18" s="8" t="s">
        <v>66</v>
      </c>
      <c r="D18" s="8" t="s">
        <v>179</v>
      </c>
      <c r="E18" s="8">
        <v>2477</v>
      </c>
      <c r="F18" s="8">
        <v>156</v>
      </c>
      <c r="G18" s="8">
        <v>175</v>
      </c>
      <c r="H18" s="8">
        <v>230</v>
      </c>
      <c r="I18" s="8">
        <v>22</v>
      </c>
      <c r="J18" s="8">
        <v>28</v>
      </c>
      <c r="K18" s="8">
        <v>111</v>
      </c>
      <c r="L18" s="8">
        <v>10</v>
      </c>
      <c r="M18" s="8">
        <v>28</v>
      </c>
      <c r="N18" s="8">
        <v>28</v>
      </c>
      <c r="O18" s="8">
        <f>SUM(Data[[#This Row],[A1_num]:[C3_num]])</f>
        <v>788</v>
      </c>
      <c r="P18" s="9">
        <f>Data[[#This Row],[totalNumLAttainers]]+Data[[#This Row],[numNonLA]]</f>
        <v>3265</v>
      </c>
      <c r="Q18" s="9">
        <f>100*(Data[[#This Row],[totalNumLAttainers]]/Data[[#This Row],[totalYP]])</f>
        <v>24.134762633996935</v>
      </c>
      <c r="R18" s="9">
        <f>100*(Data[[#This Row],[numNonLA]]/Data[[#This Row],[totalYP]])</f>
        <v>75.865237366003058</v>
      </c>
      <c r="S18" s="13">
        <f>100*(Data[[#This Row],[A1_num]]/Data[[#This Row],[totalNumLAttainers]])</f>
        <v>19.796954314720814</v>
      </c>
      <c r="T18" s="13">
        <f>100*(Data[[#This Row],[A2_num]]/Data[[#This Row],[totalNumLAttainers]])</f>
        <v>22.208121827411169</v>
      </c>
      <c r="U18" s="13">
        <f>100*(Data[[#This Row],[A3_num]]/Data[[#This Row],[totalNumLAttainers]])</f>
        <v>29.187817258883246</v>
      </c>
      <c r="V18" s="13">
        <f>100*(Data[[#This Row],[B1_num]]/Data[[#This Row],[totalNumLAttainers]])</f>
        <v>2.7918781725888326</v>
      </c>
      <c r="W18" s="13">
        <f>100*(Data[[#This Row],[B2_num]]/Data[[#This Row],[totalNumLAttainers]])</f>
        <v>3.5532994923857872</v>
      </c>
      <c r="X18" s="13">
        <f>100*(Data[[#This Row],[B3_num]]/Data[[#This Row],[totalNumLAttainers]])</f>
        <v>14.086294416243655</v>
      </c>
      <c r="Y18" s="13">
        <f>100*(Data[[#This Row],[C1_num]]/Data[[#This Row],[totalNumLAttainers]])</f>
        <v>1.2690355329949239</v>
      </c>
      <c r="Z18" s="13">
        <f>100*(Data[[#This Row],[C2_num]]/Data[[#This Row],[totalNumLAttainers]])</f>
        <v>3.5532994923857872</v>
      </c>
      <c r="AA18" s="13">
        <f>100*(Data[[#This Row],[C3_num]]/Data[[#This Row],[totalNumLAttainers]])</f>
        <v>3.5532994923857872</v>
      </c>
      <c r="AB18" s="9">
        <f>SUM(Data[[#This Row],[A1_num]:[A3_num]])</f>
        <v>561</v>
      </c>
      <c r="AC18" s="9">
        <f>SUM(Data[[#This Row],[B1_num]:[B3_num]])</f>
        <v>161</v>
      </c>
      <c r="AD18" s="9">
        <f>SUM(Data[[#This Row],[C1_num]:[C3_num]])</f>
        <v>66</v>
      </c>
      <c r="AE18" s="9">
        <f>SUM(Data[[#This Row],[A1_num]],Data[[#This Row],[B1_num]])</f>
        <v>178</v>
      </c>
      <c r="AF18" s="9">
        <f>SUM(Data[[#This Row],[A2_num]],Data[[#This Row],[B2_num]])</f>
        <v>203</v>
      </c>
      <c r="AG18" s="9">
        <f>SUM(Data[[#This Row],[A3_num]],Data[[#This Row],[B3_num]],Data[[#This Row],[C1_num]],Data[[#This Row],[C2_num]],Data[[#This Row],[C3_num]])</f>
        <v>407</v>
      </c>
    </row>
    <row r="19" spans="1:33" x14ac:dyDescent="0.15">
      <c r="A19" s="8">
        <v>2013</v>
      </c>
      <c r="B19" s="8" t="s">
        <v>221</v>
      </c>
      <c r="C19" s="8" t="s">
        <v>309</v>
      </c>
      <c r="D19" s="8" t="s">
        <v>310</v>
      </c>
      <c r="E19" s="8">
        <v>3964</v>
      </c>
      <c r="F19" s="8">
        <v>215</v>
      </c>
      <c r="G19" s="8">
        <v>379</v>
      </c>
      <c r="H19" s="8">
        <v>190</v>
      </c>
      <c r="I19" s="8">
        <v>88</v>
      </c>
      <c r="J19" s="8">
        <v>150</v>
      </c>
      <c r="K19" s="8">
        <v>393</v>
      </c>
      <c r="L19" s="8">
        <v>84</v>
      </c>
      <c r="M19" s="8">
        <v>84</v>
      </c>
      <c r="N19" s="8">
        <v>64</v>
      </c>
      <c r="O19" s="8">
        <f>SUM(Data[[#This Row],[A1_num]:[C3_num]])</f>
        <v>1647</v>
      </c>
      <c r="P19" s="9">
        <f>Data[[#This Row],[totalNumLAttainers]]+Data[[#This Row],[numNonLA]]</f>
        <v>5611</v>
      </c>
      <c r="Q19" s="9">
        <f>100*(Data[[#This Row],[totalNumLAttainers]]/Data[[#This Row],[totalYP]])</f>
        <v>29.353056496168239</v>
      </c>
      <c r="R19" s="9">
        <f>100*(Data[[#This Row],[numNonLA]]/Data[[#This Row],[totalYP]])</f>
        <v>70.646943503831764</v>
      </c>
      <c r="S19" s="13">
        <f>100*(Data[[#This Row],[A1_num]]/Data[[#This Row],[totalNumLAttainers]])</f>
        <v>13.05403764420158</v>
      </c>
      <c r="T19" s="13">
        <f>100*(Data[[#This Row],[A2_num]]/Data[[#This Row],[totalNumLAttainers]])</f>
        <v>23.011536126290224</v>
      </c>
      <c r="U19" s="13">
        <f>100*(Data[[#This Row],[A3_num]]/Data[[#This Row],[totalNumLAttainers]])</f>
        <v>11.536126290224651</v>
      </c>
      <c r="V19" s="13">
        <f>100*(Data[[#This Row],[B1_num]]/Data[[#This Row],[totalNumLAttainers]])</f>
        <v>5.3430479659987862</v>
      </c>
      <c r="W19" s="13">
        <f>100*(Data[[#This Row],[B2_num]]/Data[[#This Row],[totalNumLAttainers]])</f>
        <v>9.1074681238615653</v>
      </c>
      <c r="X19" s="13">
        <f>100*(Data[[#This Row],[B3_num]]/Data[[#This Row],[totalNumLAttainers]])</f>
        <v>23.861566484517304</v>
      </c>
      <c r="Y19" s="13">
        <f>100*(Data[[#This Row],[C1_num]]/Data[[#This Row],[totalNumLAttainers]])</f>
        <v>5.1001821493624773</v>
      </c>
      <c r="Z19" s="13">
        <f>100*(Data[[#This Row],[C2_num]]/Data[[#This Row],[totalNumLAttainers]])</f>
        <v>5.1001821493624773</v>
      </c>
      <c r="AA19" s="13">
        <f>100*(Data[[#This Row],[C3_num]]/Data[[#This Row],[totalNumLAttainers]])</f>
        <v>3.8858530661809354</v>
      </c>
      <c r="AB19" s="9">
        <f>SUM(Data[[#This Row],[A1_num]:[A3_num]])</f>
        <v>784</v>
      </c>
      <c r="AC19" s="9">
        <f>SUM(Data[[#This Row],[B1_num]:[B3_num]])</f>
        <v>631</v>
      </c>
      <c r="AD19" s="9">
        <f>SUM(Data[[#This Row],[C1_num]:[C3_num]])</f>
        <v>232</v>
      </c>
      <c r="AE19" s="9">
        <f>SUM(Data[[#This Row],[A1_num]],Data[[#This Row],[B1_num]])</f>
        <v>303</v>
      </c>
      <c r="AF19" s="9">
        <f>SUM(Data[[#This Row],[A2_num]],Data[[#This Row],[B2_num]])</f>
        <v>529</v>
      </c>
      <c r="AG19" s="9">
        <f>SUM(Data[[#This Row],[A3_num]],Data[[#This Row],[B3_num]],Data[[#This Row],[C1_num]],Data[[#This Row],[C2_num]],Data[[#This Row],[C3_num]])</f>
        <v>815</v>
      </c>
    </row>
    <row r="20" spans="1:33" x14ac:dyDescent="0.15">
      <c r="A20" s="8">
        <v>2013</v>
      </c>
      <c r="B20" s="8" t="s">
        <v>221</v>
      </c>
      <c r="C20" s="8" t="s">
        <v>33</v>
      </c>
      <c r="D20" s="8" t="s">
        <v>150</v>
      </c>
      <c r="E20" s="8">
        <v>1351</v>
      </c>
      <c r="F20" s="8">
        <v>105</v>
      </c>
      <c r="G20" s="8">
        <v>172</v>
      </c>
      <c r="H20" s="8">
        <v>130</v>
      </c>
      <c r="I20" s="8">
        <v>29</v>
      </c>
      <c r="J20" s="8">
        <v>69</v>
      </c>
      <c r="K20" s="8">
        <v>162</v>
      </c>
      <c r="L20" s="8">
        <v>28</v>
      </c>
      <c r="M20" s="8">
        <v>19</v>
      </c>
      <c r="N20" s="8">
        <v>22</v>
      </c>
      <c r="O20" s="8">
        <f>SUM(Data[[#This Row],[A1_num]:[C3_num]])</f>
        <v>736</v>
      </c>
      <c r="P20" s="9">
        <f>Data[[#This Row],[totalNumLAttainers]]+Data[[#This Row],[numNonLA]]</f>
        <v>2087</v>
      </c>
      <c r="Q20" s="9">
        <f>100*(Data[[#This Row],[totalNumLAttainers]]/Data[[#This Row],[totalYP]])</f>
        <v>35.265931959750837</v>
      </c>
      <c r="R20" s="9">
        <f>100*(Data[[#This Row],[numNonLA]]/Data[[#This Row],[totalYP]])</f>
        <v>64.734068040249156</v>
      </c>
      <c r="S20" s="13">
        <f>100*(Data[[#This Row],[A1_num]]/Data[[#This Row],[totalNumLAttainers]])</f>
        <v>14.266304347826086</v>
      </c>
      <c r="T20" s="13">
        <f>100*(Data[[#This Row],[A2_num]]/Data[[#This Row],[totalNumLAttainers]])</f>
        <v>23.369565217391305</v>
      </c>
      <c r="U20" s="13">
        <f>100*(Data[[#This Row],[A3_num]]/Data[[#This Row],[totalNumLAttainers]])</f>
        <v>17.663043478260871</v>
      </c>
      <c r="V20" s="13">
        <f>100*(Data[[#This Row],[B1_num]]/Data[[#This Row],[totalNumLAttainers]])</f>
        <v>3.9402173913043481</v>
      </c>
      <c r="W20" s="13">
        <f>100*(Data[[#This Row],[B2_num]]/Data[[#This Row],[totalNumLAttainers]])</f>
        <v>9.375</v>
      </c>
      <c r="X20" s="13">
        <f>100*(Data[[#This Row],[B3_num]]/Data[[#This Row],[totalNumLAttainers]])</f>
        <v>22.010869565217391</v>
      </c>
      <c r="Y20" s="13">
        <f>100*(Data[[#This Row],[C1_num]]/Data[[#This Row],[totalNumLAttainers]])</f>
        <v>3.804347826086957</v>
      </c>
      <c r="Z20" s="13">
        <f>100*(Data[[#This Row],[C2_num]]/Data[[#This Row],[totalNumLAttainers]])</f>
        <v>2.5815217391304346</v>
      </c>
      <c r="AA20" s="13">
        <f>100*(Data[[#This Row],[C3_num]]/Data[[#This Row],[totalNumLAttainers]])</f>
        <v>2.9891304347826089</v>
      </c>
      <c r="AB20" s="9">
        <f>SUM(Data[[#This Row],[A1_num]:[A3_num]])</f>
        <v>407</v>
      </c>
      <c r="AC20" s="9">
        <f>SUM(Data[[#This Row],[B1_num]:[B3_num]])</f>
        <v>260</v>
      </c>
      <c r="AD20" s="9">
        <f>SUM(Data[[#This Row],[C1_num]:[C3_num]])</f>
        <v>69</v>
      </c>
      <c r="AE20" s="9">
        <f>SUM(Data[[#This Row],[A1_num]],Data[[#This Row],[B1_num]])</f>
        <v>134</v>
      </c>
      <c r="AF20" s="9">
        <f>SUM(Data[[#This Row],[A2_num]],Data[[#This Row],[B2_num]])</f>
        <v>241</v>
      </c>
      <c r="AG20" s="9">
        <f>SUM(Data[[#This Row],[A3_num]],Data[[#This Row],[B3_num]],Data[[#This Row],[C1_num]],Data[[#This Row],[C2_num]],Data[[#This Row],[C3_num]])</f>
        <v>361</v>
      </c>
    </row>
    <row r="21" spans="1:33" x14ac:dyDescent="0.15">
      <c r="A21" s="8">
        <v>2013</v>
      </c>
      <c r="B21" s="8" t="s">
        <v>221</v>
      </c>
      <c r="C21" s="8" t="s">
        <v>57</v>
      </c>
      <c r="D21" s="8" t="s">
        <v>171</v>
      </c>
      <c r="E21" s="8">
        <v>1568</v>
      </c>
      <c r="F21" s="8">
        <v>154</v>
      </c>
      <c r="G21" s="8">
        <v>193</v>
      </c>
      <c r="H21" s="8">
        <v>268</v>
      </c>
      <c r="I21" s="8" t="s">
        <v>2</v>
      </c>
      <c r="J21" s="8">
        <v>26</v>
      </c>
      <c r="K21" s="8">
        <v>147</v>
      </c>
      <c r="L21" s="8">
        <v>10</v>
      </c>
      <c r="M21" s="8">
        <v>28</v>
      </c>
      <c r="N21" s="8">
        <v>25</v>
      </c>
      <c r="O21" s="8">
        <f>SUM(Data[[#This Row],[A1_num]:[C3_num]])</f>
        <v>851</v>
      </c>
      <c r="P21" s="9">
        <f>Data[[#This Row],[totalNumLAttainers]]+Data[[#This Row],[numNonLA]]</f>
        <v>2419</v>
      </c>
      <c r="Q21" s="9">
        <f>100*(Data[[#This Row],[totalNumLAttainers]]/Data[[#This Row],[totalYP]])</f>
        <v>35.179826374534933</v>
      </c>
      <c r="R21" s="9">
        <f>100*(Data[[#This Row],[numNonLA]]/Data[[#This Row],[totalYP]])</f>
        <v>64.820173625465074</v>
      </c>
      <c r="S21" s="13">
        <f>100*(Data[[#This Row],[A1_num]]/Data[[#This Row],[totalNumLAttainers]])</f>
        <v>18.096357226792009</v>
      </c>
      <c r="T21" s="13">
        <f>100*(Data[[#This Row],[A2_num]]/Data[[#This Row],[totalNumLAttainers]])</f>
        <v>22.679200940070505</v>
      </c>
      <c r="U21" s="13">
        <f>100*(Data[[#This Row],[A3_num]]/Data[[#This Row],[totalNumLAttainers]])</f>
        <v>31.492361927144536</v>
      </c>
      <c r="V21" s="13" t="e">
        <f>100*(Data[[#This Row],[B1_num]]/Data[[#This Row],[totalNumLAttainers]])</f>
        <v>#VALUE!</v>
      </c>
      <c r="W21" s="13">
        <f>100*(Data[[#This Row],[B2_num]]/Data[[#This Row],[totalNumLAttainers]])</f>
        <v>3.0552291421856639</v>
      </c>
      <c r="X21" s="13">
        <f>100*(Data[[#This Row],[B3_num]]/Data[[#This Row],[totalNumLAttainers]])</f>
        <v>17.273795534665101</v>
      </c>
      <c r="Y21" s="13">
        <f>100*(Data[[#This Row],[C1_num]]/Data[[#This Row],[totalNumLAttainers]])</f>
        <v>1.1750881316098707</v>
      </c>
      <c r="Z21" s="13">
        <f>100*(Data[[#This Row],[C2_num]]/Data[[#This Row],[totalNumLAttainers]])</f>
        <v>3.2902467685076382</v>
      </c>
      <c r="AA21" s="13">
        <f>100*(Data[[#This Row],[C3_num]]/Data[[#This Row],[totalNumLAttainers]])</f>
        <v>2.9377203290246769</v>
      </c>
      <c r="AB21" s="9">
        <f>SUM(Data[[#This Row],[A1_num]:[A3_num]])</f>
        <v>615</v>
      </c>
      <c r="AC21" s="9">
        <f>SUM(Data[[#This Row],[B1_num]:[B3_num]])</f>
        <v>173</v>
      </c>
      <c r="AD21" s="9">
        <f>SUM(Data[[#This Row],[C1_num]:[C3_num]])</f>
        <v>63</v>
      </c>
      <c r="AE21" s="9">
        <f>SUM(Data[[#This Row],[A1_num]],Data[[#This Row],[B1_num]])</f>
        <v>154</v>
      </c>
      <c r="AF21" s="9">
        <f>SUM(Data[[#This Row],[A2_num]],Data[[#This Row],[B2_num]])</f>
        <v>219</v>
      </c>
      <c r="AG21" s="9">
        <f>SUM(Data[[#This Row],[A3_num]],Data[[#This Row],[B3_num]],Data[[#This Row],[C1_num]],Data[[#This Row],[C2_num]],Data[[#This Row],[C3_num]])</f>
        <v>478</v>
      </c>
    </row>
    <row r="22" spans="1:33" x14ac:dyDescent="0.15">
      <c r="A22" s="8">
        <v>2013</v>
      </c>
      <c r="B22" s="8" t="s">
        <v>221</v>
      </c>
      <c r="C22" s="8" t="s">
        <v>21</v>
      </c>
      <c r="D22" s="8" t="s">
        <v>125</v>
      </c>
      <c r="E22" s="8">
        <v>3867</v>
      </c>
      <c r="F22" s="8">
        <v>254</v>
      </c>
      <c r="G22" s="8">
        <v>482</v>
      </c>
      <c r="H22" s="8">
        <v>379</v>
      </c>
      <c r="I22" s="8">
        <v>157</v>
      </c>
      <c r="J22" s="8">
        <v>203</v>
      </c>
      <c r="K22" s="8">
        <v>537</v>
      </c>
      <c r="L22" s="8">
        <v>85</v>
      </c>
      <c r="M22" s="8">
        <v>97</v>
      </c>
      <c r="N22" s="8">
        <v>135</v>
      </c>
      <c r="O22" s="8">
        <f>SUM(Data[[#This Row],[A1_num]:[C3_num]])</f>
        <v>2329</v>
      </c>
      <c r="P22" s="9">
        <f>Data[[#This Row],[totalNumLAttainers]]+Data[[#This Row],[numNonLA]]</f>
        <v>6196</v>
      </c>
      <c r="Q22" s="9">
        <f>100*(Data[[#This Row],[totalNumLAttainers]]/Data[[#This Row],[totalYP]])</f>
        <v>37.588766946417046</v>
      </c>
      <c r="R22" s="9">
        <f>100*(Data[[#This Row],[numNonLA]]/Data[[#This Row],[totalYP]])</f>
        <v>62.411233053582961</v>
      </c>
      <c r="S22" s="13">
        <f>100*(Data[[#This Row],[A1_num]]/Data[[#This Row],[totalNumLAttainers]])</f>
        <v>10.905968226706742</v>
      </c>
      <c r="T22" s="13">
        <f>100*(Data[[#This Row],[A2_num]]/Data[[#This Row],[totalNumLAttainers]])</f>
        <v>20.695577501073423</v>
      </c>
      <c r="U22" s="13">
        <f>100*(Data[[#This Row],[A3_num]]/Data[[#This Row],[totalNumLAttainers]])</f>
        <v>16.273078574495493</v>
      </c>
      <c r="V22" s="13">
        <f>100*(Data[[#This Row],[B1_num]]/Data[[#This Row],[totalNumLAttainers]])</f>
        <v>6.7410905968226702</v>
      </c>
      <c r="W22" s="13">
        <f>100*(Data[[#This Row],[B2_num]]/Data[[#This Row],[totalNumLAttainers]])</f>
        <v>8.7161872048089304</v>
      </c>
      <c r="X22" s="13">
        <f>100*(Data[[#This Row],[B3_num]]/Data[[#This Row],[totalNumLAttainers]])</f>
        <v>23.057106054100473</v>
      </c>
      <c r="Y22" s="13">
        <f>100*(Data[[#This Row],[C1_num]]/Data[[#This Row],[totalNumLAttainers]])</f>
        <v>3.6496350364963499</v>
      </c>
      <c r="Z22" s="13">
        <f>100*(Data[[#This Row],[C2_num]]/Data[[#This Row],[totalNumLAttainers]])</f>
        <v>4.1648776298840708</v>
      </c>
      <c r="AA22" s="13">
        <f>100*(Data[[#This Row],[C3_num]]/Data[[#This Row],[totalNumLAttainers]])</f>
        <v>5.7964791756118501</v>
      </c>
      <c r="AB22" s="9">
        <f>SUM(Data[[#This Row],[A1_num]:[A3_num]])</f>
        <v>1115</v>
      </c>
      <c r="AC22" s="9">
        <f>SUM(Data[[#This Row],[B1_num]:[B3_num]])</f>
        <v>897</v>
      </c>
      <c r="AD22" s="9">
        <f>SUM(Data[[#This Row],[C1_num]:[C3_num]])</f>
        <v>317</v>
      </c>
      <c r="AE22" s="9">
        <f>SUM(Data[[#This Row],[A1_num]],Data[[#This Row],[B1_num]])</f>
        <v>411</v>
      </c>
      <c r="AF22" s="9">
        <f>SUM(Data[[#This Row],[A2_num]],Data[[#This Row],[B2_num]])</f>
        <v>685</v>
      </c>
      <c r="AG22" s="9">
        <f>SUM(Data[[#This Row],[A3_num]],Data[[#This Row],[B3_num]],Data[[#This Row],[C1_num]],Data[[#This Row],[C2_num]],Data[[#This Row],[C3_num]])</f>
        <v>1233</v>
      </c>
    </row>
    <row r="23" spans="1:33" x14ac:dyDescent="0.15">
      <c r="A23" s="8">
        <v>2013</v>
      </c>
      <c r="B23" s="8" t="s">
        <v>218</v>
      </c>
      <c r="C23" s="8" t="s">
        <v>22</v>
      </c>
      <c r="D23" s="8" t="s">
        <v>118</v>
      </c>
      <c r="E23" s="8">
        <v>5090</v>
      </c>
      <c r="F23" s="8">
        <v>389</v>
      </c>
      <c r="G23" s="8">
        <v>674</v>
      </c>
      <c r="H23" s="8">
        <v>725</v>
      </c>
      <c r="I23" s="8">
        <v>175</v>
      </c>
      <c r="J23" s="8">
        <v>237</v>
      </c>
      <c r="K23" s="8">
        <v>692</v>
      </c>
      <c r="L23" s="8">
        <v>85</v>
      </c>
      <c r="M23" s="8">
        <v>154</v>
      </c>
      <c r="N23" s="8">
        <v>175</v>
      </c>
      <c r="O23" s="8">
        <f>SUM(Data[[#This Row],[A1_num]:[C3_num]])</f>
        <v>3306</v>
      </c>
      <c r="P23" s="9">
        <f>Data[[#This Row],[totalNumLAttainers]]+Data[[#This Row],[numNonLA]]</f>
        <v>8396</v>
      </c>
      <c r="Q23" s="9">
        <f>100*(Data[[#This Row],[totalNumLAttainers]]/Data[[#This Row],[totalYP]])</f>
        <v>39.375893282515484</v>
      </c>
      <c r="R23" s="9">
        <f>100*(Data[[#This Row],[numNonLA]]/Data[[#This Row],[totalYP]])</f>
        <v>60.624106717484516</v>
      </c>
      <c r="S23" s="13">
        <f>100*(Data[[#This Row],[A1_num]]/Data[[#This Row],[totalNumLAttainers]])</f>
        <v>11.7664851784634</v>
      </c>
      <c r="T23" s="13">
        <f>100*(Data[[#This Row],[A2_num]]/Data[[#This Row],[totalNumLAttainers]])</f>
        <v>20.387174833635811</v>
      </c>
      <c r="U23" s="13">
        <f>100*(Data[[#This Row],[A3_num]]/Data[[#This Row],[totalNumLAttainers]])</f>
        <v>21.929824561403507</v>
      </c>
      <c r="V23" s="13">
        <f>100*(Data[[#This Row],[B1_num]]/Data[[#This Row],[totalNumLAttainers]])</f>
        <v>5.2934059286146402</v>
      </c>
      <c r="W23" s="13">
        <f>100*(Data[[#This Row],[B2_num]]/Data[[#This Row],[totalNumLAttainers]])</f>
        <v>7.1687840290381128</v>
      </c>
      <c r="X23" s="13">
        <f>100*(Data[[#This Row],[B3_num]]/Data[[#This Row],[totalNumLAttainers]])</f>
        <v>20.931639443436175</v>
      </c>
      <c r="Y23" s="13">
        <f>100*(Data[[#This Row],[C1_num]]/Data[[#This Row],[totalNumLAttainers]])</f>
        <v>2.5710828796128253</v>
      </c>
      <c r="Z23" s="13">
        <f>100*(Data[[#This Row],[C2_num]]/Data[[#This Row],[totalNumLAttainers]])</f>
        <v>4.6581972171808834</v>
      </c>
      <c r="AA23" s="13">
        <f>100*(Data[[#This Row],[C3_num]]/Data[[#This Row],[totalNumLAttainers]])</f>
        <v>5.2934059286146402</v>
      </c>
      <c r="AB23" s="9">
        <f>SUM(Data[[#This Row],[A1_num]:[A3_num]])</f>
        <v>1788</v>
      </c>
      <c r="AC23" s="9">
        <f>SUM(Data[[#This Row],[B1_num]:[B3_num]])</f>
        <v>1104</v>
      </c>
      <c r="AD23" s="9">
        <f>SUM(Data[[#This Row],[C1_num]:[C3_num]])</f>
        <v>414</v>
      </c>
      <c r="AE23" s="9">
        <f>SUM(Data[[#This Row],[A1_num]],Data[[#This Row],[B1_num]])</f>
        <v>564</v>
      </c>
      <c r="AF23" s="9">
        <f>SUM(Data[[#This Row],[A2_num]],Data[[#This Row],[B2_num]])</f>
        <v>911</v>
      </c>
      <c r="AG23" s="9">
        <f>SUM(Data[[#This Row],[A3_num]],Data[[#This Row],[B3_num]],Data[[#This Row],[C1_num]],Data[[#This Row],[C2_num]],Data[[#This Row],[C3_num]])</f>
        <v>1831</v>
      </c>
    </row>
    <row r="24" spans="1:33" x14ac:dyDescent="0.15">
      <c r="A24" s="8">
        <v>2013</v>
      </c>
      <c r="B24" s="8" t="s">
        <v>221</v>
      </c>
      <c r="C24" s="8" t="s">
        <v>67</v>
      </c>
      <c r="D24" s="8" t="s">
        <v>180</v>
      </c>
      <c r="E24" s="8">
        <v>761</v>
      </c>
      <c r="F24" s="8">
        <v>65</v>
      </c>
      <c r="G24" s="8">
        <v>76</v>
      </c>
      <c r="H24" s="8">
        <v>54</v>
      </c>
      <c r="I24" s="8">
        <v>21</v>
      </c>
      <c r="J24" s="8">
        <v>49</v>
      </c>
      <c r="K24" s="8">
        <v>141</v>
      </c>
      <c r="L24" s="8">
        <v>19</v>
      </c>
      <c r="M24" s="8">
        <v>17</v>
      </c>
      <c r="N24" s="8">
        <v>29</v>
      </c>
      <c r="O24" s="8">
        <f>SUM(Data[[#This Row],[A1_num]:[C3_num]])</f>
        <v>471</v>
      </c>
      <c r="P24" s="9">
        <f>Data[[#This Row],[totalNumLAttainers]]+Data[[#This Row],[numNonLA]]</f>
        <v>1232</v>
      </c>
      <c r="Q24" s="9">
        <f>100*(Data[[#This Row],[totalNumLAttainers]]/Data[[#This Row],[totalYP]])</f>
        <v>38.230519480519483</v>
      </c>
      <c r="R24" s="9">
        <f>100*(Data[[#This Row],[numNonLA]]/Data[[#This Row],[totalYP]])</f>
        <v>61.769480519480524</v>
      </c>
      <c r="S24" s="13">
        <f>100*(Data[[#This Row],[A1_num]]/Data[[#This Row],[totalNumLAttainers]])</f>
        <v>13.800424628450106</v>
      </c>
      <c r="T24" s="13">
        <f>100*(Data[[#This Row],[A2_num]]/Data[[#This Row],[totalNumLAttainers]])</f>
        <v>16.13588110403397</v>
      </c>
      <c r="U24" s="13">
        <f>100*(Data[[#This Row],[A3_num]]/Data[[#This Row],[totalNumLAttainers]])</f>
        <v>11.464968152866243</v>
      </c>
      <c r="V24" s="13">
        <f>100*(Data[[#This Row],[B1_num]]/Data[[#This Row],[totalNumLAttainers]])</f>
        <v>4.4585987261146496</v>
      </c>
      <c r="W24" s="13">
        <f>100*(Data[[#This Row],[B2_num]]/Data[[#This Row],[totalNumLAttainers]])</f>
        <v>10.40339702760085</v>
      </c>
      <c r="X24" s="13">
        <f>100*(Data[[#This Row],[B3_num]]/Data[[#This Row],[totalNumLAttainers]])</f>
        <v>29.936305732484076</v>
      </c>
      <c r="Y24" s="13">
        <f>100*(Data[[#This Row],[C1_num]]/Data[[#This Row],[totalNumLAttainers]])</f>
        <v>4.0339702760084926</v>
      </c>
      <c r="Z24" s="13">
        <f>100*(Data[[#This Row],[C2_num]]/Data[[#This Row],[totalNumLAttainers]])</f>
        <v>3.6093418259023355</v>
      </c>
      <c r="AA24" s="13">
        <f>100*(Data[[#This Row],[C3_num]]/Data[[#This Row],[totalNumLAttainers]])</f>
        <v>6.1571125265392785</v>
      </c>
      <c r="AB24" s="9">
        <f>SUM(Data[[#This Row],[A1_num]:[A3_num]])</f>
        <v>195</v>
      </c>
      <c r="AC24" s="9">
        <f>SUM(Data[[#This Row],[B1_num]:[B3_num]])</f>
        <v>211</v>
      </c>
      <c r="AD24" s="9">
        <f>SUM(Data[[#This Row],[C1_num]:[C3_num]])</f>
        <v>65</v>
      </c>
      <c r="AE24" s="9">
        <f>SUM(Data[[#This Row],[A1_num]],Data[[#This Row],[B1_num]])</f>
        <v>86</v>
      </c>
      <c r="AF24" s="9">
        <f>SUM(Data[[#This Row],[A2_num]],Data[[#This Row],[B2_num]])</f>
        <v>125</v>
      </c>
      <c r="AG24" s="9">
        <f>SUM(Data[[#This Row],[A3_num]],Data[[#This Row],[B3_num]],Data[[#This Row],[C1_num]],Data[[#This Row],[C2_num]],Data[[#This Row],[C3_num]])</f>
        <v>260</v>
      </c>
    </row>
    <row r="25" spans="1:33" x14ac:dyDescent="0.15">
      <c r="A25" s="8">
        <v>2013</v>
      </c>
      <c r="B25" s="8" t="s">
        <v>221</v>
      </c>
      <c r="C25" s="8" t="s">
        <v>306</v>
      </c>
      <c r="D25" s="8" t="s">
        <v>307</v>
      </c>
      <c r="E25" s="8">
        <v>1747</v>
      </c>
      <c r="F25" s="8">
        <v>150</v>
      </c>
      <c r="G25" s="8">
        <v>278</v>
      </c>
      <c r="H25" s="8">
        <v>264</v>
      </c>
      <c r="I25" s="8">
        <v>38</v>
      </c>
      <c r="J25" s="8">
        <v>91</v>
      </c>
      <c r="K25" s="8">
        <v>230</v>
      </c>
      <c r="L25" s="8">
        <v>33</v>
      </c>
      <c r="M25" s="8">
        <v>47</v>
      </c>
      <c r="N25" s="8">
        <v>45</v>
      </c>
      <c r="O25" s="8">
        <f>SUM(Data[[#This Row],[A1_num]:[C3_num]])</f>
        <v>1176</v>
      </c>
      <c r="P25" s="9">
        <f>Data[[#This Row],[totalNumLAttainers]]+Data[[#This Row],[numNonLA]]</f>
        <v>2923</v>
      </c>
      <c r="Q25" s="9">
        <f>100*(Data[[#This Row],[totalNumLAttainers]]/Data[[#This Row],[totalYP]])</f>
        <v>40.232637700992129</v>
      </c>
      <c r="R25" s="9">
        <f>100*(Data[[#This Row],[numNonLA]]/Data[[#This Row],[totalYP]])</f>
        <v>59.767362299007864</v>
      </c>
      <c r="S25" s="13">
        <f>100*(Data[[#This Row],[A1_num]]/Data[[#This Row],[totalNumLAttainers]])</f>
        <v>12.755102040816327</v>
      </c>
      <c r="T25" s="13">
        <f>100*(Data[[#This Row],[A2_num]]/Data[[#This Row],[totalNumLAttainers]])</f>
        <v>23.639455782312925</v>
      </c>
      <c r="U25" s="13">
        <f>100*(Data[[#This Row],[A3_num]]/Data[[#This Row],[totalNumLAttainers]])</f>
        <v>22.448979591836736</v>
      </c>
      <c r="V25" s="13">
        <f>100*(Data[[#This Row],[B1_num]]/Data[[#This Row],[totalNumLAttainers]])</f>
        <v>3.231292517006803</v>
      </c>
      <c r="W25" s="13">
        <f>100*(Data[[#This Row],[B2_num]]/Data[[#This Row],[totalNumLAttainers]])</f>
        <v>7.7380952380952381</v>
      </c>
      <c r="X25" s="13">
        <f>100*(Data[[#This Row],[B3_num]]/Data[[#This Row],[totalNumLAttainers]])</f>
        <v>19.557823129251702</v>
      </c>
      <c r="Y25" s="13">
        <f>100*(Data[[#This Row],[C1_num]]/Data[[#This Row],[totalNumLAttainers]])</f>
        <v>2.806122448979592</v>
      </c>
      <c r="Z25" s="13">
        <f>100*(Data[[#This Row],[C2_num]]/Data[[#This Row],[totalNumLAttainers]])</f>
        <v>3.9965986394557826</v>
      </c>
      <c r="AA25" s="13">
        <f>100*(Data[[#This Row],[C3_num]]/Data[[#This Row],[totalNumLAttainers]])</f>
        <v>3.8265306122448979</v>
      </c>
      <c r="AB25" s="9">
        <f>SUM(Data[[#This Row],[A1_num]:[A3_num]])</f>
        <v>692</v>
      </c>
      <c r="AC25" s="9">
        <f>SUM(Data[[#This Row],[B1_num]:[B3_num]])</f>
        <v>359</v>
      </c>
      <c r="AD25" s="9">
        <f>SUM(Data[[#This Row],[C1_num]:[C3_num]])</f>
        <v>125</v>
      </c>
      <c r="AE25" s="9">
        <f>SUM(Data[[#This Row],[A1_num]],Data[[#This Row],[B1_num]])</f>
        <v>188</v>
      </c>
      <c r="AF25" s="9">
        <f>SUM(Data[[#This Row],[A2_num]],Data[[#This Row],[B2_num]])</f>
        <v>369</v>
      </c>
      <c r="AG25" s="9">
        <f>SUM(Data[[#This Row],[A3_num]],Data[[#This Row],[B3_num]],Data[[#This Row],[C1_num]],Data[[#This Row],[C2_num]],Data[[#This Row],[C3_num]])</f>
        <v>619</v>
      </c>
    </row>
    <row r="26" spans="1:33" x14ac:dyDescent="0.15">
      <c r="A26" s="8">
        <v>2013</v>
      </c>
      <c r="B26" s="8" t="s">
        <v>221</v>
      </c>
      <c r="C26" s="8" t="s">
        <v>296</v>
      </c>
      <c r="D26" s="8" t="s">
        <v>297</v>
      </c>
      <c r="E26" s="8">
        <v>2530</v>
      </c>
      <c r="F26" s="8">
        <v>196</v>
      </c>
      <c r="G26" s="8">
        <v>301</v>
      </c>
      <c r="H26" s="8">
        <v>344</v>
      </c>
      <c r="I26" s="8">
        <v>24</v>
      </c>
      <c r="J26" s="8">
        <v>117</v>
      </c>
      <c r="K26" s="8">
        <v>351</v>
      </c>
      <c r="L26" s="8">
        <v>27</v>
      </c>
      <c r="M26" s="8">
        <v>56</v>
      </c>
      <c r="N26" s="8">
        <v>32</v>
      </c>
      <c r="O26" s="8">
        <f>SUM(Data[[#This Row],[A1_num]:[C3_num]])</f>
        <v>1448</v>
      </c>
      <c r="P26" s="9">
        <f>Data[[#This Row],[totalNumLAttainers]]+Data[[#This Row],[numNonLA]]</f>
        <v>3978</v>
      </c>
      <c r="Q26" s="9">
        <f>100*(Data[[#This Row],[totalNumLAttainers]]/Data[[#This Row],[totalYP]])</f>
        <v>36.400201106083458</v>
      </c>
      <c r="R26" s="9">
        <f>100*(Data[[#This Row],[numNonLA]]/Data[[#This Row],[totalYP]])</f>
        <v>63.599798893916535</v>
      </c>
      <c r="S26" s="13">
        <f>100*(Data[[#This Row],[A1_num]]/Data[[#This Row],[totalNumLAttainers]])</f>
        <v>13.535911602209943</v>
      </c>
      <c r="T26" s="13">
        <f>100*(Data[[#This Row],[A2_num]]/Data[[#This Row],[totalNumLAttainers]])</f>
        <v>20.78729281767956</v>
      </c>
      <c r="U26" s="13">
        <f>100*(Data[[#This Row],[A3_num]]/Data[[#This Row],[totalNumLAttainers]])</f>
        <v>23.756906077348066</v>
      </c>
      <c r="V26" s="13">
        <f>100*(Data[[#This Row],[B1_num]]/Data[[#This Row],[totalNumLAttainers]])</f>
        <v>1.6574585635359116</v>
      </c>
      <c r="W26" s="13">
        <f>100*(Data[[#This Row],[B2_num]]/Data[[#This Row],[totalNumLAttainers]])</f>
        <v>8.0801104972375697</v>
      </c>
      <c r="X26" s="13">
        <f>100*(Data[[#This Row],[B3_num]]/Data[[#This Row],[totalNumLAttainers]])</f>
        <v>24.240331491712709</v>
      </c>
      <c r="Y26" s="13">
        <f>100*(Data[[#This Row],[C1_num]]/Data[[#This Row],[totalNumLAttainers]])</f>
        <v>1.8646408839779007</v>
      </c>
      <c r="Z26" s="13">
        <f>100*(Data[[#This Row],[C2_num]]/Data[[#This Row],[totalNumLAttainers]])</f>
        <v>3.867403314917127</v>
      </c>
      <c r="AA26" s="13">
        <f>100*(Data[[#This Row],[C3_num]]/Data[[#This Row],[totalNumLAttainers]])</f>
        <v>2.2099447513812152</v>
      </c>
      <c r="AB26" s="9">
        <f>SUM(Data[[#This Row],[A1_num]:[A3_num]])</f>
        <v>841</v>
      </c>
      <c r="AC26" s="9">
        <f>SUM(Data[[#This Row],[B1_num]:[B3_num]])</f>
        <v>492</v>
      </c>
      <c r="AD26" s="9">
        <f>SUM(Data[[#This Row],[C1_num]:[C3_num]])</f>
        <v>115</v>
      </c>
      <c r="AE26" s="9">
        <f>SUM(Data[[#This Row],[A1_num]],Data[[#This Row],[B1_num]])</f>
        <v>220</v>
      </c>
      <c r="AF26" s="9">
        <f>SUM(Data[[#This Row],[A2_num]],Data[[#This Row],[B2_num]])</f>
        <v>418</v>
      </c>
      <c r="AG26" s="9">
        <f>SUM(Data[[#This Row],[A3_num]],Data[[#This Row],[B3_num]],Data[[#This Row],[C1_num]],Data[[#This Row],[C2_num]],Data[[#This Row],[C3_num]])</f>
        <v>810</v>
      </c>
    </row>
    <row r="27" spans="1:33" x14ac:dyDescent="0.15">
      <c r="A27" s="8">
        <v>2013</v>
      </c>
      <c r="B27" s="8" t="s">
        <v>221</v>
      </c>
      <c r="C27" s="8" t="s">
        <v>298</v>
      </c>
      <c r="D27" s="8" t="s">
        <v>299</v>
      </c>
      <c r="E27" s="8">
        <v>2341</v>
      </c>
      <c r="F27" s="8">
        <v>221</v>
      </c>
      <c r="G27" s="8">
        <v>228</v>
      </c>
      <c r="H27" s="8">
        <v>284</v>
      </c>
      <c r="I27" s="8">
        <v>52</v>
      </c>
      <c r="J27" s="8">
        <v>80</v>
      </c>
      <c r="K27" s="8">
        <v>328</v>
      </c>
      <c r="L27" s="8">
        <v>34</v>
      </c>
      <c r="M27" s="8">
        <v>54</v>
      </c>
      <c r="N27" s="8">
        <v>54</v>
      </c>
      <c r="O27" s="8">
        <f>SUM(Data[[#This Row],[A1_num]:[C3_num]])</f>
        <v>1335</v>
      </c>
      <c r="P27" s="9">
        <f>Data[[#This Row],[totalNumLAttainers]]+Data[[#This Row],[numNonLA]]</f>
        <v>3676</v>
      </c>
      <c r="Q27" s="9">
        <f>100*(Data[[#This Row],[totalNumLAttainers]]/Data[[#This Row],[totalYP]])</f>
        <v>36.316648531011971</v>
      </c>
      <c r="R27" s="9">
        <f>100*(Data[[#This Row],[numNonLA]]/Data[[#This Row],[totalYP]])</f>
        <v>63.683351468988022</v>
      </c>
      <c r="S27" s="13">
        <f>100*(Data[[#This Row],[A1_num]]/Data[[#This Row],[totalNumLAttainers]])</f>
        <v>16.554307116104869</v>
      </c>
      <c r="T27" s="13">
        <f>100*(Data[[#This Row],[A2_num]]/Data[[#This Row],[totalNumLAttainers]])</f>
        <v>17.078651685393258</v>
      </c>
      <c r="U27" s="13">
        <f>100*(Data[[#This Row],[A3_num]]/Data[[#This Row],[totalNumLAttainers]])</f>
        <v>21.273408239700377</v>
      </c>
      <c r="V27" s="13">
        <f>100*(Data[[#This Row],[B1_num]]/Data[[#This Row],[totalNumLAttainers]])</f>
        <v>3.8951310861423218</v>
      </c>
      <c r="W27" s="13">
        <f>100*(Data[[#This Row],[B2_num]]/Data[[#This Row],[totalNumLAttainers]])</f>
        <v>5.9925093632958806</v>
      </c>
      <c r="X27" s="13">
        <f>100*(Data[[#This Row],[B3_num]]/Data[[#This Row],[totalNumLAttainers]])</f>
        <v>24.569288389513108</v>
      </c>
      <c r="Y27" s="13">
        <f>100*(Data[[#This Row],[C1_num]]/Data[[#This Row],[totalNumLAttainers]])</f>
        <v>2.5468164794007491</v>
      </c>
      <c r="Z27" s="13">
        <f>100*(Data[[#This Row],[C2_num]]/Data[[#This Row],[totalNumLAttainers]])</f>
        <v>4.0449438202247192</v>
      </c>
      <c r="AA27" s="13">
        <f>100*(Data[[#This Row],[C3_num]]/Data[[#This Row],[totalNumLAttainers]])</f>
        <v>4.0449438202247192</v>
      </c>
      <c r="AB27" s="9">
        <f>SUM(Data[[#This Row],[A1_num]:[A3_num]])</f>
        <v>733</v>
      </c>
      <c r="AC27" s="9">
        <f>SUM(Data[[#This Row],[B1_num]:[B3_num]])</f>
        <v>460</v>
      </c>
      <c r="AD27" s="9">
        <f>SUM(Data[[#This Row],[C1_num]:[C3_num]])</f>
        <v>142</v>
      </c>
      <c r="AE27" s="9">
        <f>SUM(Data[[#This Row],[A1_num]],Data[[#This Row],[B1_num]])</f>
        <v>273</v>
      </c>
      <c r="AF27" s="9">
        <f>SUM(Data[[#This Row],[A2_num]],Data[[#This Row],[B2_num]])</f>
        <v>308</v>
      </c>
      <c r="AG27" s="9">
        <f>SUM(Data[[#This Row],[A3_num]],Data[[#This Row],[B3_num]],Data[[#This Row],[C1_num]],Data[[#This Row],[C2_num]],Data[[#This Row],[C3_num]])</f>
        <v>754</v>
      </c>
    </row>
    <row r="28" spans="1:33" x14ac:dyDescent="0.15">
      <c r="A28" s="8">
        <v>2013</v>
      </c>
      <c r="B28" s="8" t="s">
        <v>221</v>
      </c>
      <c r="C28" s="8" t="s">
        <v>0</v>
      </c>
      <c r="D28" s="8" t="s">
        <v>123</v>
      </c>
      <c r="E28" s="8">
        <v>3604</v>
      </c>
      <c r="F28" s="8">
        <v>317</v>
      </c>
      <c r="G28" s="8">
        <v>373</v>
      </c>
      <c r="H28" s="8">
        <v>368</v>
      </c>
      <c r="I28" s="8">
        <v>122</v>
      </c>
      <c r="J28" s="8">
        <v>178</v>
      </c>
      <c r="K28" s="8">
        <v>659</v>
      </c>
      <c r="L28" s="8">
        <v>120</v>
      </c>
      <c r="M28" s="8">
        <v>63</v>
      </c>
      <c r="N28" s="8">
        <v>61</v>
      </c>
      <c r="O28" s="8">
        <f>SUM(Data[[#This Row],[A1_num]:[C3_num]])</f>
        <v>2261</v>
      </c>
      <c r="P28" s="9">
        <f>Data[[#This Row],[totalNumLAttainers]]+Data[[#This Row],[numNonLA]]</f>
        <v>5865</v>
      </c>
      <c r="Q28" s="9">
        <f>100*(Data[[#This Row],[totalNumLAttainers]]/Data[[#This Row],[totalYP]])</f>
        <v>38.550724637681164</v>
      </c>
      <c r="R28" s="9">
        <f>100*(Data[[#This Row],[numNonLA]]/Data[[#This Row],[totalYP]])</f>
        <v>61.449275362318843</v>
      </c>
      <c r="S28" s="13">
        <f>100*(Data[[#This Row],[A1_num]]/Data[[#This Row],[totalNumLAttainers]])</f>
        <v>14.020344980097303</v>
      </c>
      <c r="T28" s="13">
        <f>100*(Data[[#This Row],[A2_num]]/Data[[#This Row],[totalNumLAttainers]])</f>
        <v>16.497125165855817</v>
      </c>
      <c r="U28" s="13">
        <f>100*(Data[[#This Row],[A3_num]]/Data[[#This Row],[totalNumLAttainers]])</f>
        <v>16.275984077841663</v>
      </c>
      <c r="V28" s="13">
        <f>100*(Data[[#This Row],[B1_num]]/Data[[#This Row],[totalNumLAttainers]])</f>
        <v>5.3958425475453344</v>
      </c>
      <c r="W28" s="13">
        <f>100*(Data[[#This Row],[B2_num]]/Data[[#This Row],[totalNumLAttainers]])</f>
        <v>7.8726227333038485</v>
      </c>
      <c r="X28" s="13">
        <f>100*(Data[[#This Row],[B3_num]]/Data[[#This Row],[totalNumLAttainers]])</f>
        <v>29.146395400265369</v>
      </c>
      <c r="Y28" s="13">
        <f>100*(Data[[#This Row],[C1_num]]/Data[[#This Row],[totalNumLAttainers]])</f>
        <v>5.3073861123396728</v>
      </c>
      <c r="Z28" s="13">
        <f>100*(Data[[#This Row],[C2_num]]/Data[[#This Row],[totalNumLAttainers]])</f>
        <v>2.7863777089783279</v>
      </c>
      <c r="AA28" s="13">
        <f>100*(Data[[#This Row],[C3_num]]/Data[[#This Row],[totalNumLAttainers]])</f>
        <v>2.6979212737726672</v>
      </c>
      <c r="AB28" s="9">
        <f>SUM(Data[[#This Row],[A1_num]:[A3_num]])</f>
        <v>1058</v>
      </c>
      <c r="AC28" s="9">
        <f>SUM(Data[[#This Row],[B1_num]:[B3_num]])</f>
        <v>959</v>
      </c>
      <c r="AD28" s="9">
        <f>SUM(Data[[#This Row],[C1_num]:[C3_num]])</f>
        <v>244</v>
      </c>
      <c r="AE28" s="9">
        <f>SUM(Data[[#This Row],[A1_num]],Data[[#This Row],[B1_num]])</f>
        <v>439</v>
      </c>
      <c r="AF28" s="9">
        <f>SUM(Data[[#This Row],[A2_num]],Data[[#This Row],[B2_num]])</f>
        <v>551</v>
      </c>
      <c r="AG28" s="9">
        <f>SUM(Data[[#This Row],[A3_num]],Data[[#This Row],[B3_num]],Data[[#This Row],[C1_num]],Data[[#This Row],[C2_num]],Data[[#This Row],[C3_num]])</f>
        <v>1271</v>
      </c>
    </row>
    <row r="29" spans="1:33" x14ac:dyDescent="0.15">
      <c r="A29" s="8">
        <v>2013</v>
      </c>
      <c r="B29" s="8" t="s">
        <v>218</v>
      </c>
      <c r="C29" s="8" t="s">
        <v>0</v>
      </c>
      <c r="D29" s="8" t="s">
        <v>123</v>
      </c>
      <c r="E29" s="8">
        <v>3604</v>
      </c>
      <c r="F29" s="8">
        <v>317</v>
      </c>
      <c r="G29" s="8">
        <v>373</v>
      </c>
      <c r="H29" s="8">
        <v>368</v>
      </c>
      <c r="I29" s="8">
        <v>122</v>
      </c>
      <c r="J29" s="8">
        <v>178</v>
      </c>
      <c r="K29" s="8">
        <v>659</v>
      </c>
      <c r="L29" s="8">
        <v>120</v>
      </c>
      <c r="M29" s="8">
        <v>63</v>
      </c>
      <c r="N29" s="8">
        <v>61</v>
      </c>
      <c r="O29" s="8">
        <f>SUM(Data[[#This Row],[A1_num]:[C3_num]])</f>
        <v>2261</v>
      </c>
      <c r="P29" s="9">
        <f>Data[[#This Row],[totalNumLAttainers]]+Data[[#This Row],[numNonLA]]</f>
        <v>5865</v>
      </c>
      <c r="Q29" s="9">
        <f>100*(Data[[#This Row],[totalNumLAttainers]]/Data[[#This Row],[totalYP]])</f>
        <v>38.550724637681164</v>
      </c>
      <c r="R29" s="9">
        <f>100*(Data[[#This Row],[numNonLA]]/Data[[#This Row],[totalYP]])</f>
        <v>61.449275362318843</v>
      </c>
      <c r="S29" s="13">
        <f>100*(Data[[#This Row],[A1_num]]/Data[[#This Row],[totalNumLAttainers]])</f>
        <v>14.020344980097303</v>
      </c>
      <c r="T29" s="13">
        <f>100*(Data[[#This Row],[A2_num]]/Data[[#This Row],[totalNumLAttainers]])</f>
        <v>16.497125165855817</v>
      </c>
      <c r="U29" s="13">
        <f>100*(Data[[#This Row],[A3_num]]/Data[[#This Row],[totalNumLAttainers]])</f>
        <v>16.275984077841663</v>
      </c>
      <c r="V29" s="13">
        <f>100*(Data[[#This Row],[B1_num]]/Data[[#This Row],[totalNumLAttainers]])</f>
        <v>5.3958425475453344</v>
      </c>
      <c r="W29" s="13">
        <f>100*(Data[[#This Row],[B2_num]]/Data[[#This Row],[totalNumLAttainers]])</f>
        <v>7.8726227333038485</v>
      </c>
      <c r="X29" s="13">
        <f>100*(Data[[#This Row],[B3_num]]/Data[[#This Row],[totalNumLAttainers]])</f>
        <v>29.146395400265369</v>
      </c>
      <c r="Y29" s="13">
        <f>100*(Data[[#This Row],[C1_num]]/Data[[#This Row],[totalNumLAttainers]])</f>
        <v>5.3073861123396728</v>
      </c>
      <c r="Z29" s="13">
        <f>100*(Data[[#This Row],[C2_num]]/Data[[#This Row],[totalNumLAttainers]])</f>
        <v>2.7863777089783279</v>
      </c>
      <c r="AA29" s="13">
        <f>100*(Data[[#This Row],[C3_num]]/Data[[#This Row],[totalNumLAttainers]])</f>
        <v>2.6979212737726672</v>
      </c>
      <c r="AB29" s="9">
        <f>SUM(Data[[#This Row],[A1_num]:[A3_num]])</f>
        <v>1058</v>
      </c>
      <c r="AC29" s="9">
        <f>SUM(Data[[#This Row],[B1_num]:[B3_num]])</f>
        <v>959</v>
      </c>
      <c r="AD29" s="9">
        <f>SUM(Data[[#This Row],[C1_num]:[C3_num]])</f>
        <v>244</v>
      </c>
      <c r="AE29" s="9">
        <f>SUM(Data[[#This Row],[A1_num]],Data[[#This Row],[B1_num]])</f>
        <v>439</v>
      </c>
      <c r="AF29" s="9">
        <f>SUM(Data[[#This Row],[A2_num]],Data[[#This Row],[B2_num]])</f>
        <v>551</v>
      </c>
      <c r="AG29" s="9">
        <f>SUM(Data[[#This Row],[A3_num]],Data[[#This Row],[B3_num]],Data[[#This Row],[C1_num]],Data[[#This Row],[C2_num]],Data[[#This Row],[C3_num]])</f>
        <v>1271</v>
      </c>
    </row>
    <row r="30" spans="1:33" x14ac:dyDescent="0.15">
      <c r="A30" s="8">
        <v>2013</v>
      </c>
      <c r="B30" s="8" t="s">
        <v>221</v>
      </c>
      <c r="C30" s="8" t="s">
        <v>49</v>
      </c>
      <c r="D30" s="8" t="s">
        <v>164</v>
      </c>
      <c r="E30" s="8">
        <v>2062</v>
      </c>
      <c r="F30" s="8">
        <v>251</v>
      </c>
      <c r="G30" s="8">
        <v>362</v>
      </c>
      <c r="H30" s="8">
        <v>495</v>
      </c>
      <c r="I30" s="8">
        <v>45</v>
      </c>
      <c r="J30" s="8">
        <v>51</v>
      </c>
      <c r="K30" s="8">
        <v>241</v>
      </c>
      <c r="L30" s="8">
        <v>28</v>
      </c>
      <c r="M30" s="8">
        <v>35</v>
      </c>
      <c r="N30" s="8">
        <v>76</v>
      </c>
      <c r="O30" s="8">
        <f>SUM(Data[[#This Row],[A1_num]:[C3_num]])</f>
        <v>1584</v>
      </c>
      <c r="P30" s="9">
        <f>Data[[#This Row],[totalNumLAttainers]]+Data[[#This Row],[numNonLA]]</f>
        <v>3646</v>
      </c>
      <c r="Q30" s="9">
        <f>100*(Data[[#This Row],[totalNumLAttainers]]/Data[[#This Row],[totalYP]])</f>
        <v>43.44487109160724</v>
      </c>
      <c r="R30" s="9">
        <f>100*(Data[[#This Row],[numNonLA]]/Data[[#This Row],[totalYP]])</f>
        <v>56.55512890839276</v>
      </c>
      <c r="S30" s="13">
        <f>100*(Data[[#This Row],[A1_num]]/Data[[#This Row],[totalNumLAttainers]])</f>
        <v>15.845959595959597</v>
      </c>
      <c r="T30" s="13">
        <f>100*(Data[[#This Row],[A2_num]]/Data[[#This Row],[totalNumLAttainers]])</f>
        <v>22.853535353535353</v>
      </c>
      <c r="U30" s="13">
        <f>100*(Data[[#This Row],[A3_num]]/Data[[#This Row],[totalNumLAttainers]])</f>
        <v>31.25</v>
      </c>
      <c r="V30" s="13">
        <f>100*(Data[[#This Row],[B1_num]]/Data[[#This Row],[totalNumLAttainers]])</f>
        <v>2.8409090909090908</v>
      </c>
      <c r="W30" s="13">
        <f>100*(Data[[#This Row],[B2_num]]/Data[[#This Row],[totalNumLAttainers]])</f>
        <v>3.2196969696969697</v>
      </c>
      <c r="X30" s="13">
        <f>100*(Data[[#This Row],[B3_num]]/Data[[#This Row],[totalNumLAttainers]])</f>
        <v>15.214646464646464</v>
      </c>
      <c r="Y30" s="13">
        <f>100*(Data[[#This Row],[C1_num]]/Data[[#This Row],[totalNumLAttainers]])</f>
        <v>1.7676767676767675</v>
      </c>
      <c r="Z30" s="13">
        <f>100*(Data[[#This Row],[C2_num]]/Data[[#This Row],[totalNumLAttainers]])</f>
        <v>2.2095959595959598</v>
      </c>
      <c r="AA30" s="13">
        <f>100*(Data[[#This Row],[C3_num]]/Data[[#This Row],[totalNumLAttainers]])</f>
        <v>4.7979797979797976</v>
      </c>
      <c r="AB30" s="9">
        <f>SUM(Data[[#This Row],[A1_num]:[A3_num]])</f>
        <v>1108</v>
      </c>
      <c r="AC30" s="9">
        <f>SUM(Data[[#This Row],[B1_num]:[B3_num]])</f>
        <v>337</v>
      </c>
      <c r="AD30" s="9">
        <f>SUM(Data[[#This Row],[C1_num]:[C3_num]])</f>
        <v>139</v>
      </c>
      <c r="AE30" s="9">
        <f>SUM(Data[[#This Row],[A1_num]],Data[[#This Row],[B1_num]])</f>
        <v>296</v>
      </c>
      <c r="AF30" s="9">
        <f>SUM(Data[[#This Row],[A2_num]],Data[[#This Row],[B2_num]])</f>
        <v>413</v>
      </c>
      <c r="AG30" s="9">
        <f>SUM(Data[[#This Row],[A3_num]],Data[[#This Row],[B3_num]],Data[[#This Row],[C1_num]],Data[[#This Row],[C2_num]],Data[[#This Row],[C3_num]])</f>
        <v>875</v>
      </c>
    </row>
    <row r="31" spans="1:33" x14ac:dyDescent="0.15">
      <c r="A31" s="8">
        <v>2013</v>
      </c>
      <c r="B31" s="8" t="s">
        <v>221</v>
      </c>
      <c r="C31" s="8" t="s">
        <v>68</v>
      </c>
      <c r="D31" s="8" t="s">
        <v>181</v>
      </c>
      <c r="E31" s="8">
        <v>2648</v>
      </c>
      <c r="F31" s="8">
        <v>244</v>
      </c>
      <c r="G31" s="8">
        <v>233</v>
      </c>
      <c r="H31" s="8">
        <v>352</v>
      </c>
      <c r="I31" s="8">
        <v>52</v>
      </c>
      <c r="J31" s="8">
        <v>88</v>
      </c>
      <c r="K31" s="8">
        <v>287</v>
      </c>
      <c r="L31" s="8">
        <v>18</v>
      </c>
      <c r="M31" s="8">
        <v>46</v>
      </c>
      <c r="N31" s="8">
        <v>69</v>
      </c>
      <c r="O31" s="8">
        <f>SUM(Data[[#This Row],[A1_num]:[C3_num]])</f>
        <v>1389</v>
      </c>
      <c r="P31" s="9">
        <f>Data[[#This Row],[totalNumLAttainers]]+Data[[#This Row],[numNonLA]]</f>
        <v>4037</v>
      </c>
      <c r="Q31" s="9">
        <f>100*(Data[[#This Row],[totalNumLAttainers]]/Data[[#This Row],[totalYP]])</f>
        <v>34.40673767649244</v>
      </c>
      <c r="R31" s="9">
        <f>100*(Data[[#This Row],[numNonLA]]/Data[[#This Row],[totalYP]])</f>
        <v>65.593262323507545</v>
      </c>
      <c r="S31" s="13">
        <f>100*(Data[[#This Row],[A1_num]]/Data[[#This Row],[totalNumLAttainers]])</f>
        <v>17.566594672426206</v>
      </c>
      <c r="T31" s="13">
        <f>100*(Data[[#This Row],[A2_num]]/Data[[#This Row],[totalNumLAttainers]])</f>
        <v>16.774658027357813</v>
      </c>
      <c r="U31" s="13">
        <f>100*(Data[[#This Row],[A3_num]]/Data[[#This Row],[totalNumLAttainers]])</f>
        <v>25.341972642188626</v>
      </c>
      <c r="V31" s="13">
        <f>100*(Data[[#This Row],[B1_num]]/Data[[#This Row],[totalNumLAttainers]])</f>
        <v>3.7437005039596833</v>
      </c>
      <c r="W31" s="13">
        <f>100*(Data[[#This Row],[B2_num]]/Data[[#This Row],[totalNumLAttainers]])</f>
        <v>6.3354931605471565</v>
      </c>
      <c r="X31" s="13">
        <f>100*(Data[[#This Row],[B3_num]]/Data[[#This Row],[totalNumLAttainers]])</f>
        <v>20.662347012239021</v>
      </c>
      <c r="Y31" s="13">
        <f>100*(Data[[#This Row],[C1_num]]/Data[[#This Row],[totalNumLAttainers]])</f>
        <v>1.2958963282937366</v>
      </c>
      <c r="Z31" s="13">
        <f>100*(Data[[#This Row],[C2_num]]/Data[[#This Row],[totalNumLAttainers]])</f>
        <v>3.3117350611951042</v>
      </c>
      <c r="AA31" s="13">
        <f>100*(Data[[#This Row],[C3_num]]/Data[[#This Row],[totalNumLAttainers]])</f>
        <v>4.967602591792657</v>
      </c>
      <c r="AB31" s="9">
        <f>SUM(Data[[#This Row],[A1_num]:[A3_num]])</f>
        <v>829</v>
      </c>
      <c r="AC31" s="9">
        <f>SUM(Data[[#This Row],[B1_num]:[B3_num]])</f>
        <v>427</v>
      </c>
      <c r="AD31" s="9">
        <f>SUM(Data[[#This Row],[C1_num]:[C3_num]])</f>
        <v>133</v>
      </c>
      <c r="AE31" s="9">
        <f>SUM(Data[[#This Row],[A1_num]],Data[[#This Row],[B1_num]])</f>
        <v>296</v>
      </c>
      <c r="AF31" s="9">
        <f>SUM(Data[[#This Row],[A2_num]],Data[[#This Row],[B2_num]])</f>
        <v>321</v>
      </c>
      <c r="AG31" s="9">
        <f>SUM(Data[[#This Row],[A3_num]],Data[[#This Row],[B3_num]],Data[[#This Row],[C1_num]],Data[[#This Row],[C2_num]],Data[[#This Row],[C3_num]])</f>
        <v>772</v>
      </c>
    </row>
    <row r="32" spans="1:33" x14ac:dyDescent="0.15">
      <c r="A32" s="8">
        <v>2013</v>
      </c>
      <c r="B32" s="8" t="s">
        <v>221</v>
      </c>
      <c r="C32" s="8" t="s">
        <v>311</v>
      </c>
      <c r="D32" s="8" t="s">
        <v>312</v>
      </c>
      <c r="E32" s="8">
        <v>3150</v>
      </c>
      <c r="F32" s="8">
        <v>364</v>
      </c>
      <c r="G32" s="8">
        <v>450</v>
      </c>
      <c r="H32" s="8">
        <v>558</v>
      </c>
      <c r="I32" s="8">
        <v>63</v>
      </c>
      <c r="J32" s="8">
        <v>136</v>
      </c>
      <c r="K32" s="8">
        <v>603</v>
      </c>
      <c r="L32" s="8">
        <v>59</v>
      </c>
      <c r="M32" s="8">
        <v>77</v>
      </c>
      <c r="N32" s="8">
        <v>85</v>
      </c>
      <c r="O32" s="8">
        <f>SUM(Data[[#This Row],[A1_num]:[C3_num]])</f>
        <v>2395</v>
      </c>
      <c r="P32" s="9">
        <f>Data[[#This Row],[totalNumLAttainers]]+Data[[#This Row],[numNonLA]]</f>
        <v>5545</v>
      </c>
      <c r="Q32" s="9">
        <f>100*(Data[[#This Row],[totalNumLAttainers]]/Data[[#This Row],[totalYP]])</f>
        <v>43.192064923354373</v>
      </c>
      <c r="R32" s="9">
        <f>100*(Data[[#This Row],[numNonLA]]/Data[[#This Row],[totalYP]])</f>
        <v>56.80793507664562</v>
      </c>
      <c r="S32" s="13">
        <f>100*(Data[[#This Row],[A1_num]]/Data[[#This Row],[totalNumLAttainers]])</f>
        <v>15.198329853862214</v>
      </c>
      <c r="T32" s="13">
        <f>100*(Data[[#This Row],[A2_num]]/Data[[#This Row],[totalNumLAttainers]])</f>
        <v>18.789144050104383</v>
      </c>
      <c r="U32" s="13">
        <f>100*(Data[[#This Row],[A3_num]]/Data[[#This Row],[totalNumLAttainers]])</f>
        <v>23.298538622129435</v>
      </c>
      <c r="V32" s="13">
        <f>100*(Data[[#This Row],[B1_num]]/Data[[#This Row],[totalNumLAttainers]])</f>
        <v>2.6304801670146141</v>
      </c>
      <c r="W32" s="13">
        <f>100*(Data[[#This Row],[B2_num]]/Data[[#This Row],[totalNumLAttainers]])</f>
        <v>5.6784968684759916</v>
      </c>
      <c r="X32" s="13">
        <f>100*(Data[[#This Row],[B3_num]]/Data[[#This Row],[totalNumLAttainers]])</f>
        <v>25.177453027139872</v>
      </c>
      <c r="Y32" s="13">
        <f>100*(Data[[#This Row],[C1_num]]/Data[[#This Row],[totalNumLAttainers]])</f>
        <v>2.4634655532359084</v>
      </c>
      <c r="Z32" s="13">
        <f>100*(Data[[#This Row],[C2_num]]/Data[[#This Row],[totalNumLAttainers]])</f>
        <v>3.2150313152400836</v>
      </c>
      <c r="AA32" s="13">
        <f>100*(Data[[#This Row],[C3_num]]/Data[[#This Row],[totalNumLAttainers]])</f>
        <v>3.5490605427974948</v>
      </c>
      <c r="AB32" s="9">
        <f>SUM(Data[[#This Row],[A1_num]:[A3_num]])</f>
        <v>1372</v>
      </c>
      <c r="AC32" s="9">
        <f>SUM(Data[[#This Row],[B1_num]:[B3_num]])</f>
        <v>802</v>
      </c>
      <c r="AD32" s="9">
        <f>SUM(Data[[#This Row],[C1_num]:[C3_num]])</f>
        <v>221</v>
      </c>
      <c r="AE32" s="9">
        <f>SUM(Data[[#This Row],[A1_num]],Data[[#This Row],[B1_num]])</f>
        <v>427</v>
      </c>
      <c r="AF32" s="9">
        <f>SUM(Data[[#This Row],[A2_num]],Data[[#This Row],[B2_num]])</f>
        <v>586</v>
      </c>
      <c r="AG32" s="9">
        <f>SUM(Data[[#This Row],[A3_num]],Data[[#This Row],[B3_num]],Data[[#This Row],[C1_num]],Data[[#This Row],[C2_num]],Data[[#This Row],[C3_num]])</f>
        <v>1382</v>
      </c>
    </row>
    <row r="33" spans="1:33" x14ac:dyDescent="0.15">
      <c r="A33" s="8">
        <v>2013</v>
      </c>
      <c r="B33" s="8" t="s">
        <v>221</v>
      </c>
      <c r="C33" s="8" t="s">
        <v>6</v>
      </c>
      <c r="D33" s="8" t="s">
        <v>134</v>
      </c>
      <c r="E33" s="8">
        <v>756</v>
      </c>
      <c r="F33" s="8">
        <v>71</v>
      </c>
      <c r="G33" s="8">
        <v>74</v>
      </c>
      <c r="H33" s="8">
        <v>143</v>
      </c>
      <c r="I33" s="8" t="s">
        <v>2</v>
      </c>
      <c r="J33" s="8" t="s">
        <v>7</v>
      </c>
      <c r="K33" s="8">
        <v>70</v>
      </c>
      <c r="L33" s="8" t="s">
        <v>2</v>
      </c>
      <c r="M33" s="8">
        <v>22</v>
      </c>
      <c r="N33" s="8">
        <v>13</v>
      </c>
      <c r="O33" s="8">
        <f>SUM(Data[[#This Row],[A1_num]:[C3_num]])</f>
        <v>393</v>
      </c>
      <c r="P33" s="9">
        <f>Data[[#This Row],[totalNumLAttainers]]+Data[[#This Row],[numNonLA]]</f>
        <v>1149</v>
      </c>
      <c r="Q33" s="9">
        <f>100*(Data[[#This Row],[totalNumLAttainers]]/Data[[#This Row],[totalYP]])</f>
        <v>34.203655352480418</v>
      </c>
      <c r="R33" s="9">
        <f>100*(Data[[#This Row],[numNonLA]]/Data[[#This Row],[totalYP]])</f>
        <v>65.796344647519575</v>
      </c>
      <c r="S33" s="13">
        <f>100*(Data[[#This Row],[A1_num]]/Data[[#This Row],[totalNumLAttainers]])</f>
        <v>18.066157760814249</v>
      </c>
      <c r="T33" s="13">
        <f>100*(Data[[#This Row],[A2_num]]/Data[[#This Row],[totalNumLAttainers]])</f>
        <v>18.829516539440203</v>
      </c>
      <c r="U33" s="13">
        <f>100*(Data[[#This Row],[A3_num]]/Data[[#This Row],[totalNumLAttainers]])</f>
        <v>36.386768447837149</v>
      </c>
      <c r="V33" s="13" t="e">
        <f>100*(Data[[#This Row],[B1_num]]/Data[[#This Row],[totalNumLAttainers]])</f>
        <v>#VALUE!</v>
      </c>
      <c r="W33" s="13" t="e">
        <f>100*(Data[[#This Row],[B2_num]]/Data[[#This Row],[totalNumLAttainers]])</f>
        <v>#VALUE!</v>
      </c>
      <c r="X33" s="13">
        <f>100*(Data[[#This Row],[B3_num]]/Data[[#This Row],[totalNumLAttainers]])</f>
        <v>17.8117048346056</v>
      </c>
      <c r="Y33" s="13" t="e">
        <f>100*(Data[[#This Row],[C1_num]]/Data[[#This Row],[totalNumLAttainers]])</f>
        <v>#VALUE!</v>
      </c>
      <c r="Z33" s="13">
        <f>100*(Data[[#This Row],[C2_num]]/Data[[#This Row],[totalNumLAttainers]])</f>
        <v>5.5979643765903306</v>
      </c>
      <c r="AA33" s="13">
        <f>100*(Data[[#This Row],[C3_num]]/Data[[#This Row],[totalNumLAttainers]])</f>
        <v>3.3078880407124678</v>
      </c>
      <c r="AB33" s="9">
        <f>SUM(Data[[#This Row],[A1_num]:[A3_num]])</f>
        <v>288</v>
      </c>
      <c r="AC33" s="9">
        <f>SUM(Data[[#This Row],[B1_num]:[B3_num]])</f>
        <v>70</v>
      </c>
      <c r="AD33" s="9">
        <f>SUM(Data[[#This Row],[C1_num]:[C3_num]])</f>
        <v>35</v>
      </c>
      <c r="AE33" s="9">
        <f>SUM(Data[[#This Row],[A1_num]],Data[[#This Row],[B1_num]])</f>
        <v>71</v>
      </c>
      <c r="AF33" s="9">
        <f>SUM(Data[[#This Row],[A2_num]],Data[[#This Row],[B2_num]])</f>
        <v>74</v>
      </c>
      <c r="AG33" s="9">
        <f>SUM(Data[[#This Row],[A3_num]],Data[[#This Row],[B3_num]],Data[[#This Row],[C1_num]],Data[[#This Row],[C2_num]],Data[[#This Row],[C3_num]])</f>
        <v>248</v>
      </c>
    </row>
    <row r="34" spans="1:33" x14ac:dyDescent="0.15">
      <c r="A34" s="8">
        <v>2013</v>
      </c>
      <c r="B34" s="8" t="s">
        <v>221</v>
      </c>
      <c r="C34" s="8" t="s">
        <v>238</v>
      </c>
      <c r="D34" s="8" t="s">
        <v>239</v>
      </c>
      <c r="E34" s="8">
        <v>1599</v>
      </c>
      <c r="F34" s="8">
        <v>150</v>
      </c>
      <c r="G34" s="8">
        <v>255</v>
      </c>
      <c r="H34" s="8">
        <v>333</v>
      </c>
      <c r="I34" s="8">
        <v>23</v>
      </c>
      <c r="J34" s="8">
        <v>74</v>
      </c>
      <c r="K34" s="8">
        <v>305</v>
      </c>
      <c r="L34" s="8">
        <v>19</v>
      </c>
      <c r="M34" s="8">
        <v>51</v>
      </c>
      <c r="N34" s="8">
        <v>55</v>
      </c>
      <c r="O34" s="8">
        <f>SUM(Data[[#This Row],[A1_num]:[C3_num]])</f>
        <v>1265</v>
      </c>
      <c r="P34" s="9">
        <f>Data[[#This Row],[totalNumLAttainers]]+Data[[#This Row],[numNonLA]]</f>
        <v>2864</v>
      </c>
      <c r="Q34" s="9">
        <f>100*(Data[[#This Row],[totalNumLAttainers]]/Data[[#This Row],[totalYP]])</f>
        <v>44.168994413407816</v>
      </c>
      <c r="R34" s="9">
        <f>100*(Data[[#This Row],[numNonLA]]/Data[[#This Row],[totalYP]])</f>
        <v>55.831005586592177</v>
      </c>
      <c r="S34" s="13">
        <f>100*(Data[[#This Row],[A1_num]]/Data[[#This Row],[totalNumLAttainers]])</f>
        <v>11.857707509881422</v>
      </c>
      <c r="T34" s="13">
        <f>100*(Data[[#This Row],[A2_num]]/Data[[#This Row],[totalNumLAttainers]])</f>
        <v>20.158102766798418</v>
      </c>
      <c r="U34" s="13">
        <f>100*(Data[[#This Row],[A3_num]]/Data[[#This Row],[totalNumLAttainers]])</f>
        <v>26.324110671936758</v>
      </c>
      <c r="V34" s="13">
        <f>100*(Data[[#This Row],[B1_num]]/Data[[#This Row],[totalNumLAttainers]])</f>
        <v>1.8181818181818181</v>
      </c>
      <c r="W34" s="13">
        <f>100*(Data[[#This Row],[B2_num]]/Data[[#This Row],[totalNumLAttainers]])</f>
        <v>5.849802371541502</v>
      </c>
      <c r="X34" s="13">
        <f>100*(Data[[#This Row],[B3_num]]/Data[[#This Row],[totalNumLAttainers]])</f>
        <v>24.110671936758894</v>
      </c>
      <c r="Y34" s="13">
        <f>100*(Data[[#This Row],[C1_num]]/Data[[#This Row],[totalNumLAttainers]])</f>
        <v>1.5019762845849802</v>
      </c>
      <c r="Z34" s="13">
        <f>100*(Data[[#This Row],[C2_num]]/Data[[#This Row],[totalNumLAttainers]])</f>
        <v>4.0316205533596845</v>
      </c>
      <c r="AA34" s="13">
        <f>100*(Data[[#This Row],[C3_num]]/Data[[#This Row],[totalNumLAttainers]])</f>
        <v>4.3478260869565215</v>
      </c>
      <c r="AB34" s="9">
        <f>SUM(Data[[#This Row],[A1_num]:[A3_num]])</f>
        <v>738</v>
      </c>
      <c r="AC34" s="9">
        <f>SUM(Data[[#This Row],[B1_num]:[B3_num]])</f>
        <v>402</v>
      </c>
      <c r="AD34" s="9">
        <f>SUM(Data[[#This Row],[C1_num]:[C3_num]])</f>
        <v>125</v>
      </c>
      <c r="AE34" s="9">
        <f>SUM(Data[[#This Row],[A1_num]],Data[[#This Row],[B1_num]])</f>
        <v>173</v>
      </c>
      <c r="AF34" s="9">
        <f>SUM(Data[[#This Row],[A2_num]],Data[[#This Row],[B2_num]])</f>
        <v>329</v>
      </c>
      <c r="AG34" s="9">
        <f>SUM(Data[[#This Row],[A3_num]],Data[[#This Row],[B3_num]],Data[[#This Row],[C1_num]],Data[[#This Row],[C2_num]],Data[[#This Row],[C3_num]])</f>
        <v>763</v>
      </c>
    </row>
    <row r="35" spans="1:33" x14ac:dyDescent="0.15">
      <c r="A35" s="8">
        <v>2013</v>
      </c>
      <c r="B35" s="8" t="s">
        <v>221</v>
      </c>
      <c r="C35" s="8" t="s">
        <v>313</v>
      </c>
      <c r="D35" s="8" t="s">
        <v>314</v>
      </c>
      <c r="E35" s="8">
        <v>5142</v>
      </c>
      <c r="F35" s="8">
        <v>378</v>
      </c>
      <c r="G35" s="8">
        <v>869</v>
      </c>
      <c r="H35" s="8">
        <v>687</v>
      </c>
      <c r="I35" s="8">
        <v>87</v>
      </c>
      <c r="J35" s="8">
        <v>261</v>
      </c>
      <c r="K35" s="8">
        <v>821</v>
      </c>
      <c r="L35" s="8">
        <v>103</v>
      </c>
      <c r="M35" s="8">
        <v>114</v>
      </c>
      <c r="N35" s="8">
        <v>109</v>
      </c>
      <c r="O35" s="8">
        <f>SUM(Data[[#This Row],[A1_num]:[C3_num]])</f>
        <v>3429</v>
      </c>
      <c r="P35" s="9">
        <f>Data[[#This Row],[totalNumLAttainers]]+Data[[#This Row],[numNonLA]]</f>
        <v>8571</v>
      </c>
      <c r="Q35" s="9">
        <f>100*(Data[[#This Row],[totalNumLAttainers]]/Data[[#This Row],[totalYP]])</f>
        <v>40.007000350017499</v>
      </c>
      <c r="R35" s="9">
        <f>100*(Data[[#This Row],[numNonLA]]/Data[[#This Row],[totalYP]])</f>
        <v>59.992999649982501</v>
      </c>
      <c r="S35" s="13">
        <f>100*(Data[[#This Row],[A1_num]]/Data[[#This Row],[totalNumLAttainers]])</f>
        <v>11.023622047244094</v>
      </c>
      <c r="T35" s="13">
        <f>100*(Data[[#This Row],[A2_num]]/Data[[#This Row],[totalNumLAttainers]])</f>
        <v>25.342665500145817</v>
      </c>
      <c r="U35" s="13">
        <f>100*(Data[[#This Row],[A3_num]]/Data[[#This Row],[totalNumLAttainers]])</f>
        <v>20.034995625546806</v>
      </c>
      <c r="V35" s="13">
        <f>100*(Data[[#This Row],[B1_num]]/Data[[#This Row],[totalNumLAttainers]])</f>
        <v>2.537182852143482</v>
      </c>
      <c r="W35" s="13">
        <f>100*(Data[[#This Row],[B2_num]]/Data[[#This Row],[totalNumLAttainers]])</f>
        <v>7.6115485564304457</v>
      </c>
      <c r="X35" s="13">
        <f>100*(Data[[#This Row],[B3_num]]/Data[[#This Row],[totalNumLAttainers]])</f>
        <v>23.942840478273549</v>
      </c>
      <c r="Y35" s="13">
        <f>100*(Data[[#This Row],[C1_num]]/Data[[#This Row],[totalNumLAttainers]])</f>
        <v>3.0037911927675709</v>
      </c>
      <c r="Z35" s="13">
        <f>100*(Data[[#This Row],[C2_num]]/Data[[#This Row],[totalNumLAttainers]])</f>
        <v>3.3245844269466316</v>
      </c>
      <c r="AA35" s="13">
        <f>100*(Data[[#This Row],[C3_num]]/Data[[#This Row],[totalNumLAttainers]])</f>
        <v>3.1787693205016039</v>
      </c>
      <c r="AB35" s="9">
        <f>SUM(Data[[#This Row],[A1_num]:[A3_num]])</f>
        <v>1934</v>
      </c>
      <c r="AC35" s="9">
        <f>SUM(Data[[#This Row],[B1_num]:[B3_num]])</f>
        <v>1169</v>
      </c>
      <c r="AD35" s="9">
        <f>SUM(Data[[#This Row],[C1_num]:[C3_num]])</f>
        <v>326</v>
      </c>
      <c r="AE35" s="9">
        <f>SUM(Data[[#This Row],[A1_num]],Data[[#This Row],[B1_num]])</f>
        <v>465</v>
      </c>
      <c r="AF35" s="9">
        <f>SUM(Data[[#This Row],[A2_num]],Data[[#This Row],[B2_num]])</f>
        <v>1130</v>
      </c>
      <c r="AG35" s="9">
        <f>SUM(Data[[#This Row],[A3_num]],Data[[#This Row],[B3_num]],Data[[#This Row],[C1_num]],Data[[#This Row],[C2_num]],Data[[#This Row],[C3_num]])</f>
        <v>1834</v>
      </c>
    </row>
    <row r="36" spans="1:33" x14ac:dyDescent="0.15">
      <c r="A36" s="8">
        <v>2013</v>
      </c>
      <c r="B36" s="8" t="s">
        <v>221</v>
      </c>
      <c r="C36" s="8" t="s">
        <v>315</v>
      </c>
      <c r="D36" s="8" t="s">
        <v>316</v>
      </c>
      <c r="E36" s="8">
        <v>4905</v>
      </c>
      <c r="F36" s="8">
        <v>340</v>
      </c>
      <c r="G36" s="8">
        <v>640</v>
      </c>
      <c r="H36" s="8">
        <v>434</v>
      </c>
      <c r="I36" s="8">
        <v>138</v>
      </c>
      <c r="J36" s="8">
        <v>315</v>
      </c>
      <c r="K36" s="8">
        <v>864</v>
      </c>
      <c r="L36" s="8">
        <v>115</v>
      </c>
      <c r="M36" s="8">
        <v>106</v>
      </c>
      <c r="N36" s="8">
        <v>105</v>
      </c>
      <c r="O36" s="8">
        <f>SUM(Data[[#This Row],[A1_num]:[C3_num]])</f>
        <v>3057</v>
      </c>
      <c r="P36" s="9">
        <f>Data[[#This Row],[totalNumLAttainers]]+Data[[#This Row],[numNonLA]]</f>
        <v>7962</v>
      </c>
      <c r="Q36" s="9">
        <f>100*(Data[[#This Row],[totalNumLAttainers]]/Data[[#This Row],[totalYP]])</f>
        <v>38.394875659382066</v>
      </c>
      <c r="R36" s="9">
        <f>100*(Data[[#This Row],[numNonLA]]/Data[[#This Row],[totalYP]])</f>
        <v>61.605124340617934</v>
      </c>
      <c r="S36" s="13">
        <f>100*(Data[[#This Row],[A1_num]]/Data[[#This Row],[totalNumLAttainers]])</f>
        <v>11.122015047432123</v>
      </c>
      <c r="T36" s="13">
        <f>100*(Data[[#This Row],[A2_num]]/Data[[#This Row],[totalNumLAttainers]])</f>
        <v>20.935557736342819</v>
      </c>
      <c r="U36" s="13">
        <f>100*(Data[[#This Row],[A3_num]]/Data[[#This Row],[totalNumLAttainers]])</f>
        <v>14.196925089957475</v>
      </c>
      <c r="V36" s="13">
        <f>100*(Data[[#This Row],[B1_num]]/Data[[#This Row],[totalNumLAttainers]])</f>
        <v>4.5142296368989205</v>
      </c>
      <c r="W36" s="13">
        <f>100*(Data[[#This Row],[B2_num]]/Data[[#This Row],[totalNumLAttainers]])</f>
        <v>10.304219823356231</v>
      </c>
      <c r="X36" s="13">
        <f>100*(Data[[#This Row],[B3_num]]/Data[[#This Row],[totalNumLAttainers]])</f>
        <v>28.263002944062809</v>
      </c>
      <c r="Y36" s="13">
        <f>100*(Data[[#This Row],[C1_num]]/Data[[#This Row],[totalNumLAttainers]])</f>
        <v>3.7618580307491003</v>
      </c>
      <c r="Z36" s="13">
        <f>100*(Data[[#This Row],[C2_num]]/Data[[#This Row],[totalNumLAttainers]])</f>
        <v>3.4674517500817794</v>
      </c>
      <c r="AA36" s="13">
        <f>100*(Data[[#This Row],[C3_num]]/Data[[#This Row],[totalNumLAttainers]])</f>
        <v>3.4347399411187438</v>
      </c>
      <c r="AB36" s="9">
        <f>SUM(Data[[#This Row],[A1_num]:[A3_num]])</f>
        <v>1414</v>
      </c>
      <c r="AC36" s="9">
        <f>SUM(Data[[#This Row],[B1_num]:[B3_num]])</f>
        <v>1317</v>
      </c>
      <c r="AD36" s="9">
        <f>SUM(Data[[#This Row],[C1_num]:[C3_num]])</f>
        <v>326</v>
      </c>
      <c r="AE36" s="9">
        <f>SUM(Data[[#This Row],[A1_num]],Data[[#This Row],[B1_num]])</f>
        <v>478</v>
      </c>
      <c r="AF36" s="9">
        <f>SUM(Data[[#This Row],[A2_num]],Data[[#This Row],[B2_num]])</f>
        <v>955</v>
      </c>
      <c r="AG36" s="9">
        <f>SUM(Data[[#This Row],[A3_num]],Data[[#This Row],[B3_num]],Data[[#This Row],[C1_num]],Data[[#This Row],[C2_num]],Data[[#This Row],[C3_num]])</f>
        <v>1624</v>
      </c>
    </row>
    <row r="37" spans="1:33" x14ac:dyDescent="0.15">
      <c r="A37" s="8">
        <v>2013</v>
      </c>
      <c r="B37" s="8" t="s">
        <v>221</v>
      </c>
      <c r="C37" s="8" t="s">
        <v>44</v>
      </c>
      <c r="D37" s="8" t="s">
        <v>160</v>
      </c>
      <c r="E37" s="8">
        <v>1962</v>
      </c>
      <c r="F37" s="8">
        <v>249</v>
      </c>
      <c r="G37" s="8">
        <v>290</v>
      </c>
      <c r="H37" s="8">
        <v>488</v>
      </c>
      <c r="I37" s="8">
        <v>26</v>
      </c>
      <c r="J37" s="8">
        <v>37</v>
      </c>
      <c r="K37" s="8">
        <v>260</v>
      </c>
      <c r="L37" s="8">
        <v>22</v>
      </c>
      <c r="M37" s="8">
        <v>70</v>
      </c>
      <c r="N37" s="8">
        <v>52</v>
      </c>
      <c r="O37" s="8">
        <f>SUM(Data[[#This Row],[A1_num]:[C3_num]])</f>
        <v>1494</v>
      </c>
      <c r="P37" s="9">
        <f>Data[[#This Row],[totalNumLAttainers]]+Data[[#This Row],[numNonLA]]</f>
        <v>3456</v>
      </c>
      <c r="Q37" s="9">
        <f>100*(Data[[#This Row],[totalNumLAttainers]]/Data[[#This Row],[totalYP]])</f>
        <v>43.229166666666671</v>
      </c>
      <c r="R37" s="9">
        <f>100*(Data[[#This Row],[numNonLA]]/Data[[#This Row],[totalYP]])</f>
        <v>56.770833333333336</v>
      </c>
      <c r="S37" s="13">
        <f>100*(Data[[#This Row],[A1_num]]/Data[[#This Row],[totalNumLAttainers]])</f>
        <v>16.666666666666664</v>
      </c>
      <c r="T37" s="13">
        <f>100*(Data[[#This Row],[A2_num]]/Data[[#This Row],[totalNumLAttainers]])</f>
        <v>19.410977242302543</v>
      </c>
      <c r="U37" s="13">
        <f>100*(Data[[#This Row],[A3_num]]/Data[[#This Row],[totalNumLAttainers]])</f>
        <v>32.663989290495316</v>
      </c>
      <c r="V37" s="13">
        <f>100*(Data[[#This Row],[B1_num]]/Data[[#This Row],[totalNumLAttainers]])</f>
        <v>1.7402945113788488</v>
      </c>
      <c r="W37" s="13">
        <f>100*(Data[[#This Row],[B2_num]]/Data[[#This Row],[totalNumLAttainers]])</f>
        <v>2.4765729585006691</v>
      </c>
      <c r="X37" s="13">
        <f>100*(Data[[#This Row],[B3_num]]/Data[[#This Row],[totalNumLAttainers]])</f>
        <v>17.402945113788487</v>
      </c>
      <c r="Y37" s="13">
        <f>100*(Data[[#This Row],[C1_num]]/Data[[#This Row],[totalNumLAttainers]])</f>
        <v>1.4725568942436411</v>
      </c>
      <c r="Z37" s="13">
        <f>100*(Data[[#This Row],[C2_num]]/Data[[#This Row],[totalNumLAttainers]])</f>
        <v>4.6854082998661308</v>
      </c>
      <c r="AA37" s="13">
        <f>100*(Data[[#This Row],[C3_num]]/Data[[#This Row],[totalNumLAttainers]])</f>
        <v>3.4805890227576977</v>
      </c>
      <c r="AB37" s="9">
        <f>SUM(Data[[#This Row],[A1_num]:[A3_num]])</f>
        <v>1027</v>
      </c>
      <c r="AC37" s="9">
        <f>SUM(Data[[#This Row],[B1_num]:[B3_num]])</f>
        <v>323</v>
      </c>
      <c r="AD37" s="9">
        <f>SUM(Data[[#This Row],[C1_num]:[C3_num]])</f>
        <v>144</v>
      </c>
      <c r="AE37" s="9">
        <f>SUM(Data[[#This Row],[A1_num]],Data[[#This Row],[B1_num]])</f>
        <v>275</v>
      </c>
      <c r="AF37" s="9">
        <f>SUM(Data[[#This Row],[A2_num]],Data[[#This Row],[B2_num]])</f>
        <v>327</v>
      </c>
      <c r="AG37" s="9">
        <f>SUM(Data[[#This Row],[A3_num]],Data[[#This Row],[B3_num]],Data[[#This Row],[C1_num]],Data[[#This Row],[C2_num]],Data[[#This Row],[C3_num]])</f>
        <v>892</v>
      </c>
    </row>
    <row r="38" spans="1:33" x14ac:dyDescent="0.15">
      <c r="A38" s="8">
        <v>2013</v>
      </c>
      <c r="B38" s="8" t="s">
        <v>221</v>
      </c>
      <c r="C38" s="8" t="s">
        <v>317</v>
      </c>
      <c r="D38" s="8" t="s">
        <v>318</v>
      </c>
      <c r="E38" s="8">
        <v>2629</v>
      </c>
      <c r="F38" s="8">
        <v>271</v>
      </c>
      <c r="G38" s="8">
        <v>274</v>
      </c>
      <c r="H38" s="8">
        <v>153</v>
      </c>
      <c r="I38" s="8">
        <v>122</v>
      </c>
      <c r="J38" s="8">
        <v>145</v>
      </c>
      <c r="K38" s="8">
        <v>523</v>
      </c>
      <c r="L38" s="8">
        <v>101</v>
      </c>
      <c r="M38" s="8">
        <v>46</v>
      </c>
      <c r="N38" s="8">
        <v>50</v>
      </c>
      <c r="O38" s="8">
        <f>SUM(Data[[#This Row],[A1_num]:[C3_num]])</f>
        <v>1685</v>
      </c>
      <c r="P38" s="9">
        <f>Data[[#This Row],[totalNumLAttainers]]+Data[[#This Row],[numNonLA]]</f>
        <v>4314</v>
      </c>
      <c r="Q38" s="9">
        <f>100*(Data[[#This Row],[totalNumLAttainers]]/Data[[#This Row],[totalYP]])</f>
        <v>39.058878071395462</v>
      </c>
      <c r="R38" s="9">
        <f>100*(Data[[#This Row],[numNonLA]]/Data[[#This Row],[totalYP]])</f>
        <v>60.941121928604545</v>
      </c>
      <c r="S38" s="13">
        <f>100*(Data[[#This Row],[A1_num]]/Data[[#This Row],[totalNumLAttainers]])</f>
        <v>16.083086053412462</v>
      </c>
      <c r="T38" s="13">
        <f>100*(Data[[#This Row],[A2_num]]/Data[[#This Row],[totalNumLAttainers]])</f>
        <v>16.26112759643917</v>
      </c>
      <c r="U38" s="13">
        <f>100*(Data[[#This Row],[A3_num]]/Data[[#This Row],[totalNumLAttainers]])</f>
        <v>9.0801186943620174</v>
      </c>
      <c r="V38" s="13">
        <f>100*(Data[[#This Row],[B1_num]]/Data[[#This Row],[totalNumLAttainers]])</f>
        <v>7.2403560830860538</v>
      </c>
      <c r="W38" s="13">
        <f>100*(Data[[#This Row],[B2_num]]/Data[[#This Row],[totalNumLAttainers]])</f>
        <v>8.6053412462908021</v>
      </c>
      <c r="X38" s="13">
        <f>100*(Data[[#This Row],[B3_num]]/Data[[#This Row],[totalNumLAttainers]])</f>
        <v>31.038575667655788</v>
      </c>
      <c r="Y38" s="13">
        <f>100*(Data[[#This Row],[C1_num]]/Data[[#This Row],[totalNumLAttainers]])</f>
        <v>5.9940652818991103</v>
      </c>
      <c r="Z38" s="13">
        <f>100*(Data[[#This Row],[C2_num]]/Data[[#This Row],[totalNumLAttainers]])</f>
        <v>2.7299703264094957</v>
      </c>
      <c r="AA38" s="13">
        <f>100*(Data[[#This Row],[C3_num]]/Data[[#This Row],[totalNumLAttainers]])</f>
        <v>2.9673590504451042</v>
      </c>
      <c r="AB38" s="9">
        <f>SUM(Data[[#This Row],[A1_num]:[A3_num]])</f>
        <v>698</v>
      </c>
      <c r="AC38" s="9">
        <f>SUM(Data[[#This Row],[B1_num]:[B3_num]])</f>
        <v>790</v>
      </c>
      <c r="AD38" s="9">
        <f>SUM(Data[[#This Row],[C1_num]:[C3_num]])</f>
        <v>197</v>
      </c>
      <c r="AE38" s="9">
        <f>SUM(Data[[#This Row],[A1_num]],Data[[#This Row],[B1_num]])</f>
        <v>393</v>
      </c>
      <c r="AF38" s="9">
        <f>SUM(Data[[#This Row],[A2_num]],Data[[#This Row],[B2_num]])</f>
        <v>419</v>
      </c>
      <c r="AG38" s="9">
        <f>SUM(Data[[#This Row],[A3_num]],Data[[#This Row],[B3_num]],Data[[#This Row],[C1_num]],Data[[#This Row],[C2_num]],Data[[#This Row],[C3_num]])</f>
        <v>873</v>
      </c>
    </row>
    <row r="39" spans="1:33" x14ac:dyDescent="0.15">
      <c r="A39" s="8">
        <v>2013</v>
      </c>
      <c r="B39" s="8" t="s">
        <v>221</v>
      </c>
      <c r="C39" s="8" t="s">
        <v>50</v>
      </c>
      <c r="D39" s="8" t="s">
        <v>165</v>
      </c>
      <c r="E39" s="8">
        <v>2277</v>
      </c>
      <c r="F39" s="8">
        <v>224</v>
      </c>
      <c r="G39" s="8">
        <v>234</v>
      </c>
      <c r="H39" s="8">
        <v>317</v>
      </c>
      <c r="I39" s="8">
        <v>43</v>
      </c>
      <c r="J39" s="8">
        <v>87</v>
      </c>
      <c r="K39" s="8">
        <v>348</v>
      </c>
      <c r="L39" s="8">
        <v>61</v>
      </c>
      <c r="M39" s="8">
        <v>64</v>
      </c>
      <c r="N39" s="8">
        <v>39</v>
      </c>
      <c r="O39" s="8">
        <f>SUM(Data[[#This Row],[A1_num]:[C3_num]])</f>
        <v>1417</v>
      </c>
      <c r="P39" s="9">
        <f>Data[[#This Row],[totalNumLAttainers]]+Data[[#This Row],[numNonLA]]</f>
        <v>3694</v>
      </c>
      <c r="Q39" s="9">
        <f>100*(Data[[#This Row],[totalNumLAttainers]]/Data[[#This Row],[totalYP]])</f>
        <v>38.359501894964808</v>
      </c>
      <c r="R39" s="9">
        <f>100*(Data[[#This Row],[numNonLA]]/Data[[#This Row],[totalYP]])</f>
        <v>61.640498105035192</v>
      </c>
      <c r="S39" s="13">
        <f>100*(Data[[#This Row],[A1_num]]/Data[[#This Row],[totalNumLAttainers]])</f>
        <v>15.808045165843332</v>
      </c>
      <c r="T39" s="13">
        <f>100*(Data[[#This Row],[A2_num]]/Data[[#This Row],[totalNumLAttainers]])</f>
        <v>16.513761467889911</v>
      </c>
      <c r="U39" s="13">
        <f>100*(Data[[#This Row],[A3_num]]/Data[[#This Row],[totalNumLAttainers]])</f>
        <v>22.371206774876502</v>
      </c>
      <c r="V39" s="13">
        <f>100*(Data[[#This Row],[B1_num]]/Data[[#This Row],[totalNumLAttainers]])</f>
        <v>3.0345800988002827</v>
      </c>
      <c r="W39" s="13">
        <f>100*(Data[[#This Row],[B2_num]]/Data[[#This Row],[totalNumLAttainers]])</f>
        <v>6.1397318278052229</v>
      </c>
      <c r="X39" s="13">
        <f>100*(Data[[#This Row],[B3_num]]/Data[[#This Row],[totalNumLAttainers]])</f>
        <v>24.558927311220891</v>
      </c>
      <c r="Y39" s="13">
        <f>100*(Data[[#This Row],[C1_num]]/Data[[#This Row],[totalNumLAttainers]])</f>
        <v>4.3048694424841214</v>
      </c>
      <c r="Z39" s="13">
        <f>100*(Data[[#This Row],[C2_num]]/Data[[#This Row],[totalNumLAttainers]])</f>
        <v>4.5165843330980948</v>
      </c>
      <c r="AA39" s="13">
        <f>100*(Data[[#This Row],[C3_num]]/Data[[#This Row],[totalNumLAttainers]])</f>
        <v>2.7522935779816518</v>
      </c>
      <c r="AB39" s="9">
        <f>SUM(Data[[#This Row],[A1_num]:[A3_num]])</f>
        <v>775</v>
      </c>
      <c r="AC39" s="9">
        <f>SUM(Data[[#This Row],[B1_num]:[B3_num]])</f>
        <v>478</v>
      </c>
      <c r="AD39" s="9">
        <f>SUM(Data[[#This Row],[C1_num]:[C3_num]])</f>
        <v>164</v>
      </c>
      <c r="AE39" s="9">
        <f>SUM(Data[[#This Row],[A1_num]],Data[[#This Row],[B1_num]])</f>
        <v>267</v>
      </c>
      <c r="AF39" s="9">
        <f>SUM(Data[[#This Row],[A2_num]],Data[[#This Row],[B2_num]])</f>
        <v>321</v>
      </c>
      <c r="AG39" s="9">
        <f>SUM(Data[[#This Row],[A3_num]],Data[[#This Row],[B3_num]],Data[[#This Row],[C1_num]],Data[[#This Row],[C2_num]],Data[[#This Row],[C3_num]])</f>
        <v>829</v>
      </c>
    </row>
    <row r="40" spans="1:33" x14ac:dyDescent="0.15">
      <c r="A40" s="8">
        <v>2013</v>
      </c>
      <c r="B40" s="8" t="s">
        <v>221</v>
      </c>
      <c r="C40" s="8" t="s">
        <v>23</v>
      </c>
      <c r="D40" s="8" t="s">
        <v>294</v>
      </c>
      <c r="E40" s="8">
        <v>3611</v>
      </c>
      <c r="F40" s="8">
        <v>381</v>
      </c>
      <c r="G40" s="8">
        <v>405</v>
      </c>
      <c r="H40" s="8">
        <v>816</v>
      </c>
      <c r="I40" s="8">
        <v>45</v>
      </c>
      <c r="J40" s="8">
        <v>38</v>
      </c>
      <c r="K40" s="8">
        <v>250</v>
      </c>
      <c r="L40" s="8">
        <v>17</v>
      </c>
      <c r="M40" s="8">
        <v>69</v>
      </c>
      <c r="N40" s="8">
        <v>80</v>
      </c>
      <c r="O40" s="8">
        <f>SUM(Data[[#This Row],[A1_num]:[C3_num]])</f>
        <v>2101</v>
      </c>
      <c r="P40" s="9">
        <f>Data[[#This Row],[totalNumLAttainers]]+Data[[#This Row],[numNonLA]]</f>
        <v>5712</v>
      </c>
      <c r="Q40" s="9">
        <f>100*(Data[[#This Row],[totalNumLAttainers]]/Data[[#This Row],[totalYP]])</f>
        <v>36.782212885154067</v>
      </c>
      <c r="R40" s="9">
        <f>100*(Data[[#This Row],[numNonLA]]/Data[[#This Row],[totalYP]])</f>
        <v>63.217787114845933</v>
      </c>
      <c r="S40" s="13">
        <f>100*(Data[[#This Row],[A1_num]]/Data[[#This Row],[totalNumLAttainers]])</f>
        <v>18.134221799143265</v>
      </c>
      <c r="T40" s="13">
        <f>100*(Data[[#This Row],[A2_num]]/Data[[#This Row],[totalNumLAttainers]])</f>
        <v>19.276534983341264</v>
      </c>
      <c r="U40" s="13">
        <f>100*(Data[[#This Row],[A3_num]]/Data[[#This Row],[totalNumLAttainers]])</f>
        <v>38.838648262732036</v>
      </c>
      <c r="V40" s="13">
        <f>100*(Data[[#This Row],[B1_num]]/Data[[#This Row],[totalNumLAttainers]])</f>
        <v>2.1418372203712517</v>
      </c>
      <c r="W40" s="13">
        <f>100*(Data[[#This Row],[B2_num]]/Data[[#This Row],[totalNumLAttainers]])</f>
        <v>1.8086625416468347</v>
      </c>
      <c r="X40" s="13">
        <f>100*(Data[[#This Row],[B3_num]]/Data[[#This Row],[totalNumLAttainers]])</f>
        <v>11.899095668729176</v>
      </c>
      <c r="Y40" s="13">
        <f>100*(Data[[#This Row],[C1_num]]/Data[[#This Row],[totalNumLAttainers]])</f>
        <v>0.80913850547358401</v>
      </c>
      <c r="Z40" s="13">
        <f>100*(Data[[#This Row],[C2_num]]/Data[[#This Row],[totalNumLAttainers]])</f>
        <v>3.2841504045692527</v>
      </c>
      <c r="AA40" s="13">
        <f>100*(Data[[#This Row],[C3_num]]/Data[[#This Row],[totalNumLAttainers]])</f>
        <v>3.8077106139933363</v>
      </c>
      <c r="AB40" s="9">
        <f>SUM(Data[[#This Row],[A1_num]:[A3_num]])</f>
        <v>1602</v>
      </c>
      <c r="AC40" s="9">
        <f>SUM(Data[[#This Row],[B1_num]:[B3_num]])</f>
        <v>333</v>
      </c>
      <c r="AD40" s="9">
        <f>SUM(Data[[#This Row],[C1_num]:[C3_num]])</f>
        <v>166</v>
      </c>
      <c r="AE40" s="9">
        <f>SUM(Data[[#This Row],[A1_num]],Data[[#This Row],[B1_num]])</f>
        <v>426</v>
      </c>
      <c r="AF40" s="9">
        <f>SUM(Data[[#This Row],[A2_num]],Data[[#This Row],[B2_num]])</f>
        <v>443</v>
      </c>
      <c r="AG40" s="9">
        <f>SUM(Data[[#This Row],[A3_num]],Data[[#This Row],[B3_num]],Data[[#This Row],[C1_num]],Data[[#This Row],[C2_num]],Data[[#This Row],[C3_num]])</f>
        <v>1232</v>
      </c>
    </row>
    <row r="41" spans="1:33" x14ac:dyDescent="0.15">
      <c r="A41" s="8">
        <v>2013</v>
      </c>
      <c r="B41" s="8" t="s">
        <v>221</v>
      </c>
      <c r="C41" s="8" t="s">
        <v>69</v>
      </c>
      <c r="D41" s="8" t="s">
        <v>182</v>
      </c>
      <c r="E41" s="8">
        <v>2064</v>
      </c>
      <c r="F41" s="8">
        <v>149</v>
      </c>
      <c r="G41" s="8">
        <v>249</v>
      </c>
      <c r="H41" s="8">
        <v>199</v>
      </c>
      <c r="I41" s="8">
        <v>59</v>
      </c>
      <c r="J41" s="8">
        <v>114</v>
      </c>
      <c r="K41" s="8">
        <v>284</v>
      </c>
      <c r="L41" s="8">
        <v>37</v>
      </c>
      <c r="M41" s="8">
        <v>41</v>
      </c>
      <c r="N41" s="8">
        <v>63</v>
      </c>
      <c r="O41" s="8">
        <f>SUM(Data[[#This Row],[A1_num]:[C3_num]])</f>
        <v>1195</v>
      </c>
      <c r="P41" s="9">
        <f>Data[[#This Row],[totalNumLAttainers]]+Data[[#This Row],[numNonLA]]</f>
        <v>3259</v>
      </c>
      <c r="Q41" s="9">
        <f>100*(Data[[#This Row],[totalNumLAttainers]]/Data[[#This Row],[totalYP]])</f>
        <v>36.66768947529917</v>
      </c>
      <c r="R41" s="9">
        <f>100*(Data[[#This Row],[numNonLA]]/Data[[#This Row],[totalYP]])</f>
        <v>63.33231052470083</v>
      </c>
      <c r="S41" s="13">
        <f>100*(Data[[#This Row],[A1_num]]/Data[[#This Row],[totalNumLAttainers]])</f>
        <v>12.468619246861925</v>
      </c>
      <c r="T41" s="13">
        <f>100*(Data[[#This Row],[A2_num]]/Data[[#This Row],[totalNumLAttainers]])</f>
        <v>20.83682008368201</v>
      </c>
      <c r="U41" s="13">
        <f>100*(Data[[#This Row],[A3_num]]/Data[[#This Row],[totalNumLAttainers]])</f>
        <v>16.652719665271967</v>
      </c>
      <c r="V41" s="13">
        <f>100*(Data[[#This Row],[B1_num]]/Data[[#This Row],[totalNumLAttainers]])</f>
        <v>4.9372384937238492</v>
      </c>
      <c r="W41" s="13">
        <f>100*(Data[[#This Row],[B2_num]]/Data[[#This Row],[totalNumLAttainers]])</f>
        <v>9.539748953974895</v>
      </c>
      <c r="X41" s="13">
        <f>100*(Data[[#This Row],[B3_num]]/Data[[#This Row],[totalNumLAttainers]])</f>
        <v>23.765690376569037</v>
      </c>
      <c r="Y41" s="13">
        <f>100*(Data[[#This Row],[C1_num]]/Data[[#This Row],[totalNumLAttainers]])</f>
        <v>3.0962343096234308</v>
      </c>
      <c r="Z41" s="13">
        <f>100*(Data[[#This Row],[C2_num]]/Data[[#This Row],[totalNumLAttainers]])</f>
        <v>3.4309623430962342</v>
      </c>
      <c r="AA41" s="13">
        <f>100*(Data[[#This Row],[C3_num]]/Data[[#This Row],[totalNumLAttainers]])</f>
        <v>5.2719665271966525</v>
      </c>
      <c r="AB41" s="9">
        <f>SUM(Data[[#This Row],[A1_num]:[A3_num]])</f>
        <v>597</v>
      </c>
      <c r="AC41" s="9">
        <f>SUM(Data[[#This Row],[B1_num]:[B3_num]])</f>
        <v>457</v>
      </c>
      <c r="AD41" s="9">
        <f>SUM(Data[[#This Row],[C1_num]:[C3_num]])</f>
        <v>141</v>
      </c>
      <c r="AE41" s="9">
        <f>SUM(Data[[#This Row],[A1_num]],Data[[#This Row],[B1_num]])</f>
        <v>208</v>
      </c>
      <c r="AF41" s="9">
        <f>SUM(Data[[#This Row],[A2_num]],Data[[#This Row],[B2_num]])</f>
        <v>363</v>
      </c>
      <c r="AG41" s="9">
        <f>SUM(Data[[#This Row],[A3_num]],Data[[#This Row],[B3_num]],Data[[#This Row],[C1_num]],Data[[#This Row],[C2_num]],Data[[#This Row],[C3_num]])</f>
        <v>624</v>
      </c>
    </row>
    <row r="42" spans="1:33" x14ac:dyDescent="0.15">
      <c r="A42" s="8">
        <v>2013</v>
      </c>
      <c r="B42" s="8" t="s">
        <v>361</v>
      </c>
      <c r="C42" s="8" t="s">
        <v>362</v>
      </c>
      <c r="D42" s="8" t="s">
        <v>363</v>
      </c>
      <c r="E42" s="8">
        <v>30126</v>
      </c>
      <c r="F42" s="8">
        <v>2768</v>
      </c>
      <c r="G42" s="8">
        <v>4177</v>
      </c>
      <c r="H42" s="8">
        <v>4904</v>
      </c>
      <c r="I42" s="8">
        <v>567</v>
      </c>
      <c r="J42" s="8">
        <v>1220</v>
      </c>
      <c r="K42" s="8">
        <v>4551</v>
      </c>
      <c r="L42" s="8">
        <v>495</v>
      </c>
      <c r="M42" s="8">
        <v>809</v>
      </c>
      <c r="N42" s="8">
        <v>834</v>
      </c>
      <c r="O42" s="8">
        <f>SUM(Data[[#This Row],[A1_num]:[C3_num]])</f>
        <v>20325</v>
      </c>
      <c r="P42" s="9">
        <f>Data[[#This Row],[totalNumLAttainers]]+Data[[#This Row],[numNonLA]]</f>
        <v>50451</v>
      </c>
      <c r="Q42" s="9">
        <f>100*(Data[[#This Row],[totalNumLAttainers]]/Data[[#This Row],[totalYP]])</f>
        <v>40.286614735089493</v>
      </c>
      <c r="R42" s="9">
        <f>100*(Data[[#This Row],[numNonLA]]/Data[[#This Row],[totalYP]])</f>
        <v>59.713385264910514</v>
      </c>
      <c r="S42" s="13">
        <f>100*(Data[[#This Row],[A1_num]]/Data[[#This Row],[totalNumLAttainers]])</f>
        <v>13.61869618696187</v>
      </c>
      <c r="T42" s="13">
        <f>100*(Data[[#This Row],[A2_num]]/Data[[#This Row],[totalNumLAttainers]])</f>
        <v>20.551045510455104</v>
      </c>
      <c r="U42" s="13">
        <f>100*(Data[[#This Row],[A3_num]]/Data[[#This Row],[totalNumLAttainers]])</f>
        <v>24.127921279212792</v>
      </c>
      <c r="V42" s="13">
        <f>100*(Data[[#This Row],[B1_num]]/Data[[#This Row],[totalNumLAttainers]])</f>
        <v>2.7896678966789668</v>
      </c>
      <c r="W42" s="13">
        <f>100*(Data[[#This Row],[B2_num]]/Data[[#This Row],[totalNumLAttainers]])</f>
        <v>6.0024600246002455</v>
      </c>
      <c r="X42" s="13">
        <f>100*(Data[[#This Row],[B3_num]]/Data[[#This Row],[totalNumLAttainers]])</f>
        <v>22.391143911439116</v>
      </c>
      <c r="Y42" s="13">
        <f>100*(Data[[#This Row],[C1_num]]/Data[[#This Row],[totalNumLAttainers]])</f>
        <v>2.4354243542435423</v>
      </c>
      <c r="Z42" s="13">
        <f>100*(Data[[#This Row],[C2_num]]/Data[[#This Row],[totalNumLAttainers]])</f>
        <v>3.9803198031980318</v>
      </c>
      <c r="AA42" s="13">
        <f>100*(Data[[#This Row],[C3_num]]/Data[[#This Row],[totalNumLAttainers]])</f>
        <v>4.1033210332103316</v>
      </c>
      <c r="AB42" s="9">
        <f>SUM(Data[[#This Row],[A1_num]:[A3_num]])</f>
        <v>11849</v>
      </c>
      <c r="AC42" s="9">
        <f>SUM(Data[[#This Row],[B1_num]:[B3_num]])</f>
        <v>6338</v>
      </c>
      <c r="AD42" s="9">
        <f>SUM(Data[[#This Row],[C1_num]:[C3_num]])</f>
        <v>2138</v>
      </c>
      <c r="AE42" s="9">
        <f>SUM(Data[[#This Row],[A1_num]],Data[[#This Row],[B1_num]])</f>
        <v>3335</v>
      </c>
      <c r="AF42" s="9">
        <f>SUM(Data[[#This Row],[A2_num]],Data[[#This Row],[B2_num]])</f>
        <v>5397</v>
      </c>
      <c r="AG42" s="9">
        <f>SUM(Data[[#This Row],[A3_num]],Data[[#This Row],[B3_num]],Data[[#This Row],[C1_num]],Data[[#This Row],[C2_num]],Data[[#This Row],[C3_num]])</f>
        <v>11593</v>
      </c>
    </row>
    <row r="43" spans="1:33" x14ac:dyDescent="0.15">
      <c r="A43" s="8">
        <v>2013</v>
      </c>
      <c r="B43" s="8" t="s">
        <v>361</v>
      </c>
      <c r="C43" s="8" t="s">
        <v>219</v>
      </c>
      <c r="D43" s="8" t="s">
        <v>364</v>
      </c>
      <c r="E43" s="8">
        <v>39114</v>
      </c>
      <c r="F43" s="8">
        <v>3159</v>
      </c>
      <c r="G43" s="8">
        <v>4970</v>
      </c>
      <c r="H43" s="8">
        <v>4748</v>
      </c>
      <c r="I43" s="8">
        <v>1081</v>
      </c>
      <c r="J43" s="8">
        <v>2140</v>
      </c>
      <c r="K43" s="8">
        <v>6170</v>
      </c>
      <c r="L43" s="8">
        <v>1188</v>
      </c>
      <c r="M43" s="8">
        <v>1099</v>
      </c>
      <c r="N43" s="8">
        <v>1075</v>
      </c>
      <c r="O43" s="8">
        <f>SUM(Data[[#This Row],[A1_num]:[C3_num]])</f>
        <v>25630</v>
      </c>
      <c r="P43" s="9">
        <f>Data[[#This Row],[totalNumLAttainers]]+Data[[#This Row],[numNonLA]]</f>
        <v>64744</v>
      </c>
      <c r="Q43" s="9">
        <f>100*(Data[[#This Row],[totalNumLAttainers]]/Data[[#This Row],[totalYP]])</f>
        <v>39.586679846781166</v>
      </c>
      <c r="R43" s="9">
        <f>100*(Data[[#This Row],[numNonLA]]/Data[[#This Row],[totalYP]])</f>
        <v>60.413320153218834</v>
      </c>
      <c r="S43" s="13">
        <f>100*(Data[[#This Row],[A1_num]]/Data[[#This Row],[totalNumLAttainers]])</f>
        <v>12.325399921966445</v>
      </c>
      <c r="T43" s="13">
        <f>100*(Data[[#This Row],[A2_num]]/Data[[#This Row],[totalNumLAttainers]])</f>
        <v>19.391338275458448</v>
      </c>
      <c r="U43" s="13">
        <f>100*(Data[[#This Row],[A3_num]]/Data[[#This Row],[totalNumLAttainers]])</f>
        <v>18.525165821303162</v>
      </c>
      <c r="V43" s="13">
        <f>100*(Data[[#This Row],[B1_num]]/Data[[#This Row],[totalNumLAttainers]])</f>
        <v>4.2177136168552476</v>
      </c>
      <c r="W43" s="13">
        <f>100*(Data[[#This Row],[B2_num]]/Data[[#This Row],[totalNumLAttainers]])</f>
        <v>8.3495903238392515</v>
      </c>
      <c r="X43" s="13">
        <f>100*(Data[[#This Row],[B3_num]]/Data[[#This Row],[totalNumLAttainers]])</f>
        <v>24.073351541162697</v>
      </c>
      <c r="Y43" s="13">
        <f>100*(Data[[#This Row],[C1_num]]/Data[[#This Row],[totalNumLAttainers]])</f>
        <v>4.6351931330472098</v>
      </c>
      <c r="Z43" s="13">
        <f>100*(Data[[#This Row],[C2_num]]/Data[[#This Row],[totalNumLAttainers]])</f>
        <v>4.2879438158408121</v>
      </c>
      <c r="AA43" s="13">
        <f>100*(Data[[#This Row],[C3_num]]/Data[[#This Row],[totalNumLAttainers]])</f>
        <v>4.1943035505267261</v>
      </c>
      <c r="AB43" s="9">
        <f>SUM(Data[[#This Row],[A1_num]:[A3_num]])</f>
        <v>12877</v>
      </c>
      <c r="AC43" s="9">
        <f>SUM(Data[[#This Row],[B1_num]:[B3_num]])</f>
        <v>9391</v>
      </c>
      <c r="AD43" s="9">
        <f>SUM(Data[[#This Row],[C1_num]:[C3_num]])</f>
        <v>3362</v>
      </c>
      <c r="AE43" s="9">
        <f>SUM(Data[[#This Row],[A1_num]],Data[[#This Row],[B1_num]])</f>
        <v>4240</v>
      </c>
      <c r="AF43" s="9">
        <f>SUM(Data[[#This Row],[A2_num]],Data[[#This Row],[B2_num]])</f>
        <v>7110</v>
      </c>
      <c r="AG43" s="9">
        <f>SUM(Data[[#This Row],[A3_num]],Data[[#This Row],[B3_num]],Data[[#This Row],[C1_num]],Data[[#This Row],[C2_num]],Data[[#This Row],[C3_num]])</f>
        <v>14280</v>
      </c>
    </row>
    <row r="44" spans="1:33" x14ac:dyDescent="0.15">
      <c r="A44" s="8">
        <v>2013</v>
      </c>
      <c r="B44" s="8" t="s">
        <v>221</v>
      </c>
      <c r="C44" s="8" t="s">
        <v>230</v>
      </c>
      <c r="D44" s="8" t="s">
        <v>231</v>
      </c>
      <c r="E44" s="8">
        <v>2272</v>
      </c>
      <c r="F44" s="8">
        <v>223</v>
      </c>
      <c r="G44" s="8">
        <v>300</v>
      </c>
      <c r="H44" s="8">
        <v>273</v>
      </c>
      <c r="I44" s="8">
        <v>44</v>
      </c>
      <c r="J44" s="8">
        <v>91</v>
      </c>
      <c r="K44" s="8">
        <v>324</v>
      </c>
      <c r="L44" s="8">
        <v>56</v>
      </c>
      <c r="M44" s="8">
        <v>29</v>
      </c>
      <c r="N44" s="8">
        <v>38</v>
      </c>
      <c r="O44" s="8">
        <f>SUM(Data[[#This Row],[A1_num]:[C3_num]])</f>
        <v>1378</v>
      </c>
      <c r="P44" s="9">
        <f>Data[[#This Row],[totalNumLAttainers]]+Data[[#This Row],[numNonLA]]</f>
        <v>3650</v>
      </c>
      <c r="Q44" s="9">
        <f>100*(Data[[#This Row],[totalNumLAttainers]]/Data[[#This Row],[totalYP]])</f>
        <v>37.753424657534246</v>
      </c>
      <c r="R44" s="9">
        <f>100*(Data[[#This Row],[numNonLA]]/Data[[#This Row],[totalYP]])</f>
        <v>62.246575342465746</v>
      </c>
      <c r="S44" s="13">
        <f>100*(Data[[#This Row],[A1_num]]/Data[[#This Row],[totalNumLAttainers]])</f>
        <v>16.182873730043543</v>
      </c>
      <c r="T44" s="13">
        <f>100*(Data[[#This Row],[A2_num]]/Data[[#This Row],[totalNumLAttainers]])</f>
        <v>21.770682148040638</v>
      </c>
      <c r="U44" s="13">
        <f>100*(Data[[#This Row],[A3_num]]/Data[[#This Row],[totalNumLAttainers]])</f>
        <v>19.811320754716981</v>
      </c>
      <c r="V44" s="13">
        <f>100*(Data[[#This Row],[B1_num]]/Data[[#This Row],[totalNumLAttainers]])</f>
        <v>3.1930333817126266</v>
      </c>
      <c r="W44" s="13">
        <f>100*(Data[[#This Row],[B2_num]]/Data[[#This Row],[totalNumLAttainers]])</f>
        <v>6.6037735849056602</v>
      </c>
      <c r="X44" s="13">
        <f>100*(Data[[#This Row],[B3_num]]/Data[[#This Row],[totalNumLAttainers]])</f>
        <v>23.512336719883891</v>
      </c>
      <c r="Y44" s="13">
        <f>100*(Data[[#This Row],[C1_num]]/Data[[#This Row],[totalNumLAttainers]])</f>
        <v>4.0638606676342528</v>
      </c>
      <c r="Z44" s="13">
        <f>100*(Data[[#This Row],[C2_num]]/Data[[#This Row],[totalNumLAttainers]])</f>
        <v>2.1044992743105952</v>
      </c>
      <c r="AA44" s="13">
        <f>100*(Data[[#This Row],[C3_num]]/Data[[#This Row],[totalNumLAttainers]])</f>
        <v>2.7576197387518144</v>
      </c>
      <c r="AB44" s="9">
        <f>SUM(Data[[#This Row],[A1_num]:[A3_num]])</f>
        <v>796</v>
      </c>
      <c r="AC44" s="9">
        <f>SUM(Data[[#This Row],[B1_num]:[B3_num]])</f>
        <v>459</v>
      </c>
      <c r="AD44" s="9">
        <f>SUM(Data[[#This Row],[C1_num]:[C3_num]])</f>
        <v>123</v>
      </c>
      <c r="AE44" s="9">
        <f>SUM(Data[[#This Row],[A1_num]],Data[[#This Row],[B1_num]])</f>
        <v>267</v>
      </c>
      <c r="AF44" s="9">
        <f>SUM(Data[[#This Row],[A2_num]],Data[[#This Row],[B2_num]])</f>
        <v>391</v>
      </c>
      <c r="AG44" s="9">
        <f>SUM(Data[[#This Row],[A3_num]],Data[[#This Row],[B3_num]],Data[[#This Row],[C1_num]],Data[[#This Row],[C2_num]],Data[[#This Row],[C3_num]])</f>
        <v>720</v>
      </c>
    </row>
    <row r="45" spans="1:33" x14ac:dyDescent="0.15">
      <c r="A45" s="8">
        <v>2013</v>
      </c>
      <c r="B45" s="8" t="s">
        <v>221</v>
      </c>
      <c r="C45" s="8" t="s">
        <v>319</v>
      </c>
      <c r="D45" s="8" t="s">
        <v>320</v>
      </c>
      <c r="E45" s="8">
        <v>3396</v>
      </c>
      <c r="F45" s="8">
        <v>365</v>
      </c>
      <c r="G45" s="8">
        <v>354</v>
      </c>
      <c r="H45" s="8">
        <v>507</v>
      </c>
      <c r="I45" s="8">
        <v>77</v>
      </c>
      <c r="J45" s="8">
        <v>131</v>
      </c>
      <c r="K45" s="8">
        <v>456</v>
      </c>
      <c r="L45" s="8">
        <v>58</v>
      </c>
      <c r="M45" s="8">
        <v>85</v>
      </c>
      <c r="N45" s="8">
        <v>91</v>
      </c>
      <c r="O45" s="8">
        <f>SUM(Data[[#This Row],[A1_num]:[C3_num]])</f>
        <v>2124</v>
      </c>
      <c r="P45" s="9">
        <f>Data[[#This Row],[totalNumLAttainers]]+Data[[#This Row],[numNonLA]]</f>
        <v>5520</v>
      </c>
      <c r="Q45" s="9">
        <f>100*(Data[[#This Row],[totalNumLAttainers]]/Data[[#This Row],[totalYP]])</f>
        <v>38.478260869565219</v>
      </c>
      <c r="R45" s="9">
        <f>100*(Data[[#This Row],[numNonLA]]/Data[[#This Row],[totalYP]])</f>
        <v>61.521739130434781</v>
      </c>
      <c r="S45" s="13">
        <f>100*(Data[[#This Row],[A1_num]]/Data[[#This Row],[totalNumLAttainers]])</f>
        <v>17.184557438794727</v>
      </c>
      <c r="T45" s="13">
        <f>100*(Data[[#This Row],[A2_num]]/Data[[#This Row],[totalNumLAttainers]])</f>
        <v>16.666666666666664</v>
      </c>
      <c r="U45" s="13">
        <f>100*(Data[[#This Row],[A3_num]]/Data[[#This Row],[totalNumLAttainers]])</f>
        <v>23.870056497175142</v>
      </c>
      <c r="V45" s="13">
        <f>100*(Data[[#This Row],[B1_num]]/Data[[#This Row],[totalNumLAttainers]])</f>
        <v>3.6252354048964217</v>
      </c>
      <c r="W45" s="13">
        <f>100*(Data[[#This Row],[B2_num]]/Data[[#This Row],[totalNumLAttainers]])</f>
        <v>6.1676082862523538</v>
      </c>
      <c r="X45" s="13">
        <f>100*(Data[[#This Row],[B3_num]]/Data[[#This Row],[totalNumLAttainers]])</f>
        <v>21.468926553672315</v>
      </c>
      <c r="Y45" s="13">
        <f>100*(Data[[#This Row],[C1_num]]/Data[[#This Row],[totalNumLAttainers]])</f>
        <v>2.7306967984934087</v>
      </c>
      <c r="Z45" s="13">
        <f>100*(Data[[#This Row],[C2_num]]/Data[[#This Row],[totalNumLAttainers]])</f>
        <v>4.0018832391713746</v>
      </c>
      <c r="AA45" s="13">
        <f>100*(Data[[#This Row],[C3_num]]/Data[[#This Row],[totalNumLAttainers]])</f>
        <v>4.28436911487759</v>
      </c>
      <c r="AB45" s="9">
        <f>SUM(Data[[#This Row],[A1_num]:[A3_num]])</f>
        <v>1226</v>
      </c>
      <c r="AC45" s="9">
        <f>SUM(Data[[#This Row],[B1_num]:[B3_num]])</f>
        <v>664</v>
      </c>
      <c r="AD45" s="9">
        <f>SUM(Data[[#This Row],[C1_num]:[C3_num]])</f>
        <v>234</v>
      </c>
      <c r="AE45" s="9">
        <f>SUM(Data[[#This Row],[A1_num]],Data[[#This Row],[B1_num]])</f>
        <v>442</v>
      </c>
      <c r="AF45" s="9">
        <f>SUM(Data[[#This Row],[A2_num]],Data[[#This Row],[B2_num]])</f>
        <v>485</v>
      </c>
      <c r="AG45" s="9">
        <f>SUM(Data[[#This Row],[A3_num]],Data[[#This Row],[B3_num]],Data[[#This Row],[C1_num]],Data[[#This Row],[C2_num]],Data[[#This Row],[C3_num]])</f>
        <v>1197</v>
      </c>
    </row>
    <row r="46" spans="1:33" x14ac:dyDescent="0.15">
      <c r="A46" s="8">
        <v>2013</v>
      </c>
      <c r="B46" s="8" t="s">
        <v>221</v>
      </c>
      <c r="C46" s="8" t="s">
        <v>70</v>
      </c>
      <c r="D46" s="8" t="s">
        <v>183</v>
      </c>
      <c r="E46" s="8">
        <v>2474</v>
      </c>
      <c r="F46" s="8">
        <v>248</v>
      </c>
      <c r="G46" s="8">
        <v>237</v>
      </c>
      <c r="H46" s="8">
        <v>258</v>
      </c>
      <c r="I46" s="8">
        <v>75</v>
      </c>
      <c r="J46" s="8">
        <v>70</v>
      </c>
      <c r="K46" s="8">
        <v>350</v>
      </c>
      <c r="L46" s="8">
        <v>22</v>
      </c>
      <c r="M46" s="8">
        <v>47</v>
      </c>
      <c r="N46" s="8">
        <v>62</v>
      </c>
      <c r="O46" s="8">
        <f>SUM(Data[[#This Row],[A1_num]:[C3_num]])</f>
        <v>1369</v>
      </c>
      <c r="P46" s="9">
        <f>Data[[#This Row],[totalNumLAttainers]]+Data[[#This Row],[numNonLA]]</f>
        <v>3843</v>
      </c>
      <c r="Q46" s="9">
        <f>100*(Data[[#This Row],[totalNumLAttainers]]/Data[[#This Row],[totalYP]])</f>
        <v>35.623211033047099</v>
      </c>
      <c r="R46" s="9">
        <f>100*(Data[[#This Row],[numNonLA]]/Data[[#This Row],[totalYP]])</f>
        <v>64.376788966952901</v>
      </c>
      <c r="S46" s="13">
        <f>100*(Data[[#This Row],[A1_num]]/Data[[#This Row],[totalNumLAttainers]])</f>
        <v>18.115412710007305</v>
      </c>
      <c r="T46" s="13">
        <f>100*(Data[[#This Row],[A2_num]]/Data[[#This Row],[totalNumLAttainers]])</f>
        <v>17.311906501095688</v>
      </c>
      <c r="U46" s="13">
        <f>100*(Data[[#This Row],[A3_num]]/Data[[#This Row],[totalNumLAttainers]])</f>
        <v>18.845872899926956</v>
      </c>
      <c r="V46" s="13">
        <f>100*(Data[[#This Row],[B1_num]]/Data[[#This Row],[totalNumLAttainers]])</f>
        <v>5.4784514243973703</v>
      </c>
      <c r="W46" s="13">
        <f>100*(Data[[#This Row],[B2_num]]/Data[[#This Row],[totalNumLAttainers]])</f>
        <v>5.1132213294375459</v>
      </c>
      <c r="X46" s="13">
        <f>100*(Data[[#This Row],[B3_num]]/Data[[#This Row],[totalNumLAttainers]])</f>
        <v>25.566106647187731</v>
      </c>
      <c r="Y46" s="13">
        <f>100*(Data[[#This Row],[C1_num]]/Data[[#This Row],[totalNumLAttainers]])</f>
        <v>1.6070124178232286</v>
      </c>
      <c r="Z46" s="13">
        <f>100*(Data[[#This Row],[C2_num]]/Data[[#This Row],[totalNumLAttainers]])</f>
        <v>3.4331628926223519</v>
      </c>
      <c r="AA46" s="13">
        <f>100*(Data[[#This Row],[C3_num]]/Data[[#This Row],[totalNumLAttainers]])</f>
        <v>4.5288531775018264</v>
      </c>
      <c r="AB46" s="9">
        <f>SUM(Data[[#This Row],[A1_num]:[A3_num]])</f>
        <v>743</v>
      </c>
      <c r="AC46" s="9">
        <f>SUM(Data[[#This Row],[B1_num]:[B3_num]])</f>
        <v>495</v>
      </c>
      <c r="AD46" s="9">
        <f>SUM(Data[[#This Row],[C1_num]:[C3_num]])</f>
        <v>131</v>
      </c>
      <c r="AE46" s="9">
        <f>SUM(Data[[#This Row],[A1_num]],Data[[#This Row],[B1_num]])</f>
        <v>323</v>
      </c>
      <c r="AF46" s="9">
        <f>SUM(Data[[#This Row],[A2_num]],Data[[#This Row],[B2_num]])</f>
        <v>307</v>
      </c>
      <c r="AG46" s="9">
        <f>SUM(Data[[#This Row],[A3_num]],Data[[#This Row],[B3_num]],Data[[#This Row],[C1_num]],Data[[#This Row],[C2_num]],Data[[#This Row],[C3_num]])</f>
        <v>739</v>
      </c>
    </row>
    <row r="47" spans="1:33" x14ac:dyDescent="0.15">
      <c r="A47" s="8">
        <v>2013</v>
      </c>
      <c r="B47" s="8" t="s">
        <v>217</v>
      </c>
      <c r="C47" s="8" t="s">
        <v>19</v>
      </c>
      <c r="D47" s="8" t="s">
        <v>126</v>
      </c>
      <c r="E47" s="8">
        <v>351232</v>
      </c>
      <c r="F47" s="8">
        <v>32552</v>
      </c>
      <c r="G47" s="8">
        <v>43894</v>
      </c>
      <c r="H47" s="8">
        <v>52540</v>
      </c>
      <c r="I47" s="8">
        <v>7638</v>
      </c>
      <c r="J47" s="8">
        <v>14928</v>
      </c>
      <c r="K47" s="8">
        <v>55178</v>
      </c>
      <c r="L47" s="8">
        <v>7482</v>
      </c>
      <c r="M47" s="8">
        <v>15156</v>
      </c>
      <c r="N47" s="8">
        <v>15444</v>
      </c>
      <c r="O47" s="8">
        <f>SUM(Data[[#This Row],[A1_num]:[C3_num]])</f>
        <v>244812</v>
      </c>
      <c r="P47" s="9">
        <f>Data[[#This Row],[totalNumLAttainers]]+Data[[#This Row],[numNonLA]]</f>
        <v>596044</v>
      </c>
      <c r="Q47" s="9">
        <f>100*(Data[[#This Row],[totalNumLAttainers]]/Data[[#This Row],[totalYP]])</f>
        <v>41.072806705545226</v>
      </c>
      <c r="R47" s="9">
        <f>100*(Data[[#This Row],[numNonLA]]/Data[[#This Row],[totalYP]])</f>
        <v>58.927193294454774</v>
      </c>
      <c r="S47" s="13">
        <f>100*(Data[[#This Row],[A1_num]]/Data[[#This Row],[totalNumLAttainers]])</f>
        <v>13.296733820237568</v>
      </c>
      <c r="T47" s="13">
        <f>100*(Data[[#This Row],[A2_num]]/Data[[#This Row],[totalNumLAttainers]])</f>
        <v>17.929676649837425</v>
      </c>
      <c r="U47" s="13">
        <f>100*(Data[[#This Row],[A3_num]]/Data[[#This Row],[totalNumLAttainers]])</f>
        <v>21.46136627289512</v>
      </c>
      <c r="V47" s="13">
        <f>100*(Data[[#This Row],[B1_num]]/Data[[#This Row],[totalNumLAttainers]])</f>
        <v>3.1199451007303565</v>
      </c>
      <c r="W47" s="13">
        <f>100*(Data[[#This Row],[B2_num]]/Data[[#This Row],[totalNumLAttainers]])</f>
        <v>6.0977403068477036</v>
      </c>
      <c r="X47" s="13">
        <f>100*(Data[[#This Row],[B3_num]]/Data[[#This Row],[totalNumLAttainers]])</f>
        <v>22.538927830335115</v>
      </c>
      <c r="Y47" s="13">
        <f>100*(Data[[#This Row],[C1_num]]/Data[[#This Row],[totalNumLAttainers]])</f>
        <v>3.056222734179697</v>
      </c>
      <c r="Z47" s="13">
        <f>100*(Data[[#This Row],[C2_num]]/Data[[#This Row],[totalNumLAttainers]])</f>
        <v>6.1908729964217439</v>
      </c>
      <c r="AA47" s="13">
        <f>100*(Data[[#This Row],[C3_num]]/Data[[#This Row],[totalNumLAttainers]])</f>
        <v>6.3085142885152683</v>
      </c>
      <c r="AB47" s="9">
        <f>SUM(Data[[#This Row],[A1_num]:[A3_num]])</f>
        <v>128986</v>
      </c>
      <c r="AC47" s="9">
        <f>SUM(Data[[#This Row],[B1_num]:[B3_num]])</f>
        <v>77744</v>
      </c>
      <c r="AD47" s="9">
        <f>SUM(Data[[#This Row],[C1_num]:[C3_num]])</f>
        <v>38082</v>
      </c>
      <c r="AE47" s="9">
        <f>SUM(Data[[#This Row],[A1_num]],Data[[#This Row],[B1_num]])</f>
        <v>40190</v>
      </c>
      <c r="AF47" s="9">
        <f>SUM(Data[[#This Row],[A2_num]],Data[[#This Row],[B2_num]])</f>
        <v>58822</v>
      </c>
      <c r="AG47" s="9">
        <f>SUM(Data[[#This Row],[A3_num]],Data[[#This Row],[B3_num]],Data[[#This Row],[C1_num]],Data[[#This Row],[C2_num]],Data[[#This Row],[C3_num]])</f>
        <v>145800</v>
      </c>
    </row>
    <row r="48" spans="1:33" x14ac:dyDescent="0.15">
      <c r="A48" s="8">
        <v>2013</v>
      </c>
      <c r="B48" s="8" t="s">
        <v>221</v>
      </c>
      <c r="C48" s="8" t="s">
        <v>321</v>
      </c>
      <c r="D48" s="8" t="s">
        <v>322</v>
      </c>
      <c r="E48" s="8">
        <v>9841</v>
      </c>
      <c r="F48" s="8">
        <v>799</v>
      </c>
      <c r="G48" s="8">
        <v>1137</v>
      </c>
      <c r="H48" s="8">
        <v>1160</v>
      </c>
      <c r="I48" s="8">
        <v>218</v>
      </c>
      <c r="J48" s="8">
        <v>515</v>
      </c>
      <c r="K48" s="8">
        <v>1439</v>
      </c>
      <c r="L48" s="8">
        <v>242</v>
      </c>
      <c r="M48" s="8">
        <v>294</v>
      </c>
      <c r="N48" s="8">
        <v>272</v>
      </c>
      <c r="O48" s="8">
        <f>SUM(Data[[#This Row],[A1_num]:[C3_num]])</f>
        <v>6076</v>
      </c>
      <c r="P48" s="9">
        <f>Data[[#This Row],[totalNumLAttainers]]+Data[[#This Row],[numNonLA]]</f>
        <v>15917</v>
      </c>
      <c r="Q48" s="9">
        <f>100*(Data[[#This Row],[totalNumLAttainers]]/Data[[#This Row],[totalYP]])</f>
        <v>38.173022554501479</v>
      </c>
      <c r="R48" s="9">
        <f>100*(Data[[#This Row],[numNonLA]]/Data[[#This Row],[totalYP]])</f>
        <v>61.826977445498521</v>
      </c>
      <c r="S48" s="13">
        <f>100*(Data[[#This Row],[A1_num]]/Data[[#This Row],[totalNumLAttainers]])</f>
        <v>13.150098749177092</v>
      </c>
      <c r="T48" s="13">
        <f>100*(Data[[#This Row],[A2_num]]/Data[[#This Row],[totalNumLAttainers]])</f>
        <v>18.712969058591177</v>
      </c>
      <c r="U48" s="13">
        <f>100*(Data[[#This Row],[A3_num]]/Data[[#This Row],[totalNumLAttainers]])</f>
        <v>19.091507570770244</v>
      </c>
      <c r="V48" s="13">
        <f>100*(Data[[#This Row],[B1_num]]/Data[[#This Row],[totalNumLAttainers]])</f>
        <v>3.5878867676102697</v>
      </c>
      <c r="W48" s="13">
        <f>100*(Data[[#This Row],[B2_num]]/Data[[#This Row],[totalNumLAttainers]])</f>
        <v>8.4759710335747194</v>
      </c>
      <c r="X48" s="13">
        <f>100*(Data[[#This Row],[B3_num]]/Data[[#This Row],[totalNumLAttainers]])</f>
        <v>23.683344305464122</v>
      </c>
      <c r="Y48" s="13">
        <f>100*(Data[[#This Row],[C1_num]]/Data[[#This Row],[totalNumLAttainers]])</f>
        <v>3.9828834759710339</v>
      </c>
      <c r="Z48" s="13">
        <f>100*(Data[[#This Row],[C2_num]]/Data[[#This Row],[totalNumLAttainers]])</f>
        <v>4.838709677419355</v>
      </c>
      <c r="AA48" s="13">
        <f>100*(Data[[#This Row],[C3_num]]/Data[[#This Row],[totalNumLAttainers]])</f>
        <v>4.4766293614219883</v>
      </c>
      <c r="AB48" s="9">
        <f>SUM(Data[[#This Row],[A1_num]:[A3_num]])</f>
        <v>3096</v>
      </c>
      <c r="AC48" s="9">
        <f>SUM(Data[[#This Row],[B1_num]:[B3_num]])</f>
        <v>2172</v>
      </c>
      <c r="AD48" s="9">
        <f>SUM(Data[[#This Row],[C1_num]:[C3_num]])</f>
        <v>808</v>
      </c>
      <c r="AE48" s="9">
        <f>SUM(Data[[#This Row],[A1_num]],Data[[#This Row],[B1_num]])</f>
        <v>1017</v>
      </c>
      <c r="AF48" s="9">
        <f>SUM(Data[[#This Row],[A2_num]],Data[[#This Row],[B2_num]])</f>
        <v>1652</v>
      </c>
      <c r="AG48" s="9">
        <f>SUM(Data[[#This Row],[A3_num]],Data[[#This Row],[B3_num]],Data[[#This Row],[C1_num]],Data[[#This Row],[C2_num]],Data[[#This Row],[C3_num]])</f>
        <v>3407</v>
      </c>
    </row>
    <row r="49" spans="1:33" x14ac:dyDescent="0.15">
      <c r="A49" s="8">
        <v>2013</v>
      </c>
      <c r="B49" s="8" t="s">
        <v>221</v>
      </c>
      <c r="C49" s="8" t="s">
        <v>24</v>
      </c>
      <c r="D49" s="8" t="s">
        <v>308</v>
      </c>
      <c r="E49" s="8">
        <v>1296</v>
      </c>
      <c r="F49" s="8">
        <v>145</v>
      </c>
      <c r="G49" s="8">
        <v>158</v>
      </c>
      <c r="H49" s="8">
        <v>300</v>
      </c>
      <c r="I49" s="8" t="s">
        <v>2</v>
      </c>
      <c r="J49" s="8">
        <v>15</v>
      </c>
      <c r="K49" s="8">
        <v>104</v>
      </c>
      <c r="L49" s="8" t="s">
        <v>2</v>
      </c>
      <c r="M49" s="8">
        <v>37</v>
      </c>
      <c r="N49" s="8">
        <v>47</v>
      </c>
      <c r="O49" s="8">
        <f>SUM(Data[[#This Row],[A1_num]:[C3_num]])</f>
        <v>806</v>
      </c>
      <c r="P49" s="9">
        <f>Data[[#This Row],[totalNumLAttainers]]+Data[[#This Row],[numNonLA]]</f>
        <v>2102</v>
      </c>
      <c r="Q49" s="9">
        <f>100*(Data[[#This Row],[totalNumLAttainers]]/Data[[#This Row],[totalYP]])</f>
        <v>38.344433872502378</v>
      </c>
      <c r="R49" s="9">
        <f>100*(Data[[#This Row],[numNonLA]]/Data[[#This Row],[totalYP]])</f>
        <v>61.655566127497622</v>
      </c>
      <c r="S49" s="13">
        <f>100*(Data[[#This Row],[A1_num]]/Data[[#This Row],[totalNumLAttainers]])</f>
        <v>17.990074441687344</v>
      </c>
      <c r="T49" s="13">
        <f>100*(Data[[#This Row],[A2_num]]/Data[[#This Row],[totalNumLAttainers]])</f>
        <v>19.602977667493796</v>
      </c>
      <c r="U49" s="13">
        <f>100*(Data[[#This Row],[A3_num]]/Data[[#This Row],[totalNumLAttainers]])</f>
        <v>37.220843672456574</v>
      </c>
      <c r="V49" s="13" t="e">
        <f>100*(Data[[#This Row],[B1_num]]/Data[[#This Row],[totalNumLAttainers]])</f>
        <v>#VALUE!</v>
      </c>
      <c r="W49" s="13">
        <f>100*(Data[[#This Row],[B2_num]]/Data[[#This Row],[totalNumLAttainers]])</f>
        <v>1.8610421836228286</v>
      </c>
      <c r="X49" s="13">
        <f>100*(Data[[#This Row],[B3_num]]/Data[[#This Row],[totalNumLAttainers]])</f>
        <v>12.903225806451612</v>
      </c>
      <c r="Y49" s="13" t="e">
        <f>100*(Data[[#This Row],[C1_num]]/Data[[#This Row],[totalNumLAttainers]])</f>
        <v>#VALUE!</v>
      </c>
      <c r="Z49" s="13">
        <f>100*(Data[[#This Row],[C2_num]]/Data[[#This Row],[totalNumLAttainers]])</f>
        <v>4.5905707196029777</v>
      </c>
      <c r="AA49" s="13">
        <f>100*(Data[[#This Row],[C3_num]]/Data[[#This Row],[totalNumLAttainers]])</f>
        <v>5.8312655086848642</v>
      </c>
      <c r="AB49" s="9">
        <f>SUM(Data[[#This Row],[A1_num]:[A3_num]])</f>
        <v>603</v>
      </c>
      <c r="AC49" s="9">
        <f>SUM(Data[[#This Row],[B1_num]:[B3_num]])</f>
        <v>119</v>
      </c>
      <c r="AD49" s="9">
        <f>SUM(Data[[#This Row],[C1_num]:[C3_num]])</f>
        <v>84</v>
      </c>
      <c r="AE49" s="9">
        <f>SUM(Data[[#This Row],[A1_num]],Data[[#This Row],[B1_num]])</f>
        <v>145</v>
      </c>
      <c r="AF49" s="9">
        <f>SUM(Data[[#This Row],[A2_num]],Data[[#This Row],[B2_num]])</f>
        <v>173</v>
      </c>
      <c r="AG49" s="9">
        <f>SUM(Data[[#This Row],[A3_num]],Data[[#This Row],[B3_num]],Data[[#This Row],[C1_num]],Data[[#This Row],[C2_num]],Data[[#This Row],[C3_num]])</f>
        <v>488</v>
      </c>
    </row>
    <row r="50" spans="1:33" x14ac:dyDescent="0.15">
      <c r="A50" s="8">
        <v>2013</v>
      </c>
      <c r="B50" s="8" t="s">
        <v>221</v>
      </c>
      <c r="C50" s="8" t="s">
        <v>323</v>
      </c>
      <c r="D50" s="8" t="s">
        <v>324</v>
      </c>
      <c r="E50" s="8">
        <v>3968</v>
      </c>
      <c r="F50" s="8">
        <v>336</v>
      </c>
      <c r="G50" s="8">
        <v>577</v>
      </c>
      <c r="H50" s="8">
        <v>474</v>
      </c>
      <c r="I50" s="8">
        <v>92</v>
      </c>
      <c r="J50" s="8">
        <v>166</v>
      </c>
      <c r="K50" s="8">
        <v>596</v>
      </c>
      <c r="L50" s="8">
        <v>48</v>
      </c>
      <c r="M50" s="8">
        <v>81</v>
      </c>
      <c r="N50" s="8">
        <v>101</v>
      </c>
      <c r="O50" s="8">
        <f>SUM(Data[[#This Row],[A1_num]:[C3_num]])</f>
        <v>2471</v>
      </c>
      <c r="P50" s="9">
        <f>Data[[#This Row],[totalNumLAttainers]]+Data[[#This Row],[numNonLA]]</f>
        <v>6439</v>
      </c>
      <c r="Q50" s="9">
        <f>100*(Data[[#This Row],[totalNumLAttainers]]/Data[[#This Row],[totalYP]])</f>
        <v>38.375524149712689</v>
      </c>
      <c r="R50" s="9">
        <f>100*(Data[[#This Row],[numNonLA]]/Data[[#This Row],[totalYP]])</f>
        <v>61.624475850287311</v>
      </c>
      <c r="S50" s="13">
        <f>100*(Data[[#This Row],[A1_num]]/Data[[#This Row],[totalNumLAttainers]])</f>
        <v>13.597733711048161</v>
      </c>
      <c r="T50" s="13">
        <f>100*(Data[[#This Row],[A2_num]]/Data[[#This Row],[totalNumLAttainers]])</f>
        <v>23.350870093079727</v>
      </c>
      <c r="U50" s="13">
        <f>100*(Data[[#This Row],[A3_num]]/Data[[#This Row],[totalNumLAttainers]])</f>
        <v>19.182517199514368</v>
      </c>
      <c r="V50" s="13">
        <f>100*(Data[[#This Row],[B1_num]]/Data[[#This Row],[totalNumLAttainers]])</f>
        <v>3.7231889923108055</v>
      </c>
      <c r="W50" s="13">
        <f>100*(Data[[#This Row],[B2_num]]/Data[[#This Row],[totalNumLAttainers]])</f>
        <v>6.7179279643868881</v>
      </c>
      <c r="X50" s="13">
        <f>100*(Data[[#This Row],[B3_num]]/Data[[#This Row],[totalNumLAttainers]])</f>
        <v>24.119789558883042</v>
      </c>
      <c r="Y50" s="13">
        <f>100*(Data[[#This Row],[C1_num]]/Data[[#This Row],[totalNumLAttainers]])</f>
        <v>1.9425333872925938</v>
      </c>
      <c r="Z50" s="13">
        <f>100*(Data[[#This Row],[C2_num]]/Data[[#This Row],[totalNumLAttainers]])</f>
        <v>3.2780250910562527</v>
      </c>
      <c r="AA50" s="13">
        <f>100*(Data[[#This Row],[C3_num]]/Data[[#This Row],[totalNumLAttainers]])</f>
        <v>4.0874140024281669</v>
      </c>
      <c r="AB50" s="9">
        <f>SUM(Data[[#This Row],[A1_num]:[A3_num]])</f>
        <v>1387</v>
      </c>
      <c r="AC50" s="9">
        <f>SUM(Data[[#This Row],[B1_num]:[B3_num]])</f>
        <v>854</v>
      </c>
      <c r="AD50" s="9">
        <f>SUM(Data[[#This Row],[C1_num]:[C3_num]])</f>
        <v>230</v>
      </c>
      <c r="AE50" s="9">
        <f>SUM(Data[[#This Row],[A1_num]],Data[[#This Row],[B1_num]])</f>
        <v>428</v>
      </c>
      <c r="AF50" s="9">
        <f>SUM(Data[[#This Row],[A2_num]],Data[[#This Row],[B2_num]])</f>
        <v>743</v>
      </c>
      <c r="AG50" s="9">
        <f>SUM(Data[[#This Row],[A3_num]],Data[[#This Row],[B3_num]],Data[[#This Row],[C1_num]],Data[[#This Row],[C2_num]],Data[[#This Row],[C3_num]])</f>
        <v>1300</v>
      </c>
    </row>
    <row r="51" spans="1:33" x14ac:dyDescent="0.15">
      <c r="A51" s="8">
        <v>2013</v>
      </c>
      <c r="B51" s="8" t="s">
        <v>218</v>
      </c>
      <c r="C51" s="8" t="s">
        <v>42</v>
      </c>
      <c r="D51" s="8" t="s">
        <v>112</v>
      </c>
      <c r="E51" s="8">
        <v>18408</v>
      </c>
      <c r="F51" s="8">
        <v>1704</v>
      </c>
      <c r="G51" s="8">
        <v>2419</v>
      </c>
      <c r="H51" s="8">
        <v>3063</v>
      </c>
      <c r="I51" s="8">
        <v>371</v>
      </c>
      <c r="J51" s="8">
        <v>716</v>
      </c>
      <c r="K51" s="8">
        <v>2565</v>
      </c>
      <c r="L51" s="8">
        <v>211</v>
      </c>
      <c r="M51" s="8">
        <v>539</v>
      </c>
      <c r="N51" s="8">
        <v>487</v>
      </c>
      <c r="O51" s="8">
        <f>SUM(Data[[#This Row],[A1_num]:[C3_num]])</f>
        <v>12075</v>
      </c>
      <c r="P51" s="9">
        <f>Data[[#This Row],[totalNumLAttainers]]+Data[[#This Row],[numNonLA]]</f>
        <v>30483</v>
      </c>
      <c r="Q51" s="9">
        <f>100*(Data[[#This Row],[totalNumLAttainers]]/Data[[#This Row],[totalYP]])</f>
        <v>39.612242889479383</v>
      </c>
      <c r="R51" s="9">
        <f>100*(Data[[#This Row],[numNonLA]]/Data[[#This Row],[totalYP]])</f>
        <v>60.387757110520624</v>
      </c>
      <c r="S51" s="13">
        <f>100*(Data[[#This Row],[A1_num]]/Data[[#This Row],[totalNumLAttainers]])</f>
        <v>14.111801242236025</v>
      </c>
      <c r="T51" s="13">
        <f>100*(Data[[#This Row],[A2_num]]/Data[[#This Row],[totalNumLAttainers]])</f>
        <v>20.03312629399586</v>
      </c>
      <c r="U51" s="13">
        <f>100*(Data[[#This Row],[A3_num]]/Data[[#This Row],[totalNumLAttainers]])</f>
        <v>25.366459627329192</v>
      </c>
      <c r="V51" s="13">
        <f>100*(Data[[#This Row],[B1_num]]/Data[[#This Row],[totalNumLAttainers]])</f>
        <v>3.0724637681159419</v>
      </c>
      <c r="W51" s="13">
        <f>100*(Data[[#This Row],[B2_num]]/Data[[#This Row],[totalNumLAttainers]])</f>
        <v>5.9296066252587991</v>
      </c>
      <c r="X51" s="13">
        <f>100*(Data[[#This Row],[B3_num]]/Data[[#This Row],[totalNumLAttainers]])</f>
        <v>21.242236024844722</v>
      </c>
      <c r="Y51" s="13">
        <f>100*(Data[[#This Row],[C1_num]]/Data[[#This Row],[totalNumLAttainers]])</f>
        <v>1.7474120082815736</v>
      </c>
      <c r="Z51" s="13">
        <f>100*(Data[[#This Row],[C2_num]]/Data[[#This Row],[totalNumLAttainers]])</f>
        <v>4.4637681159420284</v>
      </c>
      <c r="AA51" s="13">
        <f>100*(Data[[#This Row],[C3_num]]/Data[[#This Row],[totalNumLAttainers]])</f>
        <v>4.033126293995859</v>
      </c>
      <c r="AB51" s="9">
        <f>SUM(Data[[#This Row],[A1_num]:[A3_num]])</f>
        <v>7186</v>
      </c>
      <c r="AC51" s="9">
        <f>SUM(Data[[#This Row],[B1_num]:[B3_num]])</f>
        <v>3652</v>
      </c>
      <c r="AD51" s="9">
        <f>SUM(Data[[#This Row],[C1_num]:[C3_num]])</f>
        <v>1237</v>
      </c>
      <c r="AE51" s="9">
        <f>SUM(Data[[#This Row],[A1_num]],Data[[#This Row],[B1_num]])</f>
        <v>2075</v>
      </c>
      <c r="AF51" s="9">
        <f>SUM(Data[[#This Row],[A2_num]],Data[[#This Row],[B2_num]])</f>
        <v>3135</v>
      </c>
      <c r="AG51" s="9">
        <f>SUM(Data[[#This Row],[A3_num]],Data[[#This Row],[B3_num]],Data[[#This Row],[C1_num]],Data[[#This Row],[C2_num]],Data[[#This Row],[C3_num]])</f>
        <v>6865</v>
      </c>
    </row>
    <row r="52" spans="1:33" x14ac:dyDescent="0.15">
      <c r="A52" s="8">
        <v>2013</v>
      </c>
      <c r="B52" s="8" t="s">
        <v>221</v>
      </c>
      <c r="C52" s="8" t="s">
        <v>71</v>
      </c>
      <c r="D52" s="8" t="s">
        <v>184</v>
      </c>
      <c r="E52" s="8">
        <v>1651</v>
      </c>
      <c r="F52" s="8">
        <v>148</v>
      </c>
      <c r="G52" s="8">
        <v>231</v>
      </c>
      <c r="H52" s="8">
        <v>220</v>
      </c>
      <c r="I52" s="8">
        <v>20</v>
      </c>
      <c r="J52" s="8">
        <v>29</v>
      </c>
      <c r="K52" s="8">
        <v>178</v>
      </c>
      <c r="L52" s="8" t="s">
        <v>2</v>
      </c>
      <c r="M52" s="8">
        <v>38</v>
      </c>
      <c r="N52" s="8">
        <v>20</v>
      </c>
      <c r="O52" s="8">
        <f>SUM(Data[[#This Row],[A1_num]:[C3_num]])</f>
        <v>884</v>
      </c>
      <c r="P52" s="9">
        <f>Data[[#This Row],[totalNumLAttainers]]+Data[[#This Row],[numNonLA]]</f>
        <v>2535</v>
      </c>
      <c r="Q52" s="9">
        <f>100*(Data[[#This Row],[totalNumLAttainers]]/Data[[#This Row],[totalYP]])</f>
        <v>34.871794871794869</v>
      </c>
      <c r="R52" s="9">
        <f>100*(Data[[#This Row],[numNonLA]]/Data[[#This Row],[totalYP]])</f>
        <v>65.128205128205124</v>
      </c>
      <c r="S52" s="13">
        <f>100*(Data[[#This Row],[A1_num]]/Data[[#This Row],[totalNumLAttainers]])</f>
        <v>16.742081447963798</v>
      </c>
      <c r="T52" s="13">
        <f>100*(Data[[#This Row],[A2_num]]/Data[[#This Row],[totalNumLAttainers]])</f>
        <v>26.131221719457017</v>
      </c>
      <c r="U52" s="13">
        <f>100*(Data[[#This Row],[A3_num]]/Data[[#This Row],[totalNumLAttainers]])</f>
        <v>24.886877828054299</v>
      </c>
      <c r="V52" s="13">
        <f>100*(Data[[#This Row],[B1_num]]/Data[[#This Row],[totalNumLAttainers]])</f>
        <v>2.2624434389140271</v>
      </c>
      <c r="W52" s="13">
        <f>100*(Data[[#This Row],[B2_num]]/Data[[#This Row],[totalNumLAttainers]])</f>
        <v>3.2805429864253397</v>
      </c>
      <c r="X52" s="13">
        <f>100*(Data[[#This Row],[B3_num]]/Data[[#This Row],[totalNumLAttainers]])</f>
        <v>20.135746606334841</v>
      </c>
      <c r="Y52" s="13" t="e">
        <f>100*(Data[[#This Row],[C1_num]]/Data[[#This Row],[totalNumLAttainers]])</f>
        <v>#VALUE!</v>
      </c>
      <c r="Z52" s="13">
        <f>100*(Data[[#This Row],[C2_num]]/Data[[#This Row],[totalNumLAttainers]])</f>
        <v>4.2986425339366514</v>
      </c>
      <c r="AA52" s="13">
        <f>100*(Data[[#This Row],[C3_num]]/Data[[#This Row],[totalNumLAttainers]])</f>
        <v>2.2624434389140271</v>
      </c>
      <c r="AB52" s="9">
        <f>SUM(Data[[#This Row],[A1_num]:[A3_num]])</f>
        <v>599</v>
      </c>
      <c r="AC52" s="9">
        <f>SUM(Data[[#This Row],[B1_num]:[B3_num]])</f>
        <v>227</v>
      </c>
      <c r="AD52" s="9">
        <f>SUM(Data[[#This Row],[C1_num]:[C3_num]])</f>
        <v>58</v>
      </c>
      <c r="AE52" s="9">
        <f>SUM(Data[[#This Row],[A1_num]],Data[[#This Row],[B1_num]])</f>
        <v>168</v>
      </c>
      <c r="AF52" s="9">
        <f>SUM(Data[[#This Row],[A2_num]],Data[[#This Row],[B2_num]])</f>
        <v>260</v>
      </c>
      <c r="AG52" s="9">
        <f>SUM(Data[[#This Row],[A3_num]],Data[[#This Row],[B3_num]],Data[[#This Row],[C1_num]],Data[[#This Row],[C2_num]],Data[[#This Row],[C3_num]])</f>
        <v>456</v>
      </c>
    </row>
    <row r="53" spans="1:33" x14ac:dyDescent="0.15">
      <c r="A53" s="8">
        <v>2013</v>
      </c>
      <c r="B53" s="8" t="s">
        <v>221</v>
      </c>
      <c r="C53" s="8" t="s">
        <v>72</v>
      </c>
      <c r="D53" s="8" t="s">
        <v>185</v>
      </c>
      <c r="E53" s="8">
        <v>1351</v>
      </c>
      <c r="F53" s="8">
        <v>96</v>
      </c>
      <c r="G53" s="8">
        <v>154</v>
      </c>
      <c r="H53" s="8">
        <v>128</v>
      </c>
      <c r="I53" s="8">
        <v>30</v>
      </c>
      <c r="J53" s="8">
        <v>60</v>
      </c>
      <c r="K53" s="8">
        <v>226</v>
      </c>
      <c r="L53" s="8">
        <v>24</v>
      </c>
      <c r="M53" s="8">
        <v>26</v>
      </c>
      <c r="N53" s="8">
        <v>35</v>
      </c>
      <c r="O53" s="8">
        <f>SUM(Data[[#This Row],[A1_num]:[C3_num]])</f>
        <v>779</v>
      </c>
      <c r="P53" s="9">
        <f>Data[[#This Row],[totalNumLAttainers]]+Data[[#This Row],[numNonLA]]</f>
        <v>2130</v>
      </c>
      <c r="Q53" s="9">
        <f>100*(Data[[#This Row],[totalNumLAttainers]]/Data[[#This Row],[totalYP]])</f>
        <v>36.57276995305164</v>
      </c>
      <c r="R53" s="9">
        <f>100*(Data[[#This Row],[numNonLA]]/Data[[#This Row],[totalYP]])</f>
        <v>63.42723004694836</v>
      </c>
      <c r="S53" s="13">
        <f>100*(Data[[#This Row],[A1_num]]/Data[[#This Row],[totalNumLAttainers]])</f>
        <v>12.323491655969192</v>
      </c>
      <c r="T53" s="13">
        <f>100*(Data[[#This Row],[A2_num]]/Data[[#This Row],[totalNumLAttainers]])</f>
        <v>19.768934531450576</v>
      </c>
      <c r="U53" s="13">
        <f>100*(Data[[#This Row],[A3_num]]/Data[[#This Row],[totalNumLAttainers]])</f>
        <v>16.431322207958921</v>
      </c>
      <c r="V53" s="13">
        <f>100*(Data[[#This Row],[B1_num]]/Data[[#This Row],[totalNumLAttainers]])</f>
        <v>3.8510911424903727</v>
      </c>
      <c r="W53" s="13">
        <f>100*(Data[[#This Row],[B2_num]]/Data[[#This Row],[totalNumLAttainers]])</f>
        <v>7.7021822849807453</v>
      </c>
      <c r="X53" s="13">
        <f>100*(Data[[#This Row],[B3_num]]/Data[[#This Row],[totalNumLAttainers]])</f>
        <v>29.01155327342747</v>
      </c>
      <c r="Y53" s="13">
        <f>100*(Data[[#This Row],[C1_num]]/Data[[#This Row],[totalNumLAttainers]])</f>
        <v>3.0808729139922981</v>
      </c>
      <c r="Z53" s="13">
        <f>100*(Data[[#This Row],[C2_num]]/Data[[#This Row],[totalNumLAttainers]])</f>
        <v>3.3376123234916557</v>
      </c>
      <c r="AA53" s="13">
        <f>100*(Data[[#This Row],[C3_num]]/Data[[#This Row],[totalNumLAttainers]])</f>
        <v>4.4929396662387679</v>
      </c>
      <c r="AB53" s="9">
        <f>SUM(Data[[#This Row],[A1_num]:[A3_num]])</f>
        <v>378</v>
      </c>
      <c r="AC53" s="9">
        <f>SUM(Data[[#This Row],[B1_num]:[B3_num]])</f>
        <v>316</v>
      </c>
      <c r="AD53" s="9">
        <f>SUM(Data[[#This Row],[C1_num]:[C3_num]])</f>
        <v>85</v>
      </c>
      <c r="AE53" s="9">
        <f>SUM(Data[[#This Row],[A1_num]],Data[[#This Row],[B1_num]])</f>
        <v>126</v>
      </c>
      <c r="AF53" s="9">
        <f>SUM(Data[[#This Row],[A2_num]],Data[[#This Row],[B2_num]])</f>
        <v>214</v>
      </c>
      <c r="AG53" s="9">
        <f>SUM(Data[[#This Row],[A3_num]],Data[[#This Row],[B3_num]],Data[[#This Row],[C1_num]],Data[[#This Row],[C2_num]],Data[[#This Row],[C3_num]])</f>
        <v>439</v>
      </c>
    </row>
    <row r="54" spans="1:33" x14ac:dyDescent="0.15">
      <c r="A54" s="8">
        <v>2013</v>
      </c>
      <c r="B54" s="8" t="s">
        <v>221</v>
      </c>
      <c r="C54" s="8" t="s">
        <v>8</v>
      </c>
      <c r="D54" s="8" t="s">
        <v>135</v>
      </c>
      <c r="E54" s="8">
        <v>972</v>
      </c>
      <c r="F54" s="8">
        <v>109</v>
      </c>
      <c r="G54" s="8">
        <v>89</v>
      </c>
      <c r="H54" s="8">
        <v>158</v>
      </c>
      <c r="I54" s="8">
        <v>17</v>
      </c>
      <c r="J54" s="8">
        <v>22</v>
      </c>
      <c r="K54" s="8">
        <v>110</v>
      </c>
      <c r="L54" s="8" t="s">
        <v>2</v>
      </c>
      <c r="M54" s="8">
        <v>21</v>
      </c>
      <c r="N54" s="8">
        <v>18</v>
      </c>
      <c r="O54" s="8">
        <f>SUM(Data[[#This Row],[A1_num]:[C3_num]])</f>
        <v>544</v>
      </c>
      <c r="P54" s="9">
        <f>Data[[#This Row],[totalNumLAttainers]]+Data[[#This Row],[numNonLA]]</f>
        <v>1516</v>
      </c>
      <c r="Q54" s="9">
        <f>100*(Data[[#This Row],[totalNumLAttainers]]/Data[[#This Row],[totalYP]])</f>
        <v>35.88390501319261</v>
      </c>
      <c r="R54" s="9">
        <f>100*(Data[[#This Row],[numNonLA]]/Data[[#This Row],[totalYP]])</f>
        <v>64.116094986807397</v>
      </c>
      <c r="S54" s="13">
        <f>100*(Data[[#This Row],[A1_num]]/Data[[#This Row],[totalNumLAttainers]])</f>
        <v>20.036764705882355</v>
      </c>
      <c r="T54" s="13">
        <f>100*(Data[[#This Row],[A2_num]]/Data[[#This Row],[totalNumLAttainers]])</f>
        <v>16.360294117647058</v>
      </c>
      <c r="U54" s="13">
        <f>100*(Data[[#This Row],[A3_num]]/Data[[#This Row],[totalNumLAttainers]])</f>
        <v>29.044117647058826</v>
      </c>
      <c r="V54" s="13">
        <f>100*(Data[[#This Row],[B1_num]]/Data[[#This Row],[totalNumLAttainers]])</f>
        <v>3.125</v>
      </c>
      <c r="W54" s="13">
        <f>100*(Data[[#This Row],[B2_num]]/Data[[#This Row],[totalNumLAttainers]])</f>
        <v>4.0441176470588234</v>
      </c>
      <c r="X54" s="13">
        <f>100*(Data[[#This Row],[B3_num]]/Data[[#This Row],[totalNumLAttainers]])</f>
        <v>20.22058823529412</v>
      </c>
      <c r="Y54" s="13" t="e">
        <f>100*(Data[[#This Row],[C1_num]]/Data[[#This Row],[totalNumLAttainers]])</f>
        <v>#VALUE!</v>
      </c>
      <c r="Z54" s="13">
        <f>100*(Data[[#This Row],[C2_num]]/Data[[#This Row],[totalNumLAttainers]])</f>
        <v>3.8602941176470589</v>
      </c>
      <c r="AA54" s="13">
        <f>100*(Data[[#This Row],[C3_num]]/Data[[#This Row],[totalNumLAttainers]])</f>
        <v>3.3088235294117649</v>
      </c>
      <c r="AB54" s="9">
        <f>SUM(Data[[#This Row],[A1_num]:[A3_num]])</f>
        <v>356</v>
      </c>
      <c r="AC54" s="9">
        <f>SUM(Data[[#This Row],[B1_num]:[B3_num]])</f>
        <v>149</v>
      </c>
      <c r="AD54" s="9">
        <f>SUM(Data[[#This Row],[C1_num]:[C3_num]])</f>
        <v>39</v>
      </c>
      <c r="AE54" s="9">
        <f>SUM(Data[[#This Row],[A1_num]],Data[[#This Row],[B1_num]])</f>
        <v>126</v>
      </c>
      <c r="AF54" s="9">
        <f>SUM(Data[[#This Row],[A2_num]],Data[[#This Row],[B2_num]])</f>
        <v>111</v>
      </c>
      <c r="AG54" s="9">
        <f>SUM(Data[[#This Row],[A3_num]],Data[[#This Row],[B3_num]],Data[[#This Row],[C1_num]],Data[[#This Row],[C2_num]],Data[[#This Row],[C3_num]])</f>
        <v>307</v>
      </c>
    </row>
    <row r="55" spans="1:33" x14ac:dyDescent="0.15">
      <c r="A55" s="8">
        <v>2013</v>
      </c>
      <c r="B55" s="8" t="s">
        <v>221</v>
      </c>
      <c r="C55" s="8" t="s">
        <v>73</v>
      </c>
      <c r="D55" s="8" t="s">
        <v>186</v>
      </c>
      <c r="E55" s="8">
        <v>585</v>
      </c>
      <c r="F55" s="8">
        <v>56</v>
      </c>
      <c r="G55" s="8">
        <v>86</v>
      </c>
      <c r="H55" s="8">
        <v>71</v>
      </c>
      <c r="I55" s="8" t="s">
        <v>2</v>
      </c>
      <c r="J55" s="8">
        <v>34</v>
      </c>
      <c r="K55" s="8">
        <v>111</v>
      </c>
      <c r="L55" s="8">
        <v>10</v>
      </c>
      <c r="M55" s="8">
        <v>20</v>
      </c>
      <c r="N55" s="8">
        <v>10</v>
      </c>
      <c r="O55" s="8">
        <f>SUM(Data[[#This Row],[A1_num]:[C3_num]])</f>
        <v>398</v>
      </c>
      <c r="P55" s="9">
        <f>Data[[#This Row],[totalNumLAttainers]]+Data[[#This Row],[numNonLA]]</f>
        <v>983</v>
      </c>
      <c r="Q55" s="9">
        <f>100*(Data[[#This Row],[totalNumLAttainers]]/Data[[#This Row],[totalYP]])</f>
        <v>40.488301119023397</v>
      </c>
      <c r="R55" s="9">
        <f>100*(Data[[#This Row],[numNonLA]]/Data[[#This Row],[totalYP]])</f>
        <v>59.511698880976603</v>
      </c>
      <c r="S55" s="13">
        <f>100*(Data[[#This Row],[A1_num]]/Data[[#This Row],[totalNumLAttainers]])</f>
        <v>14.07035175879397</v>
      </c>
      <c r="T55" s="13">
        <f>100*(Data[[#This Row],[A2_num]]/Data[[#This Row],[totalNumLAttainers]])</f>
        <v>21.608040201005025</v>
      </c>
      <c r="U55" s="13">
        <f>100*(Data[[#This Row],[A3_num]]/Data[[#This Row],[totalNumLAttainers]])</f>
        <v>17.839195979899497</v>
      </c>
      <c r="V55" s="13" t="e">
        <f>100*(Data[[#This Row],[B1_num]]/Data[[#This Row],[totalNumLAttainers]])</f>
        <v>#VALUE!</v>
      </c>
      <c r="W55" s="13">
        <f>100*(Data[[#This Row],[B2_num]]/Data[[#This Row],[totalNumLAttainers]])</f>
        <v>8.5427135678391952</v>
      </c>
      <c r="X55" s="13">
        <f>100*(Data[[#This Row],[B3_num]]/Data[[#This Row],[totalNumLAttainers]])</f>
        <v>27.889447236180903</v>
      </c>
      <c r="Y55" s="13">
        <f>100*(Data[[#This Row],[C1_num]]/Data[[#This Row],[totalNumLAttainers]])</f>
        <v>2.512562814070352</v>
      </c>
      <c r="Z55" s="13">
        <f>100*(Data[[#This Row],[C2_num]]/Data[[#This Row],[totalNumLAttainers]])</f>
        <v>5.025125628140704</v>
      </c>
      <c r="AA55" s="13">
        <f>100*(Data[[#This Row],[C3_num]]/Data[[#This Row],[totalNumLAttainers]])</f>
        <v>2.512562814070352</v>
      </c>
      <c r="AB55" s="9">
        <f>SUM(Data[[#This Row],[A1_num]:[A3_num]])</f>
        <v>213</v>
      </c>
      <c r="AC55" s="9">
        <f>SUM(Data[[#This Row],[B1_num]:[B3_num]])</f>
        <v>145</v>
      </c>
      <c r="AD55" s="9">
        <f>SUM(Data[[#This Row],[C1_num]:[C3_num]])</f>
        <v>40</v>
      </c>
      <c r="AE55" s="9">
        <f>SUM(Data[[#This Row],[A1_num]],Data[[#This Row],[B1_num]])</f>
        <v>56</v>
      </c>
      <c r="AF55" s="9">
        <f>SUM(Data[[#This Row],[A2_num]],Data[[#This Row],[B2_num]])</f>
        <v>120</v>
      </c>
      <c r="AG55" s="9">
        <f>SUM(Data[[#This Row],[A3_num]],Data[[#This Row],[B3_num]],Data[[#This Row],[C1_num]],Data[[#This Row],[C2_num]],Data[[#This Row],[C3_num]])</f>
        <v>222</v>
      </c>
    </row>
    <row r="56" spans="1:33" x14ac:dyDescent="0.15">
      <c r="A56" s="8">
        <v>2013</v>
      </c>
      <c r="B56" s="8" t="s">
        <v>221</v>
      </c>
      <c r="C56" s="8" t="s">
        <v>325</v>
      </c>
      <c r="D56" s="8" t="s">
        <v>326</v>
      </c>
      <c r="E56" s="8">
        <v>8512</v>
      </c>
      <c r="F56" s="8">
        <v>734</v>
      </c>
      <c r="G56" s="8">
        <v>1150</v>
      </c>
      <c r="H56" s="8">
        <v>797</v>
      </c>
      <c r="I56" s="8">
        <v>226</v>
      </c>
      <c r="J56" s="8">
        <v>439</v>
      </c>
      <c r="K56" s="8">
        <v>1449</v>
      </c>
      <c r="L56" s="8">
        <v>253</v>
      </c>
      <c r="M56" s="8">
        <v>260</v>
      </c>
      <c r="N56" s="8">
        <v>177</v>
      </c>
      <c r="O56" s="8">
        <f>SUM(Data[[#This Row],[A1_num]:[C3_num]])</f>
        <v>5485</v>
      </c>
      <c r="P56" s="9">
        <f>Data[[#This Row],[totalNumLAttainers]]+Data[[#This Row],[numNonLA]]</f>
        <v>13997</v>
      </c>
      <c r="Q56" s="9">
        <f>100*(Data[[#This Row],[totalNumLAttainers]]/Data[[#This Row],[totalYP]])</f>
        <v>39.186968636136314</v>
      </c>
      <c r="R56" s="9">
        <f>100*(Data[[#This Row],[numNonLA]]/Data[[#This Row],[totalYP]])</f>
        <v>60.813031363863686</v>
      </c>
      <c r="S56" s="13">
        <f>100*(Data[[#This Row],[A1_num]]/Data[[#This Row],[totalNumLAttainers]])</f>
        <v>13.381950774840472</v>
      </c>
      <c r="T56" s="13">
        <f>100*(Data[[#This Row],[A2_num]]/Data[[#This Row],[totalNumLAttainers]])</f>
        <v>20.966271649954422</v>
      </c>
      <c r="U56" s="13">
        <f>100*(Data[[#This Row],[A3_num]]/Data[[#This Row],[totalNumLAttainers]])</f>
        <v>14.530537830446672</v>
      </c>
      <c r="V56" s="13">
        <f>100*(Data[[#This Row],[B1_num]]/Data[[#This Row],[totalNumLAttainers]])</f>
        <v>4.1203281677301726</v>
      </c>
      <c r="W56" s="13">
        <f>100*(Data[[#This Row],[B2_num]]/Data[[#This Row],[totalNumLAttainers]])</f>
        <v>8.0036463081130353</v>
      </c>
      <c r="X56" s="13">
        <f>100*(Data[[#This Row],[B3_num]]/Data[[#This Row],[totalNumLAttainers]])</f>
        <v>26.417502278942571</v>
      </c>
      <c r="Y56" s="13">
        <f>100*(Data[[#This Row],[C1_num]]/Data[[#This Row],[totalNumLAttainers]])</f>
        <v>4.6125797629899727</v>
      </c>
      <c r="Z56" s="13">
        <f>100*(Data[[#This Row],[C2_num]]/Data[[#This Row],[totalNumLAttainers]])</f>
        <v>4.740200546946217</v>
      </c>
      <c r="AA56" s="13">
        <f>100*(Data[[#This Row],[C3_num]]/Data[[#This Row],[totalNumLAttainers]])</f>
        <v>3.2269826800364632</v>
      </c>
      <c r="AB56" s="9">
        <f>SUM(Data[[#This Row],[A1_num]:[A3_num]])</f>
        <v>2681</v>
      </c>
      <c r="AC56" s="9">
        <f>SUM(Data[[#This Row],[B1_num]:[B3_num]])</f>
        <v>2114</v>
      </c>
      <c r="AD56" s="9">
        <f>SUM(Data[[#This Row],[C1_num]:[C3_num]])</f>
        <v>690</v>
      </c>
      <c r="AE56" s="9">
        <f>SUM(Data[[#This Row],[A1_num]],Data[[#This Row],[B1_num]])</f>
        <v>960</v>
      </c>
      <c r="AF56" s="9">
        <f>SUM(Data[[#This Row],[A2_num]],Data[[#This Row],[B2_num]])</f>
        <v>1589</v>
      </c>
      <c r="AG56" s="9">
        <f>SUM(Data[[#This Row],[A3_num]],Data[[#This Row],[B3_num]],Data[[#This Row],[C1_num]],Data[[#This Row],[C2_num]],Data[[#This Row],[C3_num]])</f>
        <v>2936</v>
      </c>
    </row>
    <row r="57" spans="1:33" x14ac:dyDescent="0.15">
      <c r="A57" s="8">
        <v>2013</v>
      </c>
      <c r="B57" s="8" t="s">
        <v>221</v>
      </c>
      <c r="C57" s="8" t="s">
        <v>74</v>
      </c>
      <c r="D57" s="8" t="s">
        <v>187</v>
      </c>
      <c r="E57" s="8">
        <v>1482</v>
      </c>
      <c r="F57" s="8">
        <v>126</v>
      </c>
      <c r="G57" s="8">
        <v>174</v>
      </c>
      <c r="H57" s="8">
        <v>189</v>
      </c>
      <c r="I57" s="8">
        <v>39</v>
      </c>
      <c r="J57" s="8">
        <v>50</v>
      </c>
      <c r="K57" s="8">
        <v>205</v>
      </c>
      <c r="L57" s="8">
        <v>14</v>
      </c>
      <c r="M57" s="8">
        <v>35</v>
      </c>
      <c r="N57" s="8">
        <v>72</v>
      </c>
      <c r="O57" s="8">
        <f>SUM(Data[[#This Row],[A1_num]:[C3_num]])</f>
        <v>904</v>
      </c>
      <c r="P57" s="9">
        <f>Data[[#This Row],[totalNumLAttainers]]+Data[[#This Row],[numNonLA]]</f>
        <v>2386</v>
      </c>
      <c r="Q57" s="9">
        <f>100*(Data[[#This Row],[totalNumLAttainers]]/Data[[#This Row],[totalYP]])</f>
        <v>37.887678122380549</v>
      </c>
      <c r="R57" s="9">
        <f>100*(Data[[#This Row],[numNonLA]]/Data[[#This Row],[totalYP]])</f>
        <v>62.112321877619451</v>
      </c>
      <c r="S57" s="13">
        <f>100*(Data[[#This Row],[A1_num]]/Data[[#This Row],[totalNumLAttainers]])</f>
        <v>13.938053097345133</v>
      </c>
      <c r="T57" s="13">
        <f>100*(Data[[#This Row],[A2_num]]/Data[[#This Row],[totalNumLAttainers]])</f>
        <v>19.247787610619469</v>
      </c>
      <c r="U57" s="13">
        <f>100*(Data[[#This Row],[A3_num]]/Data[[#This Row],[totalNumLAttainers]])</f>
        <v>20.907079646017699</v>
      </c>
      <c r="V57" s="13">
        <f>100*(Data[[#This Row],[B1_num]]/Data[[#This Row],[totalNumLAttainers]])</f>
        <v>4.3141592920353977</v>
      </c>
      <c r="W57" s="13">
        <f>100*(Data[[#This Row],[B2_num]]/Data[[#This Row],[totalNumLAttainers]])</f>
        <v>5.5309734513274336</v>
      </c>
      <c r="X57" s="13">
        <f>100*(Data[[#This Row],[B3_num]]/Data[[#This Row],[totalNumLAttainers]])</f>
        <v>22.676991150442475</v>
      </c>
      <c r="Y57" s="13">
        <f>100*(Data[[#This Row],[C1_num]]/Data[[#This Row],[totalNumLAttainers]])</f>
        <v>1.5486725663716814</v>
      </c>
      <c r="Z57" s="13">
        <f>100*(Data[[#This Row],[C2_num]]/Data[[#This Row],[totalNumLAttainers]])</f>
        <v>3.8716814159292032</v>
      </c>
      <c r="AA57" s="13">
        <f>100*(Data[[#This Row],[C3_num]]/Data[[#This Row],[totalNumLAttainers]])</f>
        <v>7.9646017699115044</v>
      </c>
      <c r="AB57" s="9">
        <f>SUM(Data[[#This Row],[A1_num]:[A3_num]])</f>
        <v>489</v>
      </c>
      <c r="AC57" s="9">
        <f>SUM(Data[[#This Row],[B1_num]:[B3_num]])</f>
        <v>294</v>
      </c>
      <c r="AD57" s="9">
        <f>SUM(Data[[#This Row],[C1_num]:[C3_num]])</f>
        <v>121</v>
      </c>
      <c r="AE57" s="9">
        <f>SUM(Data[[#This Row],[A1_num]],Data[[#This Row],[B1_num]])</f>
        <v>165</v>
      </c>
      <c r="AF57" s="9">
        <f>SUM(Data[[#This Row],[A2_num]],Data[[#This Row],[B2_num]])</f>
        <v>224</v>
      </c>
      <c r="AG57" s="9">
        <f>SUM(Data[[#This Row],[A3_num]],Data[[#This Row],[B3_num]],Data[[#This Row],[C1_num]],Data[[#This Row],[C2_num]],Data[[#This Row],[C3_num]])</f>
        <v>515</v>
      </c>
    </row>
    <row r="58" spans="1:33" x14ac:dyDescent="0.15">
      <c r="A58" s="8">
        <v>2013</v>
      </c>
      <c r="B58" s="8" t="s">
        <v>221</v>
      </c>
      <c r="C58" s="8" t="s">
        <v>75</v>
      </c>
      <c r="D58" s="8" t="s">
        <v>188</v>
      </c>
      <c r="E58" s="8">
        <v>1805</v>
      </c>
      <c r="F58" s="8">
        <v>113</v>
      </c>
      <c r="G58" s="8">
        <v>169</v>
      </c>
      <c r="H58" s="8">
        <v>107</v>
      </c>
      <c r="I58" s="8">
        <v>28</v>
      </c>
      <c r="J58" s="8">
        <v>97</v>
      </c>
      <c r="K58" s="8">
        <v>159</v>
      </c>
      <c r="L58" s="8">
        <v>42</v>
      </c>
      <c r="M58" s="8">
        <v>19</v>
      </c>
      <c r="N58" s="8">
        <v>39</v>
      </c>
      <c r="O58" s="8">
        <f>SUM(Data[[#This Row],[A1_num]:[C3_num]])</f>
        <v>773</v>
      </c>
      <c r="P58" s="9">
        <f>Data[[#This Row],[totalNumLAttainers]]+Data[[#This Row],[numNonLA]]</f>
        <v>2578</v>
      </c>
      <c r="Q58" s="9">
        <f>100*(Data[[#This Row],[totalNumLAttainers]]/Data[[#This Row],[totalYP]])</f>
        <v>29.984484096198607</v>
      </c>
      <c r="R58" s="9">
        <f>100*(Data[[#This Row],[numNonLA]]/Data[[#This Row],[totalYP]])</f>
        <v>70.015515903801401</v>
      </c>
      <c r="S58" s="13">
        <f>100*(Data[[#This Row],[A1_num]]/Data[[#This Row],[totalNumLAttainers]])</f>
        <v>14.618369987063391</v>
      </c>
      <c r="T58" s="13">
        <f>100*(Data[[#This Row],[A2_num]]/Data[[#This Row],[totalNumLAttainers]])</f>
        <v>21.862871927554981</v>
      </c>
      <c r="U58" s="13">
        <f>100*(Data[[#This Row],[A3_num]]/Data[[#This Row],[totalNumLAttainers]])</f>
        <v>13.842173350582149</v>
      </c>
      <c r="V58" s="13">
        <f>100*(Data[[#This Row],[B1_num]]/Data[[#This Row],[totalNumLAttainers]])</f>
        <v>3.6222509702457955</v>
      </c>
      <c r="W58" s="13">
        <f>100*(Data[[#This Row],[B2_num]]/Data[[#This Row],[totalNumLAttainers]])</f>
        <v>12.548512289780078</v>
      </c>
      <c r="X58" s="13">
        <f>100*(Data[[#This Row],[B3_num]]/Data[[#This Row],[totalNumLAttainers]])</f>
        <v>20.569210866752911</v>
      </c>
      <c r="Y58" s="13">
        <f>100*(Data[[#This Row],[C1_num]]/Data[[#This Row],[totalNumLAttainers]])</f>
        <v>5.4333764553686938</v>
      </c>
      <c r="Z58" s="13">
        <f>100*(Data[[#This Row],[C2_num]]/Data[[#This Row],[totalNumLAttainers]])</f>
        <v>2.4579560155239331</v>
      </c>
      <c r="AA58" s="13">
        <f>100*(Data[[#This Row],[C3_num]]/Data[[#This Row],[totalNumLAttainers]])</f>
        <v>5.0452781371280722</v>
      </c>
      <c r="AB58" s="9">
        <f>SUM(Data[[#This Row],[A1_num]:[A3_num]])</f>
        <v>389</v>
      </c>
      <c r="AC58" s="9">
        <f>SUM(Data[[#This Row],[B1_num]:[B3_num]])</f>
        <v>284</v>
      </c>
      <c r="AD58" s="9">
        <f>SUM(Data[[#This Row],[C1_num]:[C3_num]])</f>
        <v>100</v>
      </c>
      <c r="AE58" s="9">
        <f>SUM(Data[[#This Row],[A1_num]],Data[[#This Row],[B1_num]])</f>
        <v>141</v>
      </c>
      <c r="AF58" s="9">
        <f>SUM(Data[[#This Row],[A2_num]],Data[[#This Row],[B2_num]])</f>
        <v>266</v>
      </c>
      <c r="AG58" s="9">
        <f>SUM(Data[[#This Row],[A3_num]],Data[[#This Row],[B3_num]],Data[[#This Row],[C1_num]],Data[[#This Row],[C2_num]],Data[[#This Row],[C3_num]])</f>
        <v>366</v>
      </c>
    </row>
    <row r="59" spans="1:33" x14ac:dyDescent="0.15">
      <c r="A59" s="8">
        <v>2013</v>
      </c>
      <c r="B59" s="8" t="s">
        <v>221</v>
      </c>
      <c r="C59" s="8" t="s">
        <v>1</v>
      </c>
      <c r="D59" s="8" t="s">
        <v>130</v>
      </c>
      <c r="E59" s="8">
        <v>702</v>
      </c>
      <c r="F59" s="8">
        <v>40</v>
      </c>
      <c r="G59" s="8">
        <v>105</v>
      </c>
      <c r="H59" s="8">
        <v>103</v>
      </c>
      <c r="I59" s="8">
        <v>12</v>
      </c>
      <c r="J59" s="8">
        <v>33</v>
      </c>
      <c r="K59" s="8">
        <v>126</v>
      </c>
      <c r="L59" s="8" t="s">
        <v>2</v>
      </c>
      <c r="M59" s="8">
        <v>15</v>
      </c>
      <c r="N59" s="8">
        <v>20</v>
      </c>
      <c r="O59" s="8">
        <f>SUM(Data[[#This Row],[A1_num]:[C3_num]])</f>
        <v>454</v>
      </c>
      <c r="P59" s="9">
        <f>Data[[#This Row],[totalNumLAttainers]]+Data[[#This Row],[numNonLA]]</f>
        <v>1156</v>
      </c>
      <c r="Q59" s="9">
        <f>100*(Data[[#This Row],[totalNumLAttainers]]/Data[[#This Row],[totalYP]])</f>
        <v>39.273356401384085</v>
      </c>
      <c r="R59" s="9">
        <f>100*(Data[[#This Row],[numNonLA]]/Data[[#This Row],[totalYP]])</f>
        <v>60.726643598615915</v>
      </c>
      <c r="S59" s="13">
        <f>100*(Data[[#This Row],[A1_num]]/Data[[#This Row],[totalNumLAttainers]])</f>
        <v>8.8105726872246706</v>
      </c>
      <c r="T59" s="13">
        <f>100*(Data[[#This Row],[A2_num]]/Data[[#This Row],[totalNumLAttainers]])</f>
        <v>23.127753303964756</v>
      </c>
      <c r="U59" s="13">
        <f>100*(Data[[#This Row],[A3_num]]/Data[[#This Row],[totalNumLAttainers]])</f>
        <v>22.687224669603523</v>
      </c>
      <c r="V59" s="13">
        <f>100*(Data[[#This Row],[B1_num]]/Data[[#This Row],[totalNumLAttainers]])</f>
        <v>2.643171806167401</v>
      </c>
      <c r="W59" s="13">
        <f>100*(Data[[#This Row],[B2_num]]/Data[[#This Row],[totalNumLAttainers]])</f>
        <v>7.2687224669603516</v>
      </c>
      <c r="X59" s="13">
        <f>100*(Data[[#This Row],[B3_num]]/Data[[#This Row],[totalNumLAttainers]])</f>
        <v>27.753303964757709</v>
      </c>
      <c r="Y59" s="13" t="e">
        <f>100*(Data[[#This Row],[C1_num]]/Data[[#This Row],[totalNumLAttainers]])</f>
        <v>#VALUE!</v>
      </c>
      <c r="Z59" s="13">
        <f>100*(Data[[#This Row],[C2_num]]/Data[[#This Row],[totalNumLAttainers]])</f>
        <v>3.303964757709251</v>
      </c>
      <c r="AA59" s="13">
        <f>100*(Data[[#This Row],[C3_num]]/Data[[#This Row],[totalNumLAttainers]])</f>
        <v>4.4052863436123353</v>
      </c>
      <c r="AB59" s="9">
        <f>SUM(Data[[#This Row],[A1_num]:[A3_num]])</f>
        <v>248</v>
      </c>
      <c r="AC59" s="9">
        <f>SUM(Data[[#This Row],[B1_num]:[B3_num]])</f>
        <v>171</v>
      </c>
      <c r="AD59" s="9">
        <f>SUM(Data[[#This Row],[C1_num]:[C3_num]])</f>
        <v>35</v>
      </c>
      <c r="AE59" s="9">
        <f>SUM(Data[[#This Row],[A1_num]],Data[[#This Row],[B1_num]])</f>
        <v>52</v>
      </c>
      <c r="AF59" s="9">
        <f>SUM(Data[[#This Row],[A2_num]],Data[[#This Row],[B2_num]])</f>
        <v>138</v>
      </c>
      <c r="AG59" s="9">
        <f>SUM(Data[[#This Row],[A3_num]],Data[[#This Row],[B3_num]],Data[[#This Row],[C1_num]],Data[[#This Row],[C2_num]],Data[[#This Row],[C3_num]])</f>
        <v>264</v>
      </c>
    </row>
    <row r="60" spans="1:33" x14ac:dyDescent="0.15">
      <c r="A60" s="8">
        <v>2013</v>
      </c>
      <c r="B60" s="8" t="s">
        <v>221</v>
      </c>
      <c r="C60" s="8" t="s">
        <v>76</v>
      </c>
      <c r="D60" s="8" t="s">
        <v>189</v>
      </c>
      <c r="E60" s="8">
        <v>1878</v>
      </c>
      <c r="F60" s="8">
        <v>161</v>
      </c>
      <c r="G60" s="8">
        <v>169</v>
      </c>
      <c r="H60" s="8">
        <v>140</v>
      </c>
      <c r="I60" s="8">
        <v>73</v>
      </c>
      <c r="J60" s="8">
        <v>88</v>
      </c>
      <c r="K60" s="8">
        <v>260</v>
      </c>
      <c r="L60" s="8">
        <v>40</v>
      </c>
      <c r="M60" s="8">
        <v>23</v>
      </c>
      <c r="N60" s="8">
        <v>28</v>
      </c>
      <c r="O60" s="8">
        <f>SUM(Data[[#This Row],[A1_num]:[C3_num]])</f>
        <v>982</v>
      </c>
      <c r="P60" s="9">
        <f>Data[[#This Row],[totalNumLAttainers]]+Data[[#This Row],[numNonLA]]</f>
        <v>2860</v>
      </c>
      <c r="Q60" s="9">
        <f>100*(Data[[#This Row],[totalNumLAttainers]]/Data[[#This Row],[totalYP]])</f>
        <v>34.335664335664333</v>
      </c>
      <c r="R60" s="9">
        <f>100*(Data[[#This Row],[numNonLA]]/Data[[#This Row],[totalYP]])</f>
        <v>65.664335664335667</v>
      </c>
      <c r="S60" s="13">
        <f>100*(Data[[#This Row],[A1_num]]/Data[[#This Row],[totalNumLAttainers]])</f>
        <v>16.395112016293279</v>
      </c>
      <c r="T60" s="13">
        <f>100*(Data[[#This Row],[A2_num]]/Data[[#This Row],[totalNumLAttainers]])</f>
        <v>17.209775967413442</v>
      </c>
      <c r="U60" s="13">
        <f>100*(Data[[#This Row],[A3_num]]/Data[[#This Row],[totalNumLAttainers]])</f>
        <v>14.256619144602849</v>
      </c>
      <c r="V60" s="13">
        <f>100*(Data[[#This Row],[B1_num]]/Data[[#This Row],[totalNumLAttainers]])</f>
        <v>7.4338085539714864</v>
      </c>
      <c r="W60" s="13">
        <f>100*(Data[[#This Row],[B2_num]]/Data[[#This Row],[totalNumLAttainers]])</f>
        <v>8.9613034623217924</v>
      </c>
      <c r="X60" s="13">
        <f>100*(Data[[#This Row],[B3_num]]/Data[[#This Row],[totalNumLAttainers]])</f>
        <v>26.476578411405292</v>
      </c>
      <c r="Y60" s="13">
        <f>100*(Data[[#This Row],[C1_num]]/Data[[#This Row],[totalNumLAttainers]])</f>
        <v>4.0733197556008145</v>
      </c>
      <c r="Z60" s="13">
        <f>100*(Data[[#This Row],[C2_num]]/Data[[#This Row],[totalNumLAttainers]])</f>
        <v>2.3421588594704685</v>
      </c>
      <c r="AA60" s="13">
        <f>100*(Data[[#This Row],[C3_num]]/Data[[#This Row],[totalNumLAttainers]])</f>
        <v>2.8513238289205702</v>
      </c>
      <c r="AB60" s="9">
        <f>SUM(Data[[#This Row],[A1_num]:[A3_num]])</f>
        <v>470</v>
      </c>
      <c r="AC60" s="9">
        <f>SUM(Data[[#This Row],[B1_num]:[B3_num]])</f>
        <v>421</v>
      </c>
      <c r="AD60" s="9">
        <f>SUM(Data[[#This Row],[C1_num]:[C3_num]])</f>
        <v>91</v>
      </c>
      <c r="AE60" s="9">
        <f>SUM(Data[[#This Row],[A1_num]],Data[[#This Row],[B1_num]])</f>
        <v>234</v>
      </c>
      <c r="AF60" s="9">
        <f>SUM(Data[[#This Row],[A2_num]],Data[[#This Row],[B2_num]])</f>
        <v>257</v>
      </c>
      <c r="AG60" s="9">
        <f>SUM(Data[[#This Row],[A3_num]],Data[[#This Row],[B3_num]],Data[[#This Row],[C1_num]],Data[[#This Row],[C2_num]],Data[[#This Row],[C3_num]])</f>
        <v>491</v>
      </c>
    </row>
    <row r="61" spans="1:33" x14ac:dyDescent="0.15">
      <c r="A61" s="8">
        <v>2013</v>
      </c>
      <c r="B61" s="8" t="s">
        <v>221</v>
      </c>
      <c r="C61" s="8" t="s">
        <v>246</v>
      </c>
      <c r="D61" s="8" t="s">
        <v>247</v>
      </c>
      <c r="E61" s="8">
        <v>1025</v>
      </c>
      <c r="F61" s="8">
        <v>122</v>
      </c>
      <c r="G61" s="8">
        <v>170</v>
      </c>
      <c r="H61" s="8">
        <v>228</v>
      </c>
      <c r="I61" s="8" t="s">
        <v>2</v>
      </c>
      <c r="J61" s="8">
        <v>49</v>
      </c>
      <c r="K61" s="8">
        <v>171</v>
      </c>
      <c r="L61" s="8" t="s">
        <v>2</v>
      </c>
      <c r="M61" s="8">
        <v>14</v>
      </c>
      <c r="N61" s="8">
        <v>31</v>
      </c>
      <c r="O61" s="8">
        <f>SUM(Data[[#This Row],[A1_num]:[C3_num]])</f>
        <v>785</v>
      </c>
      <c r="P61" s="9">
        <f>Data[[#This Row],[totalNumLAttainers]]+Data[[#This Row],[numNonLA]]</f>
        <v>1810</v>
      </c>
      <c r="Q61" s="9">
        <f>100*(Data[[#This Row],[totalNumLAttainers]]/Data[[#This Row],[totalYP]])</f>
        <v>43.370165745856355</v>
      </c>
      <c r="R61" s="9">
        <f>100*(Data[[#This Row],[numNonLA]]/Data[[#This Row],[totalYP]])</f>
        <v>56.629834254143653</v>
      </c>
      <c r="S61" s="13">
        <f>100*(Data[[#This Row],[A1_num]]/Data[[#This Row],[totalNumLAttainers]])</f>
        <v>15.54140127388535</v>
      </c>
      <c r="T61" s="13">
        <f>100*(Data[[#This Row],[A2_num]]/Data[[#This Row],[totalNumLAttainers]])</f>
        <v>21.656050955414013</v>
      </c>
      <c r="U61" s="13">
        <f>100*(Data[[#This Row],[A3_num]]/Data[[#This Row],[totalNumLAttainers]])</f>
        <v>29.044585987261147</v>
      </c>
      <c r="V61" s="13" t="e">
        <f>100*(Data[[#This Row],[B1_num]]/Data[[#This Row],[totalNumLAttainers]])</f>
        <v>#VALUE!</v>
      </c>
      <c r="W61" s="13">
        <f>100*(Data[[#This Row],[B2_num]]/Data[[#This Row],[totalNumLAttainers]])</f>
        <v>6.2420382165605099</v>
      </c>
      <c r="X61" s="13">
        <f>100*(Data[[#This Row],[B3_num]]/Data[[#This Row],[totalNumLAttainers]])</f>
        <v>21.783439490445861</v>
      </c>
      <c r="Y61" s="13" t="e">
        <f>100*(Data[[#This Row],[C1_num]]/Data[[#This Row],[totalNumLAttainers]])</f>
        <v>#VALUE!</v>
      </c>
      <c r="Z61" s="13">
        <f>100*(Data[[#This Row],[C2_num]]/Data[[#This Row],[totalNumLAttainers]])</f>
        <v>1.7834394904458599</v>
      </c>
      <c r="AA61" s="13">
        <f>100*(Data[[#This Row],[C3_num]]/Data[[#This Row],[totalNumLAttainers]])</f>
        <v>3.9490445859872612</v>
      </c>
      <c r="AB61" s="9">
        <f>SUM(Data[[#This Row],[A1_num]:[A3_num]])</f>
        <v>520</v>
      </c>
      <c r="AC61" s="9">
        <f>SUM(Data[[#This Row],[B1_num]:[B3_num]])</f>
        <v>220</v>
      </c>
      <c r="AD61" s="9">
        <f>SUM(Data[[#This Row],[C1_num]:[C3_num]])</f>
        <v>45</v>
      </c>
      <c r="AE61" s="9">
        <f>SUM(Data[[#This Row],[A1_num]],Data[[#This Row],[B1_num]])</f>
        <v>122</v>
      </c>
      <c r="AF61" s="9">
        <f>SUM(Data[[#This Row],[A2_num]],Data[[#This Row],[B2_num]])</f>
        <v>219</v>
      </c>
      <c r="AG61" s="9">
        <f>SUM(Data[[#This Row],[A3_num]],Data[[#This Row],[B3_num]],Data[[#This Row],[C1_num]],Data[[#This Row],[C2_num]],Data[[#This Row],[C3_num]])</f>
        <v>444</v>
      </c>
    </row>
    <row r="62" spans="1:33" x14ac:dyDescent="0.15">
      <c r="A62" s="8">
        <v>2013</v>
      </c>
      <c r="B62" s="8" t="s">
        <v>221</v>
      </c>
      <c r="C62" s="8" t="s">
        <v>327</v>
      </c>
      <c r="D62" s="8" t="s">
        <v>328</v>
      </c>
      <c r="E62" s="8">
        <v>8154</v>
      </c>
      <c r="F62" s="8">
        <v>541</v>
      </c>
      <c r="G62" s="8">
        <v>861</v>
      </c>
      <c r="H62" s="8">
        <v>821</v>
      </c>
      <c r="I62" s="8">
        <v>181</v>
      </c>
      <c r="J62" s="8">
        <v>318</v>
      </c>
      <c r="K62" s="8">
        <v>971</v>
      </c>
      <c r="L62" s="8">
        <v>148</v>
      </c>
      <c r="M62" s="8">
        <v>146</v>
      </c>
      <c r="N62" s="8">
        <v>177</v>
      </c>
      <c r="O62" s="8">
        <f>SUM(Data[[#This Row],[A1_num]:[C3_num]])</f>
        <v>4164</v>
      </c>
      <c r="P62" s="9">
        <f>Data[[#This Row],[totalNumLAttainers]]+Data[[#This Row],[numNonLA]]</f>
        <v>12318</v>
      </c>
      <c r="Q62" s="9">
        <f>100*(Data[[#This Row],[totalNumLAttainers]]/Data[[#This Row],[totalYP]])</f>
        <v>33.804188991719435</v>
      </c>
      <c r="R62" s="9">
        <f>100*(Data[[#This Row],[numNonLA]]/Data[[#This Row],[totalYP]])</f>
        <v>66.195811008280572</v>
      </c>
      <c r="S62" s="13">
        <f>100*(Data[[#This Row],[A1_num]]/Data[[#This Row],[totalNumLAttainers]])</f>
        <v>12.992315081652258</v>
      </c>
      <c r="T62" s="13">
        <f>100*(Data[[#This Row],[A2_num]]/Data[[#This Row],[totalNumLAttainers]])</f>
        <v>20.677233429394811</v>
      </c>
      <c r="U62" s="13">
        <f>100*(Data[[#This Row],[A3_num]]/Data[[#This Row],[totalNumLAttainers]])</f>
        <v>19.716618635926995</v>
      </c>
      <c r="V62" s="13">
        <f>100*(Data[[#This Row],[B1_num]]/Data[[#This Row],[totalNumLAttainers]])</f>
        <v>4.3467819404418826</v>
      </c>
      <c r="W62" s="13">
        <f>100*(Data[[#This Row],[B2_num]]/Data[[#This Row],[totalNumLAttainers]])</f>
        <v>7.6368876080691637</v>
      </c>
      <c r="X62" s="13">
        <f>100*(Data[[#This Row],[B3_num]]/Data[[#This Row],[totalNumLAttainers]])</f>
        <v>23.318924111431315</v>
      </c>
      <c r="Y62" s="13">
        <f>100*(Data[[#This Row],[C1_num]]/Data[[#This Row],[totalNumLAttainers]])</f>
        <v>3.5542747358309321</v>
      </c>
      <c r="Z62" s="13">
        <f>100*(Data[[#This Row],[C2_num]]/Data[[#This Row],[totalNumLAttainers]])</f>
        <v>3.5062439961575409</v>
      </c>
      <c r="AA62" s="13">
        <f>100*(Data[[#This Row],[C3_num]]/Data[[#This Row],[totalNumLAttainers]])</f>
        <v>4.250720461095101</v>
      </c>
      <c r="AB62" s="9">
        <f>SUM(Data[[#This Row],[A1_num]:[A3_num]])</f>
        <v>2223</v>
      </c>
      <c r="AC62" s="9">
        <f>SUM(Data[[#This Row],[B1_num]:[B3_num]])</f>
        <v>1470</v>
      </c>
      <c r="AD62" s="9">
        <f>SUM(Data[[#This Row],[C1_num]:[C3_num]])</f>
        <v>471</v>
      </c>
      <c r="AE62" s="9">
        <f>SUM(Data[[#This Row],[A1_num]],Data[[#This Row],[B1_num]])</f>
        <v>722</v>
      </c>
      <c r="AF62" s="9">
        <f>SUM(Data[[#This Row],[A2_num]],Data[[#This Row],[B2_num]])</f>
        <v>1179</v>
      </c>
      <c r="AG62" s="9">
        <f>SUM(Data[[#This Row],[A3_num]],Data[[#This Row],[B3_num]],Data[[#This Row],[C1_num]],Data[[#This Row],[C2_num]],Data[[#This Row],[C3_num]])</f>
        <v>2263</v>
      </c>
    </row>
    <row r="63" spans="1:33" x14ac:dyDescent="0.15">
      <c r="A63" s="8">
        <v>2013</v>
      </c>
      <c r="B63" s="8" t="s">
        <v>221</v>
      </c>
      <c r="C63" s="8" t="s">
        <v>77</v>
      </c>
      <c r="D63" s="8" t="s">
        <v>190</v>
      </c>
      <c r="E63" s="8">
        <v>1975</v>
      </c>
      <c r="F63" s="8">
        <v>185</v>
      </c>
      <c r="G63" s="8">
        <v>256</v>
      </c>
      <c r="H63" s="8">
        <v>302</v>
      </c>
      <c r="I63" s="8">
        <v>35</v>
      </c>
      <c r="J63" s="8">
        <v>52</v>
      </c>
      <c r="K63" s="8">
        <v>228</v>
      </c>
      <c r="L63" s="8">
        <v>11</v>
      </c>
      <c r="M63" s="8">
        <v>38</v>
      </c>
      <c r="N63" s="8">
        <v>52</v>
      </c>
      <c r="O63" s="8">
        <f>SUM(Data[[#This Row],[A1_num]:[C3_num]])</f>
        <v>1159</v>
      </c>
      <c r="P63" s="9">
        <f>Data[[#This Row],[totalNumLAttainers]]+Data[[#This Row],[numNonLA]]</f>
        <v>3134</v>
      </c>
      <c r="Q63" s="9">
        <f>100*(Data[[#This Row],[totalNumLAttainers]]/Data[[#This Row],[totalYP]])</f>
        <v>36.981493299298023</v>
      </c>
      <c r="R63" s="9">
        <f>100*(Data[[#This Row],[numNonLA]]/Data[[#This Row],[totalYP]])</f>
        <v>63.018506700701984</v>
      </c>
      <c r="S63" s="13">
        <f>100*(Data[[#This Row],[A1_num]]/Data[[#This Row],[totalNumLAttainers]])</f>
        <v>15.962036238136324</v>
      </c>
      <c r="T63" s="13">
        <f>100*(Data[[#This Row],[A2_num]]/Data[[#This Row],[totalNumLAttainers]])</f>
        <v>22.088006902502158</v>
      </c>
      <c r="U63" s="13">
        <f>100*(Data[[#This Row],[A3_num]]/Data[[#This Row],[totalNumLAttainers]])</f>
        <v>26.056945642795515</v>
      </c>
      <c r="V63" s="13">
        <f>100*(Data[[#This Row],[B1_num]]/Data[[#This Row],[totalNumLAttainers]])</f>
        <v>3.0198446937014669</v>
      </c>
      <c r="W63" s="13">
        <f>100*(Data[[#This Row],[B2_num]]/Data[[#This Row],[totalNumLAttainers]])</f>
        <v>4.4866264020707511</v>
      </c>
      <c r="X63" s="13">
        <f>100*(Data[[#This Row],[B3_num]]/Data[[#This Row],[totalNumLAttainers]])</f>
        <v>19.672131147540984</v>
      </c>
      <c r="Y63" s="13">
        <f>100*(Data[[#This Row],[C1_num]]/Data[[#This Row],[totalNumLAttainers]])</f>
        <v>0.94909404659188956</v>
      </c>
      <c r="Z63" s="13">
        <f>100*(Data[[#This Row],[C2_num]]/Data[[#This Row],[totalNumLAttainers]])</f>
        <v>3.278688524590164</v>
      </c>
      <c r="AA63" s="13">
        <f>100*(Data[[#This Row],[C3_num]]/Data[[#This Row],[totalNumLAttainers]])</f>
        <v>4.4866264020707511</v>
      </c>
      <c r="AB63" s="9">
        <f>SUM(Data[[#This Row],[A1_num]:[A3_num]])</f>
        <v>743</v>
      </c>
      <c r="AC63" s="9">
        <f>SUM(Data[[#This Row],[B1_num]:[B3_num]])</f>
        <v>315</v>
      </c>
      <c r="AD63" s="9">
        <f>SUM(Data[[#This Row],[C1_num]:[C3_num]])</f>
        <v>101</v>
      </c>
      <c r="AE63" s="9">
        <f>SUM(Data[[#This Row],[A1_num]],Data[[#This Row],[B1_num]])</f>
        <v>220</v>
      </c>
      <c r="AF63" s="9">
        <f>SUM(Data[[#This Row],[A2_num]],Data[[#This Row],[B2_num]])</f>
        <v>308</v>
      </c>
      <c r="AG63" s="9">
        <f>SUM(Data[[#This Row],[A3_num]],Data[[#This Row],[B3_num]],Data[[#This Row],[C1_num]],Data[[#This Row],[C2_num]],Data[[#This Row],[C3_num]])</f>
        <v>631</v>
      </c>
    </row>
    <row r="64" spans="1:33" x14ac:dyDescent="0.15">
      <c r="A64" s="8">
        <v>2013</v>
      </c>
      <c r="B64" s="8" t="s">
        <v>221</v>
      </c>
      <c r="C64" s="8" t="s">
        <v>78</v>
      </c>
      <c r="D64" s="8" t="s">
        <v>191</v>
      </c>
      <c r="E64" s="8">
        <v>1668</v>
      </c>
      <c r="F64" s="8">
        <v>123</v>
      </c>
      <c r="G64" s="8">
        <v>209</v>
      </c>
      <c r="H64" s="8">
        <v>233</v>
      </c>
      <c r="I64" s="8">
        <v>24</v>
      </c>
      <c r="J64" s="8">
        <v>88</v>
      </c>
      <c r="K64" s="8">
        <v>222</v>
      </c>
      <c r="L64" s="8">
        <v>14</v>
      </c>
      <c r="M64" s="8">
        <v>25</v>
      </c>
      <c r="N64" s="8">
        <v>35</v>
      </c>
      <c r="O64" s="8">
        <f>SUM(Data[[#This Row],[A1_num]:[C3_num]])</f>
        <v>973</v>
      </c>
      <c r="P64" s="9">
        <f>Data[[#This Row],[totalNumLAttainers]]+Data[[#This Row],[numNonLA]]</f>
        <v>2641</v>
      </c>
      <c r="Q64" s="9">
        <f>100*(Data[[#This Row],[totalNumLAttainers]]/Data[[#This Row],[totalYP]])</f>
        <v>36.84210526315789</v>
      </c>
      <c r="R64" s="9">
        <f>100*(Data[[#This Row],[numNonLA]]/Data[[#This Row],[totalYP]])</f>
        <v>63.157894736842103</v>
      </c>
      <c r="S64" s="13">
        <f>100*(Data[[#This Row],[A1_num]]/Data[[#This Row],[totalNumLAttainers]])</f>
        <v>12.641315519013361</v>
      </c>
      <c r="T64" s="13">
        <f>100*(Data[[#This Row],[A2_num]]/Data[[#This Row],[totalNumLAttainers]])</f>
        <v>21.479958890030833</v>
      </c>
      <c r="U64" s="13">
        <f>100*(Data[[#This Row],[A3_num]]/Data[[#This Row],[totalNumLAttainers]])</f>
        <v>23.946557040082219</v>
      </c>
      <c r="V64" s="13">
        <f>100*(Data[[#This Row],[B1_num]]/Data[[#This Row],[totalNumLAttainers]])</f>
        <v>2.4665981500513872</v>
      </c>
      <c r="W64" s="13">
        <f>100*(Data[[#This Row],[B2_num]]/Data[[#This Row],[totalNumLAttainers]])</f>
        <v>9.0441932168550867</v>
      </c>
      <c r="X64" s="13">
        <f>100*(Data[[#This Row],[B3_num]]/Data[[#This Row],[totalNumLAttainers]])</f>
        <v>22.816032887975336</v>
      </c>
      <c r="Y64" s="13">
        <f>100*(Data[[#This Row],[C1_num]]/Data[[#This Row],[totalNumLAttainers]])</f>
        <v>1.4388489208633095</v>
      </c>
      <c r="Z64" s="13">
        <f>100*(Data[[#This Row],[C2_num]]/Data[[#This Row],[totalNumLAttainers]])</f>
        <v>2.5693730729701953</v>
      </c>
      <c r="AA64" s="13">
        <f>100*(Data[[#This Row],[C3_num]]/Data[[#This Row],[totalNumLAttainers]])</f>
        <v>3.5971223021582732</v>
      </c>
      <c r="AB64" s="9">
        <f>SUM(Data[[#This Row],[A1_num]:[A3_num]])</f>
        <v>565</v>
      </c>
      <c r="AC64" s="9">
        <f>SUM(Data[[#This Row],[B1_num]:[B3_num]])</f>
        <v>334</v>
      </c>
      <c r="AD64" s="9">
        <f>SUM(Data[[#This Row],[C1_num]:[C3_num]])</f>
        <v>74</v>
      </c>
      <c r="AE64" s="9">
        <f>SUM(Data[[#This Row],[A1_num]],Data[[#This Row],[B1_num]])</f>
        <v>147</v>
      </c>
      <c r="AF64" s="9">
        <f>SUM(Data[[#This Row],[A2_num]],Data[[#This Row],[B2_num]])</f>
        <v>297</v>
      </c>
      <c r="AG64" s="9">
        <f>SUM(Data[[#This Row],[A3_num]],Data[[#This Row],[B3_num]],Data[[#This Row],[C1_num]],Data[[#This Row],[C2_num]],Data[[#This Row],[C3_num]])</f>
        <v>529</v>
      </c>
    </row>
    <row r="65" spans="1:33" x14ac:dyDescent="0.15">
      <c r="A65" s="8">
        <v>2013</v>
      </c>
      <c r="B65" s="8" t="s">
        <v>221</v>
      </c>
      <c r="C65" s="8" t="s">
        <v>292</v>
      </c>
      <c r="D65" s="8" t="s">
        <v>293</v>
      </c>
      <c r="E65" s="8">
        <v>746</v>
      </c>
      <c r="F65" s="8">
        <v>97</v>
      </c>
      <c r="G65" s="8">
        <v>124</v>
      </c>
      <c r="H65" s="8">
        <v>74</v>
      </c>
      <c r="I65" s="8">
        <v>30</v>
      </c>
      <c r="J65" s="8">
        <v>55</v>
      </c>
      <c r="K65" s="8">
        <v>251</v>
      </c>
      <c r="L65" s="8">
        <v>18</v>
      </c>
      <c r="M65" s="8">
        <v>39</v>
      </c>
      <c r="N65" s="8">
        <v>45</v>
      </c>
      <c r="O65" s="8">
        <f>SUM(Data[[#This Row],[A1_num]:[C3_num]])</f>
        <v>733</v>
      </c>
      <c r="P65" s="9">
        <f>Data[[#This Row],[totalNumLAttainers]]+Data[[#This Row],[numNonLA]]</f>
        <v>1479</v>
      </c>
      <c r="Q65" s="9">
        <f>100*(Data[[#This Row],[totalNumLAttainers]]/Data[[#This Row],[totalYP]])</f>
        <v>49.560513860716696</v>
      </c>
      <c r="R65" s="9">
        <f>100*(Data[[#This Row],[numNonLA]]/Data[[#This Row],[totalYP]])</f>
        <v>50.439486139283296</v>
      </c>
      <c r="S65" s="13">
        <f>100*(Data[[#This Row],[A1_num]]/Data[[#This Row],[totalNumLAttainers]])</f>
        <v>13.233287858117325</v>
      </c>
      <c r="T65" s="13">
        <f>100*(Data[[#This Row],[A2_num]]/Data[[#This Row],[totalNumLAttainers]])</f>
        <v>16.916780354706685</v>
      </c>
      <c r="U65" s="13">
        <f>100*(Data[[#This Row],[A3_num]]/Data[[#This Row],[totalNumLAttainers]])</f>
        <v>10.095497953615281</v>
      </c>
      <c r="V65" s="13">
        <f>100*(Data[[#This Row],[B1_num]]/Data[[#This Row],[totalNumLAttainers]])</f>
        <v>4.0927694406548438</v>
      </c>
      <c r="W65" s="13">
        <f>100*(Data[[#This Row],[B2_num]]/Data[[#This Row],[totalNumLAttainers]])</f>
        <v>7.5034106412005457</v>
      </c>
      <c r="X65" s="13">
        <f>100*(Data[[#This Row],[B3_num]]/Data[[#This Row],[totalNumLAttainers]])</f>
        <v>34.242837653478851</v>
      </c>
      <c r="Y65" s="13">
        <f>100*(Data[[#This Row],[C1_num]]/Data[[#This Row],[totalNumLAttainers]])</f>
        <v>2.4556616643929061</v>
      </c>
      <c r="Z65" s="13">
        <f>100*(Data[[#This Row],[C2_num]]/Data[[#This Row],[totalNumLAttainers]])</f>
        <v>5.320600272851296</v>
      </c>
      <c r="AA65" s="13">
        <f>100*(Data[[#This Row],[C3_num]]/Data[[#This Row],[totalNumLAttainers]])</f>
        <v>6.1391541609822644</v>
      </c>
      <c r="AB65" s="9">
        <f>SUM(Data[[#This Row],[A1_num]:[A3_num]])</f>
        <v>295</v>
      </c>
      <c r="AC65" s="9">
        <f>SUM(Data[[#This Row],[B1_num]:[B3_num]])</f>
        <v>336</v>
      </c>
      <c r="AD65" s="9">
        <f>SUM(Data[[#This Row],[C1_num]:[C3_num]])</f>
        <v>102</v>
      </c>
      <c r="AE65" s="9">
        <f>SUM(Data[[#This Row],[A1_num]],Data[[#This Row],[B1_num]])</f>
        <v>127</v>
      </c>
      <c r="AF65" s="9">
        <f>SUM(Data[[#This Row],[A2_num]],Data[[#This Row],[B2_num]])</f>
        <v>179</v>
      </c>
      <c r="AG65" s="9">
        <f>SUM(Data[[#This Row],[A3_num]],Data[[#This Row],[B3_num]],Data[[#This Row],[C1_num]],Data[[#This Row],[C2_num]],Data[[#This Row],[C3_num]])</f>
        <v>427</v>
      </c>
    </row>
    <row r="66" spans="1:33" x14ac:dyDescent="0.15">
      <c r="A66" s="8">
        <v>2013</v>
      </c>
      <c r="B66" s="8" t="s">
        <v>221</v>
      </c>
      <c r="C66" s="8" t="s">
        <v>79</v>
      </c>
      <c r="D66" s="8" t="s">
        <v>192</v>
      </c>
      <c r="E66" s="8">
        <v>906</v>
      </c>
      <c r="F66" s="8">
        <v>87</v>
      </c>
      <c r="G66" s="8">
        <v>82</v>
      </c>
      <c r="H66" s="8">
        <v>80</v>
      </c>
      <c r="I66" s="8">
        <v>24</v>
      </c>
      <c r="J66" s="8">
        <v>44</v>
      </c>
      <c r="K66" s="8">
        <v>127</v>
      </c>
      <c r="L66" s="8">
        <v>24</v>
      </c>
      <c r="M66" s="8">
        <v>13</v>
      </c>
      <c r="N66" s="8">
        <v>34</v>
      </c>
      <c r="O66" s="8">
        <f>SUM(Data[[#This Row],[A1_num]:[C3_num]])</f>
        <v>515</v>
      </c>
      <c r="P66" s="9">
        <f>Data[[#This Row],[totalNumLAttainers]]+Data[[#This Row],[numNonLA]]</f>
        <v>1421</v>
      </c>
      <c r="Q66" s="9">
        <f>100*(Data[[#This Row],[totalNumLAttainers]]/Data[[#This Row],[totalYP]])</f>
        <v>36.242083040112597</v>
      </c>
      <c r="R66" s="9">
        <f>100*(Data[[#This Row],[numNonLA]]/Data[[#This Row],[totalYP]])</f>
        <v>63.757916959887403</v>
      </c>
      <c r="S66" s="13">
        <f>100*(Data[[#This Row],[A1_num]]/Data[[#This Row],[totalNumLAttainers]])</f>
        <v>16.893203883495143</v>
      </c>
      <c r="T66" s="13">
        <f>100*(Data[[#This Row],[A2_num]]/Data[[#This Row],[totalNumLAttainers]])</f>
        <v>15.922330097087379</v>
      </c>
      <c r="U66" s="13">
        <f>100*(Data[[#This Row],[A3_num]]/Data[[#This Row],[totalNumLAttainers]])</f>
        <v>15.53398058252427</v>
      </c>
      <c r="V66" s="13">
        <f>100*(Data[[#This Row],[B1_num]]/Data[[#This Row],[totalNumLAttainers]])</f>
        <v>4.6601941747572813</v>
      </c>
      <c r="W66" s="13">
        <f>100*(Data[[#This Row],[B2_num]]/Data[[#This Row],[totalNumLAttainers]])</f>
        <v>8.5436893203883493</v>
      </c>
      <c r="X66" s="13">
        <f>100*(Data[[#This Row],[B3_num]]/Data[[#This Row],[totalNumLAttainers]])</f>
        <v>24.660194174757283</v>
      </c>
      <c r="Y66" s="13">
        <f>100*(Data[[#This Row],[C1_num]]/Data[[#This Row],[totalNumLAttainers]])</f>
        <v>4.6601941747572813</v>
      </c>
      <c r="Z66" s="13">
        <f>100*(Data[[#This Row],[C2_num]]/Data[[#This Row],[totalNumLAttainers]])</f>
        <v>2.5242718446601939</v>
      </c>
      <c r="AA66" s="13">
        <f>100*(Data[[#This Row],[C3_num]]/Data[[#This Row],[totalNumLAttainers]])</f>
        <v>6.6019417475728162</v>
      </c>
      <c r="AB66" s="9">
        <f>SUM(Data[[#This Row],[A1_num]:[A3_num]])</f>
        <v>249</v>
      </c>
      <c r="AC66" s="9">
        <f>SUM(Data[[#This Row],[B1_num]:[B3_num]])</f>
        <v>195</v>
      </c>
      <c r="AD66" s="9">
        <f>SUM(Data[[#This Row],[C1_num]:[C3_num]])</f>
        <v>71</v>
      </c>
      <c r="AE66" s="9">
        <f>SUM(Data[[#This Row],[A1_num]],Data[[#This Row],[B1_num]])</f>
        <v>111</v>
      </c>
      <c r="AF66" s="9">
        <f>SUM(Data[[#This Row],[A2_num]],Data[[#This Row],[B2_num]])</f>
        <v>126</v>
      </c>
      <c r="AG66" s="9">
        <f>SUM(Data[[#This Row],[A3_num]],Data[[#This Row],[B3_num]],Data[[#This Row],[C1_num]],Data[[#This Row],[C2_num]],Data[[#This Row],[C3_num]])</f>
        <v>278</v>
      </c>
    </row>
    <row r="67" spans="1:33" x14ac:dyDescent="0.15">
      <c r="A67" s="8">
        <v>2013</v>
      </c>
      <c r="B67" s="8" t="s">
        <v>221</v>
      </c>
      <c r="C67" s="8" t="s">
        <v>80</v>
      </c>
      <c r="D67" s="8" t="s">
        <v>193</v>
      </c>
      <c r="E67" s="8">
        <v>406</v>
      </c>
      <c r="F67" s="8" t="s">
        <v>7</v>
      </c>
      <c r="G67" s="8">
        <v>29</v>
      </c>
      <c r="H67" s="8">
        <v>34</v>
      </c>
      <c r="I67" s="8" t="s">
        <v>2</v>
      </c>
      <c r="J67" s="8" t="s">
        <v>2</v>
      </c>
      <c r="K67" s="8">
        <v>31</v>
      </c>
      <c r="L67" s="8" t="s">
        <v>2</v>
      </c>
      <c r="M67" s="8">
        <v>10</v>
      </c>
      <c r="N67" s="8">
        <v>12</v>
      </c>
      <c r="O67" s="8">
        <f>SUM(Data[[#This Row],[A1_num]:[C3_num]])</f>
        <v>116</v>
      </c>
      <c r="P67" s="9">
        <f>Data[[#This Row],[totalNumLAttainers]]+Data[[#This Row],[numNonLA]]</f>
        <v>522</v>
      </c>
      <c r="Q67" s="9">
        <f>100*(Data[[#This Row],[totalNumLAttainers]]/Data[[#This Row],[totalYP]])</f>
        <v>22.222222222222221</v>
      </c>
      <c r="R67" s="9">
        <f>100*(Data[[#This Row],[numNonLA]]/Data[[#This Row],[totalYP]])</f>
        <v>77.777777777777786</v>
      </c>
      <c r="S67" s="13" t="e">
        <f>100*(Data[[#This Row],[A1_num]]/Data[[#This Row],[totalNumLAttainers]])</f>
        <v>#VALUE!</v>
      </c>
      <c r="T67" s="13">
        <f>100*(Data[[#This Row],[A2_num]]/Data[[#This Row],[totalNumLAttainers]])</f>
        <v>25</v>
      </c>
      <c r="U67" s="13">
        <f>100*(Data[[#This Row],[A3_num]]/Data[[#This Row],[totalNumLAttainers]])</f>
        <v>29.310344827586203</v>
      </c>
      <c r="V67" s="13" t="e">
        <f>100*(Data[[#This Row],[B1_num]]/Data[[#This Row],[totalNumLAttainers]])</f>
        <v>#VALUE!</v>
      </c>
      <c r="W67" s="13" t="e">
        <f>100*(Data[[#This Row],[B2_num]]/Data[[#This Row],[totalNumLAttainers]])</f>
        <v>#VALUE!</v>
      </c>
      <c r="X67" s="13">
        <f>100*(Data[[#This Row],[B3_num]]/Data[[#This Row],[totalNumLAttainers]])</f>
        <v>26.72413793103448</v>
      </c>
      <c r="Y67" s="13" t="e">
        <f>100*(Data[[#This Row],[C1_num]]/Data[[#This Row],[totalNumLAttainers]])</f>
        <v>#VALUE!</v>
      </c>
      <c r="Z67" s="13">
        <f>100*(Data[[#This Row],[C2_num]]/Data[[#This Row],[totalNumLAttainers]])</f>
        <v>8.6206896551724146</v>
      </c>
      <c r="AA67" s="13">
        <f>100*(Data[[#This Row],[C3_num]]/Data[[#This Row],[totalNumLAttainers]])</f>
        <v>10.344827586206897</v>
      </c>
      <c r="AB67" s="9">
        <f>SUM(Data[[#This Row],[A1_num]:[A3_num]])</f>
        <v>63</v>
      </c>
      <c r="AC67" s="9">
        <f>SUM(Data[[#This Row],[B1_num]:[B3_num]])</f>
        <v>31</v>
      </c>
      <c r="AD67" s="9">
        <f>SUM(Data[[#This Row],[C1_num]:[C3_num]])</f>
        <v>22</v>
      </c>
      <c r="AE67" s="9">
        <f>SUM(Data[[#This Row],[A1_num]],Data[[#This Row],[B1_num]])</f>
        <v>0</v>
      </c>
      <c r="AF67" s="9">
        <f>SUM(Data[[#This Row],[A2_num]],Data[[#This Row],[B2_num]])</f>
        <v>29</v>
      </c>
      <c r="AG67" s="9">
        <f>SUM(Data[[#This Row],[A3_num]],Data[[#This Row],[B3_num]],Data[[#This Row],[C1_num]],Data[[#This Row],[C2_num]],Data[[#This Row],[C3_num]])</f>
        <v>87</v>
      </c>
    </row>
    <row r="68" spans="1:33" x14ac:dyDescent="0.15">
      <c r="A68" s="8">
        <v>2013</v>
      </c>
      <c r="B68" s="8" t="s">
        <v>221</v>
      </c>
      <c r="C68" s="8" t="s">
        <v>329</v>
      </c>
      <c r="D68" s="8" t="s">
        <v>330</v>
      </c>
      <c r="E68" s="8">
        <v>10430</v>
      </c>
      <c r="F68" s="8">
        <v>1099</v>
      </c>
      <c r="G68" s="8">
        <v>1036</v>
      </c>
      <c r="H68" s="8">
        <v>1746</v>
      </c>
      <c r="I68" s="8">
        <v>176</v>
      </c>
      <c r="J68" s="8">
        <v>234</v>
      </c>
      <c r="K68" s="8">
        <v>1230</v>
      </c>
      <c r="L68" s="8">
        <v>103</v>
      </c>
      <c r="M68" s="8">
        <v>239</v>
      </c>
      <c r="N68" s="8">
        <v>259</v>
      </c>
      <c r="O68" s="8">
        <f>SUM(Data[[#This Row],[A1_num]:[C3_num]])</f>
        <v>6122</v>
      </c>
      <c r="P68" s="9">
        <f>Data[[#This Row],[totalNumLAttainers]]+Data[[#This Row],[numNonLA]]</f>
        <v>16552</v>
      </c>
      <c r="Q68" s="9">
        <f>100*(Data[[#This Row],[totalNumLAttainers]]/Data[[#This Row],[totalYP]])</f>
        <v>36.986466892218459</v>
      </c>
      <c r="R68" s="9">
        <f>100*(Data[[#This Row],[numNonLA]]/Data[[#This Row],[totalYP]])</f>
        <v>63.013533107781541</v>
      </c>
      <c r="S68" s="13">
        <f>100*(Data[[#This Row],[A1_num]]/Data[[#This Row],[totalNumLAttainers]])</f>
        <v>17.951649787651096</v>
      </c>
      <c r="T68" s="13">
        <f>100*(Data[[#This Row],[A2_num]]/Data[[#This Row],[totalNumLAttainers]])</f>
        <v>16.922574322116954</v>
      </c>
      <c r="U68" s="13">
        <f>100*(Data[[#This Row],[A3_num]]/Data[[#This Row],[totalNumLAttainers]])</f>
        <v>28.520091473374716</v>
      </c>
      <c r="V68" s="13">
        <f>100*(Data[[#This Row],[B1_num]]/Data[[#This Row],[totalNumLAttainers]])</f>
        <v>2.8748774910160075</v>
      </c>
      <c r="W68" s="13">
        <f>100*(Data[[#This Row],[B2_num]]/Data[[#This Row],[totalNumLAttainers]])</f>
        <v>3.8222803005553736</v>
      </c>
      <c r="X68" s="13">
        <f>100*(Data[[#This Row],[B3_num]]/Data[[#This Row],[totalNumLAttainers]])</f>
        <v>20.091473374714145</v>
      </c>
      <c r="Y68" s="13">
        <f>100*(Data[[#This Row],[C1_num]]/Data[[#This Row],[totalNumLAttainers]])</f>
        <v>1.6824567134923227</v>
      </c>
      <c r="Z68" s="13">
        <f>100*(Data[[#This Row],[C2_num]]/Data[[#This Row],[totalNumLAttainers]])</f>
        <v>3.903952956550147</v>
      </c>
      <c r="AA68" s="13">
        <f>100*(Data[[#This Row],[C3_num]]/Data[[#This Row],[totalNumLAttainers]])</f>
        <v>4.2306435805292386</v>
      </c>
      <c r="AB68" s="9">
        <f>SUM(Data[[#This Row],[A1_num]:[A3_num]])</f>
        <v>3881</v>
      </c>
      <c r="AC68" s="9">
        <f>SUM(Data[[#This Row],[B1_num]:[B3_num]])</f>
        <v>1640</v>
      </c>
      <c r="AD68" s="9">
        <f>SUM(Data[[#This Row],[C1_num]:[C3_num]])</f>
        <v>601</v>
      </c>
      <c r="AE68" s="9">
        <f>SUM(Data[[#This Row],[A1_num]],Data[[#This Row],[B1_num]])</f>
        <v>1275</v>
      </c>
      <c r="AF68" s="9">
        <f>SUM(Data[[#This Row],[A2_num]],Data[[#This Row],[B2_num]])</f>
        <v>1270</v>
      </c>
      <c r="AG68" s="9">
        <f>SUM(Data[[#This Row],[A3_num]],Data[[#This Row],[B3_num]],Data[[#This Row],[C1_num]],Data[[#This Row],[C2_num]],Data[[#This Row],[C3_num]])</f>
        <v>3577</v>
      </c>
    </row>
    <row r="69" spans="1:33" x14ac:dyDescent="0.15">
      <c r="A69" s="8">
        <v>2013</v>
      </c>
      <c r="B69" s="8" t="s">
        <v>221</v>
      </c>
      <c r="C69" s="8" t="s">
        <v>228</v>
      </c>
      <c r="D69" s="8" t="s">
        <v>229</v>
      </c>
      <c r="E69" s="8">
        <v>1373</v>
      </c>
      <c r="F69" s="8">
        <v>206</v>
      </c>
      <c r="G69" s="8">
        <v>275</v>
      </c>
      <c r="H69" s="8">
        <v>547</v>
      </c>
      <c r="I69" s="8">
        <v>16</v>
      </c>
      <c r="J69" s="8">
        <v>32</v>
      </c>
      <c r="K69" s="8">
        <v>212</v>
      </c>
      <c r="L69" s="8">
        <v>21</v>
      </c>
      <c r="M69" s="8">
        <v>38</v>
      </c>
      <c r="N69" s="8">
        <v>41</v>
      </c>
      <c r="O69" s="8">
        <f>SUM(Data[[#This Row],[A1_num]:[C3_num]])</f>
        <v>1388</v>
      </c>
      <c r="P69" s="9">
        <f>Data[[#This Row],[totalNumLAttainers]]+Data[[#This Row],[numNonLA]]</f>
        <v>2761</v>
      </c>
      <c r="Q69" s="9">
        <f>100*(Data[[#This Row],[totalNumLAttainers]]/Data[[#This Row],[totalYP]])</f>
        <v>50.27164070988772</v>
      </c>
      <c r="R69" s="9">
        <f>100*(Data[[#This Row],[numNonLA]]/Data[[#This Row],[totalYP]])</f>
        <v>49.72835929011228</v>
      </c>
      <c r="S69" s="13">
        <f>100*(Data[[#This Row],[A1_num]]/Data[[#This Row],[totalNumLAttainers]])</f>
        <v>14.841498559077809</v>
      </c>
      <c r="T69" s="13">
        <f>100*(Data[[#This Row],[A2_num]]/Data[[#This Row],[totalNumLAttainers]])</f>
        <v>19.812680115273775</v>
      </c>
      <c r="U69" s="13">
        <f>100*(Data[[#This Row],[A3_num]]/Data[[#This Row],[totalNumLAttainers]])</f>
        <v>39.409221902017286</v>
      </c>
      <c r="V69" s="13">
        <f>100*(Data[[#This Row],[B1_num]]/Data[[#This Row],[totalNumLAttainers]])</f>
        <v>1.1527377521613833</v>
      </c>
      <c r="W69" s="13">
        <f>100*(Data[[#This Row],[B2_num]]/Data[[#This Row],[totalNumLAttainers]])</f>
        <v>2.3054755043227666</v>
      </c>
      <c r="X69" s="13">
        <f>100*(Data[[#This Row],[B3_num]]/Data[[#This Row],[totalNumLAttainers]])</f>
        <v>15.273775216138327</v>
      </c>
      <c r="Y69" s="13">
        <f>100*(Data[[#This Row],[C1_num]]/Data[[#This Row],[totalNumLAttainers]])</f>
        <v>1.5129682997118155</v>
      </c>
      <c r="Z69" s="13">
        <f>100*(Data[[#This Row],[C2_num]]/Data[[#This Row],[totalNumLAttainers]])</f>
        <v>2.7377521613832854</v>
      </c>
      <c r="AA69" s="13">
        <f>100*(Data[[#This Row],[C3_num]]/Data[[#This Row],[totalNumLAttainers]])</f>
        <v>2.9538904899135447</v>
      </c>
      <c r="AB69" s="9">
        <f>SUM(Data[[#This Row],[A1_num]:[A3_num]])</f>
        <v>1028</v>
      </c>
      <c r="AC69" s="9">
        <f>SUM(Data[[#This Row],[B1_num]:[B3_num]])</f>
        <v>260</v>
      </c>
      <c r="AD69" s="9">
        <f>SUM(Data[[#This Row],[C1_num]:[C3_num]])</f>
        <v>100</v>
      </c>
      <c r="AE69" s="9">
        <f>SUM(Data[[#This Row],[A1_num]],Data[[#This Row],[B1_num]])</f>
        <v>222</v>
      </c>
      <c r="AF69" s="9">
        <f>SUM(Data[[#This Row],[A2_num]],Data[[#This Row],[B2_num]])</f>
        <v>307</v>
      </c>
      <c r="AG69" s="9">
        <f>SUM(Data[[#This Row],[A3_num]],Data[[#This Row],[B3_num]],Data[[#This Row],[C1_num]],Data[[#This Row],[C2_num]],Data[[#This Row],[C3_num]])</f>
        <v>859</v>
      </c>
    </row>
    <row r="70" spans="1:33" x14ac:dyDescent="0.15">
      <c r="A70" s="8">
        <v>2013</v>
      </c>
      <c r="B70" s="8" t="s">
        <v>221</v>
      </c>
      <c r="C70" s="8" t="s">
        <v>81</v>
      </c>
      <c r="D70" s="8" t="s">
        <v>194</v>
      </c>
      <c r="E70" s="8">
        <v>980</v>
      </c>
      <c r="F70" s="8">
        <v>69</v>
      </c>
      <c r="G70" s="8">
        <v>102</v>
      </c>
      <c r="H70" s="8">
        <v>77</v>
      </c>
      <c r="I70" s="8">
        <v>28</v>
      </c>
      <c r="J70" s="8">
        <v>27</v>
      </c>
      <c r="K70" s="8">
        <v>78</v>
      </c>
      <c r="L70" s="8">
        <v>10</v>
      </c>
      <c r="M70" s="8">
        <v>17</v>
      </c>
      <c r="N70" s="8">
        <v>25</v>
      </c>
      <c r="O70" s="8">
        <f>SUM(Data[[#This Row],[A1_num]:[C3_num]])</f>
        <v>433</v>
      </c>
      <c r="P70" s="9">
        <f>Data[[#This Row],[totalNumLAttainers]]+Data[[#This Row],[numNonLA]]</f>
        <v>1413</v>
      </c>
      <c r="Q70" s="9">
        <f>100*(Data[[#This Row],[totalNumLAttainers]]/Data[[#This Row],[totalYP]])</f>
        <v>30.644019815994341</v>
      </c>
      <c r="R70" s="9">
        <f>100*(Data[[#This Row],[numNonLA]]/Data[[#This Row],[totalYP]])</f>
        <v>69.355980184005659</v>
      </c>
      <c r="S70" s="13">
        <f>100*(Data[[#This Row],[A1_num]]/Data[[#This Row],[totalNumLAttainers]])</f>
        <v>15.935334872979215</v>
      </c>
      <c r="T70" s="13">
        <f>100*(Data[[#This Row],[A2_num]]/Data[[#This Row],[totalNumLAttainers]])</f>
        <v>23.556581986143186</v>
      </c>
      <c r="U70" s="13">
        <f>100*(Data[[#This Row],[A3_num]]/Data[[#This Row],[totalNumLAttainers]])</f>
        <v>17.782909930715935</v>
      </c>
      <c r="V70" s="13">
        <f>100*(Data[[#This Row],[B1_num]]/Data[[#This Row],[totalNumLAttainers]])</f>
        <v>6.4665127020785222</v>
      </c>
      <c r="W70" s="13">
        <f>100*(Data[[#This Row],[B2_num]]/Data[[#This Row],[totalNumLAttainers]])</f>
        <v>6.2355658198614323</v>
      </c>
      <c r="X70" s="13">
        <f>100*(Data[[#This Row],[B3_num]]/Data[[#This Row],[totalNumLAttainers]])</f>
        <v>18.013856812933028</v>
      </c>
      <c r="Y70" s="13">
        <f>100*(Data[[#This Row],[C1_num]]/Data[[#This Row],[totalNumLAttainers]])</f>
        <v>2.3094688221709005</v>
      </c>
      <c r="Z70" s="13">
        <f>100*(Data[[#This Row],[C2_num]]/Data[[#This Row],[totalNumLAttainers]])</f>
        <v>3.9260969976905313</v>
      </c>
      <c r="AA70" s="13">
        <f>100*(Data[[#This Row],[C3_num]]/Data[[#This Row],[totalNumLAttainers]])</f>
        <v>5.7736720554272516</v>
      </c>
      <c r="AB70" s="9">
        <f>SUM(Data[[#This Row],[A1_num]:[A3_num]])</f>
        <v>248</v>
      </c>
      <c r="AC70" s="9">
        <f>SUM(Data[[#This Row],[B1_num]:[B3_num]])</f>
        <v>133</v>
      </c>
      <c r="AD70" s="9">
        <f>SUM(Data[[#This Row],[C1_num]:[C3_num]])</f>
        <v>52</v>
      </c>
      <c r="AE70" s="9">
        <f>SUM(Data[[#This Row],[A1_num]],Data[[#This Row],[B1_num]])</f>
        <v>97</v>
      </c>
      <c r="AF70" s="9">
        <f>SUM(Data[[#This Row],[A2_num]],Data[[#This Row],[B2_num]])</f>
        <v>129</v>
      </c>
      <c r="AG70" s="9">
        <f>SUM(Data[[#This Row],[A3_num]],Data[[#This Row],[B3_num]],Data[[#This Row],[C1_num]],Data[[#This Row],[C2_num]],Data[[#This Row],[C3_num]])</f>
        <v>207</v>
      </c>
    </row>
    <row r="71" spans="1:33" x14ac:dyDescent="0.15">
      <c r="A71" s="8">
        <v>2013</v>
      </c>
      <c r="B71" s="8" t="s">
        <v>221</v>
      </c>
      <c r="C71" s="8" t="s">
        <v>58</v>
      </c>
      <c r="D71" s="8" t="s">
        <v>172</v>
      </c>
      <c r="E71" s="8">
        <v>3086</v>
      </c>
      <c r="F71" s="8">
        <v>269</v>
      </c>
      <c r="G71" s="8">
        <v>337</v>
      </c>
      <c r="H71" s="8">
        <v>470</v>
      </c>
      <c r="I71" s="8">
        <v>59</v>
      </c>
      <c r="J71" s="8">
        <v>117</v>
      </c>
      <c r="K71" s="8">
        <v>411</v>
      </c>
      <c r="L71" s="8">
        <v>31</v>
      </c>
      <c r="M71" s="8">
        <v>40</v>
      </c>
      <c r="N71" s="8">
        <v>43</v>
      </c>
      <c r="O71" s="8">
        <f>SUM(Data[[#This Row],[A1_num]:[C3_num]])</f>
        <v>1777</v>
      </c>
      <c r="P71" s="9">
        <f>Data[[#This Row],[totalNumLAttainers]]+Data[[#This Row],[numNonLA]]</f>
        <v>4863</v>
      </c>
      <c r="Q71" s="9">
        <f>100*(Data[[#This Row],[totalNumLAttainers]]/Data[[#This Row],[totalYP]])</f>
        <v>36.54122969360477</v>
      </c>
      <c r="R71" s="9">
        <f>100*(Data[[#This Row],[numNonLA]]/Data[[#This Row],[totalYP]])</f>
        <v>63.45877030639523</v>
      </c>
      <c r="S71" s="13">
        <f>100*(Data[[#This Row],[A1_num]]/Data[[#This Row],[totalNumLAttainers]])</f>
        <v>15.137872819358469</v>
      </c>
      <c r="T71" s="13">
        <f>100*(Data[[#This Row],[A2_num]]/Data[[#This Row],[totalNumLAttainers]])</f>
        <v>18.964546989307824</v>
      </c>
      <c r="U71" s="13">
        <f>100*(Data[[#This Row],[A3_num]]/Data[[#This Row],[totalNumLAttainers]])</f>
        <v>26.449071468767588</v>
      </c>
      <c r="V71" s="13">
        <f>100*(Data[[#This Row],[B1_num]]/Data[[#This Row],[totalNumLAttainers]])</f>
        <v>3.3202025886325268</v>
      </c>
      <c r="W71" s="13">
        <f>100*(Data[[#This Row],[B2_num]]/Data[[#This Row],[totalNumLAttainers]])</f>
        <v>6.5841305571187387</v>
      </c>
      <c r="X71" s="13">
        <f>100*(Data[[#This Row],[B3_num]]/Data[[#This Row],[totalNumLAttainers]])</f>
        <v>23.128868880135059</v>
      </c>
      <c r="Y71" s="13">
        <f>100*(Data[[#This Row],[C1_num]]/Data[[#This Row],[totalNumLAttainers]])</f>
        <v>1.7445132245357344</v>
      </c>
      <c r="Z71" s="13">
        <f>100*(Data[[#This Row],[C2_num]]/Data[[#This Row],[totalNumLAttainers]])</f>
        <v>2.2509848058525606</v>
      </c>
      <c r="AA71" s="13">
        <f>100*(Data[[#This Row],[C3_num]]/Data[[#This Row],[totalNumLAttainers]])</f>
        <v>2.4198086662915026</v>
      </c>
      <c r="AB71" s="9">
        <f>SUM(Data[[#This Row],[A1_num]:[A3_num]])</f>
        <v>1076</v>
      </c>
      <c r="AC71" s="9">
        <f>SUM(Data[[#This Row],[B1_num]:[B3_num]])</f>
        <v>587</v>
      </c>
      <c r="AD71" s="9">
        <f>SUM(Data[[#This Row],[C1_num]:[C3_num]])</f>
        <v>114</v>
      </c>
      <c r="AE71" s="9">
        <f>SUM(Data[[#This Row],[A1_num]],Data[[#This Row],[B1_num]])</f>
        <v>328</v>
      </c>
      <c r="AF71" s="9">
        <f>SUM(Data[[#This Row],[A2_num]],Data[[#This Row],[B2_num]])</f>
        <v>454</v>
      </c>
      <c r="AG71" s="9">
        <f>SUM(Data[[#This Row],[A3_num]],Data[[#This Row],[B3_num]],Data[[#This Row],[C1_num]],Data[[#This Row],[C2_num]],Data[[#This Row],[C3_num]])</f>
        <v>995</v>
      </c>
    </row>
    <row r="72" spans="1:33" x14ac:dyDescent="0.15">
      <c r="A72" s="8">
        <v>2013</v>
      </c>
      <c r="B72" s="8" t="s">
        <v>221</v>
      </c>
      <c r="C72" s="8" t="s">
        <v>9</v>
      </c>
      <c r="D72" s="8" t="s">
        <v>136</v>
      </c>
      <c r="E72" s="8">
        <v>1009</v>
      </c>
      <c r="F72" s="8">
        <v>155</v>
      </c>
      <c r="G72" s="8">
        <v>151</v>
      </c>
      <c r="H72" s="8">
        <v>253</v>
      </c>
      <c r="I72" s="8">
        <v>24</v>
      </c>
      <c r="J72" s="8">
        <v>42</v>
      </c>
      <c r="K72" s="8">
        <v>215</v>
      </c>
      <c r="L72" s="8" t="s">
        <v>2</v>
      </c>
      <c r="M72" s="8">
        <v>33</v>
      </c>
      <c r="N72" s="8">
        <v>57</v>
      </c>
      <c r="O72" s="8">
        <f>SUM(Data[[#This Row],[A1_num]:[C3_num]])</f>
        <v>930</v>
      </c>
      <c r="P72" s="9">
        <f>Data[[#This Row],[totalNumLAttainers]]+Data[[#This Row],[numNonLA]]</f>
        <v>1939</v>
      </c>
      <c r="Q72" s="9">
        <f>100*(Data[[#This Row],[totalNumLAttainers]]/Data[[#This Row],[totalYP]])</f>
        <v>47.962867457452298</v>
      </c>
      <c r="R72" s="9">
        <f>100*(Data[[#This Row],[numNonLA]]/Data[[#This Row],[totalYP]])</f>
        <v>52.037132542547702</v>
      </c>
      <c r="S72" s="13">
        <f>100*(Data[[#This Row],[A1_num]]/Data[[#This Row],[totalNumLAttainers]])</f>
        <v>16.666666666666664</v>
      </c>
      <c r="T72" s="13">
        <f>100*(Data[[#This Row],[A2_num]]/Data[[#This Row],[totalNumLAttainers]])</f>
        <v>16.236559139784944</v>
      </c>
      <c r="U72" s="13">
        <f>100*(Data[[#This Row],[A3_num]]/Data[[#This Row],[totalNumLAttainers]])</f>
        <v>27.204301075268816</v>
      </c>
      <c r="V72" s="13">
        <f>100*(Data[[#This Row],[B1_num]]/Data[[#This Row],[totalNumLAttainers]])</f>
        <v>2.5806451612903225</v>
      </c>
      <c r="W72" s="13">
        <f>100*(Data[[#This Row],[B2_num]]/Data[[#This Row],[totalNumLAttainers]])</f>
        <v>4.5161290322580641</v>
      </c>
      <c r="X72" s="13">
        <f>100*(Data[[#This Row],[B3_num]]/Data[[#This Row],[totalNumLAttainers]])</f>
        <v>23.118279569892472</v>
      </c>
      <c r="Y72" s="13" t="e">
        <f>100*(Data[[#This Row],[C1_num]]/Data[[#This Row],[totalNumLAttainers]])</f>
        <v>#VALUE!</v>
      </c>
      <c r="Z72" s="13">
        <f>100*(Data[[#This Row],[C2_num]]/Data[[#This Row],[totalNumLAttainers]])</f>
        <v>3.5483870967741935</v>
      </c>
      <c r="AA72" s="13">
        <f>100*(Data[[#This Row],[C3_num]]/Data[[#This Row],[totalNumLAttainers]])</f>
        <v>6.129032258064516</v>
      </c>
      <c r="AB72" s="9">
        <f>SUM(Data[[#This Row],[A1_num]:[A3_num]])</f>
        <v>559</v>
      </c>
      <c r="AC72" s="9">
        <f>SUM(Data[[#This Row],[B1_num]:[B3_num]])</f>
        <v>281</v>
      </c>
      <c r="AD72" s="9">
        <f>SUM(Data[[#This Row],[C1_num]:[C3_num]])</f>
        <v>90</v>
      </c>
      <c r="AE72" s="9">
        <f>SUM(Data[[#This Row],[A1_num]],Data[[#This Row],[B1_num]])</f>
        <v>179</v>
      </c>
      <c r="AF72" s="9">
        <f>SUM(Data[[#This Row],[A2_num]],Data[[#This Row],[B2_num]])</f>
        <v>193</v>
      </c>
      <c r="AG72" s="9">
        <f>SUM(Data[[#This Row],[A3_num]],Data[[#This Row],[B3_num]],Data[[#This Row],[C1_num]],Data[[#This Row],[C2_num]],Data[[#This Row],[C3_num]])</f>
        <v>558</v>
      </c>
    </row>
    <row r="73" spans="1:33" x14ac:dyDescent="0.15">
      <c r="A73" s="8">
        <v>2013</v>
      </c>
      <c r="B73" s="8" t="s">
        <v>221</v>
      </c>
      <c r="C73" s="8" t="s">
        <v>82</v>
      </c>
      <c r="D73" s="8" t="s">
        <v>195</v>
      </c>
      <c r="E73" s="8">
        <v>1506</v>
      </c>
      <c r="F73" s="8">
        <v>140</v>
      </c>
      <c r="G73" s="8">
        <v>169</v>
      </c>
      <c r="H73" s="8">
        <v>200</v>
      </c>
      <c r="I73" s="8">
        <v>21</v>
      </c>
      <c r="J73" s="8">
        <v>55</v>
      </c>
      <c r="K73" s="8">
        <v>158</v>
      </c>
      <c r="L73" s="8" t="s">
        <v>2</v>
      </c>
      <c r="M73" s="8">
        <v>28</v>
      </c>
      <c r="N73" s="8">
        <v>35</v>
      </c>
      <c r="O73" s="8">
        <f>SUM(Data[[#This Row],[A1_num]:[C3_num]])</f>
        <v>806</v>
      </c>
      <c r="P73" s="9">
        <f>Data[[#This Row],[totalNumLAttainers]]+Data[[#This Row],[numNonLA]]</f>
        <v>2312</v>
      </c>
      <c r="Q73" s="9">
        <f>100*(Data[[#This Row],[totalNumLAttainers]]/Data[[#This Row],[totalYP]])</f>
        <v>34.86159169550173</v>
      </c>
      <c r="R73" s="9">
        <f>100*(Data[[#This Row],[numNonLA]]/Data[[#This Row],[totalYP]])</f>
        <v>65.13840830449827</v>
      </c>
      <c r="S73" s="13">
        <f>100*(Data[[#This Row],[A1_num]]/Data[[#This Row],[totalNumLAttainers]])</f>
        <v>17.369727047146402</v>
      </c>
      <c r="T73" s="13">
        <f>100*(Data[[#This Row],[A2_num]]/Data[[#This Row],[totalNumLAttainers]])</f>
        <v>20.967741935483872</v>
      </c>
      <c r="U73" s="13">
        <f>100*(Data[[#This Row],[A3_num]]/Data[[#This Row],[totalNumLAttainers]])</f>
        <v>24.813895781637719</v>
      </c>
      <c r="V73" s="13">
        <f>100*(Data[[#This Row],[B1_num]]/Data[[#This Row],[totalNumLAttainers]])</f>
        <v>2.6054590570719602</v>
      </c>
      <c r="W73" s="13">
        <f>100*(Data[[#This Row],[B2_num]]/Data[[#This Row],[totalNumLAttainers]])</f>
        <v>6.8238213399503724</v>
      </c>
      <c r="X73" s="13">
        <f>100*(Data[[#This Row],[B3_num]]/Data[[#This Row],[totalNumLAttainers]])</f>
        <v>19.602977667493796</v>
      </c>
      <c r="Y73" s="13" t="e">
        <f>100*(Data[[#This Row],[C1_num]]/Data[[#This Row],[totalNumLAttainers]])</f>
        <v>#VALUE!</v>
      </c>
      <c r="Z73" s="13">
        <f>100*(Data[[#This Row],[C2_num]]/Data[[#This Row],[totalNumLAttainers]])</f>
        <v>3.4739454094292808</v>
      </c>
      <c r="AA73" s="13">
        <f>100*(Data[[#This Row],[C3_num]]/Data[[#This Row],[totalNumLAttainers]])</f>
        <v>4.3424317617866004</v>
      </c>
      <c r="AB73" s="9">
        <f>SUM(Data[[#This Row],[A1_num]:[A3_num]])</f>
        <v>509</v>
      </c>
      <c r="AC73" s="9">
        <f>SUM(Data[[#This Row],[B1_num]:[B3_num]])</f>
        <v>234</v>
      </c>
      <c r="AD73" s="9">
        <f>SUM(Data[[#This Row],[C1_num]:[C3_num]])</f>
        <v>63</v>
      </c>
      <c r="AE73" s="9">
        <f>SUM(Data[[#This Row],[A1_num]],Data[[#This Row],[B1_num]])</f>
        <v>161</v>
      </c>
      <c r="AF73" s="9">
        <f>SUM(Data[[#This Row],[A2_num]],Data[[#This Row],[B2_num]])</f>
        <v>224</v>
      </c>
      <c r="AG73" s="9">
        <f>SUM(Data[[#This Row],[A3_num]],Data[[#This Row],[B3_num]],Data[[#This Row],[C1_num]],Data[[#This Row],[C2_num]],Data[[#This Row],[C3_num]])</f>
        <v>421</v>
      </c>
    </row>
    <row r="74" spans="1:33" x14ac:dyDescent="0.15">
      <c r="A74" s="8">
        <v>2013</v>
      </c>
      <c r="B74" s="8" t="s">
        <v>221</v>
      </c>
      <c r="C74" s="8" t="s">
        <v>331</v>
      </c>
      <c r="D74" s="8" t="s">
        <v>332</v>
      </c>
      <c r="E74" s="8">
        <v>8170</v>
      </c>
      <c r="F74" s="8">
        <v>647</v>
      </c>
      <c r="G74" s="8">
        <v>1066</v>
      </c>
      <c r="H74" s="8">
        <v>1120</v>
      </c>
      <c r="I74" s="8">
        <v>177</v>
      </c>
      <c r="J74" s="8">
        <v>346</v>
      </c>
      <c r="K74" s="8">
        <v>1128</v>
      </c>
      <c r="L74" s="8">
        <v>93</v>
      </c>
      <c r="M74" s="8">
        <v>197</v>
      </c>
      <c r="N74" s="8">
        <v>253</v>
      </c>
      <c r="O74" s="8">
        <f>SUM(Data[[#This Row],[A1_num]:[C3_num]])</f>
        <v>5027</v>
      </c>
      <c r="P74" s="9">
        <f>Data[[#This Row],[totalNumLAttainers]]+Data[[#This Row],[numNonLA]]</f>
        <v>13197</v>
      </c>
      <c r="Q74" s="9">
        <f>100*(Data[[#This Row],[totalNumLAttainers]]/Data[[#This Row],[totalYP]])</f>
        <v>38.091990603925133</v>
      </c>
      <c r="R74" s="9">
        <f>100*(Data[[#This Row],[numNonLA]]/Data[[#This Row],[totalYP]])</f>
        <v>61.908009396074867</v>
      </c>
      <c r="S74" s="13">
        <f>100*(Data[[#This Row],[A1_num]]/Data[[#This Row],[totalNumLAttainers]])</f>
        <v>12.870499303759697</v>
      </c>
      <c r="T74" s="13">
        <f>100*(Data[[#This Row],[A2_num]]/Data[[#This Row],[totalNumLAttainers]])</f>
        <v>21.205490352098664</v>
      </c>
      <c r="U74" s="13">
        <f>100*(Data[[#This Row],[A3_num]]/Data[[#This Row],[totalNumLAttainers]])</f>
        <v>22.279689675750944</v>
      </c>
      <c r="V74" s="13">
        <f>100*(Data[[#This Row],[B1_num]]/Data[[#This Row],[totalNumLAttainers]])</f>
        <v>3.5209866719713547</v>
      </c>
      <c r="W74" s="13">
        <f>100*(Data[[#This Row],[B2_num]]/Data[[#This Row],[totalNumLAttainers]])</f>
        <v>6.8828327034016308</v>
      </c>
      <c r="X74" s="13">
        <f>100*(Data[[#This Row],[B3_num]]/Data[[#This Row],[totalNumLAttainers]])</f>
        <v>22.438830316292023</v>
      </c>
      <c r="Y74" s="13">
        <f>100*(Data[[#This Row],[C1_num]]/Data[[#This Row],[totalNumLAttainers]])</f>
        <v>1.8500099462900339</v>
      </c>
      <c r="Z74" s="13">
        <f>100*(Data[[#This Row],[C2_num]]/Data[[#This Row],[totalNumLAttainers]])</f>
        <v>3.9188382733240505</v>
      </c>
      <c r="AA74" s="13">
        <f>100*(Data[[#This Row],[C3_num]]/Data[[#This Row],[totalNumLAttainers]])</f>
        <v>5.0328227571115978</v>
      </c>
      <c r="AB74" s="9">
        <f>SUM(Data[[#This Row],[A1_num]:[A3_num]])</f>
        <v>2833</v>
      </c>
      <c r="AC74" s="9">
        <f>SUM(Data[[#This Row],[B1_num]:[B3_num]])</f>
        <v>1651</v>
      </c>
      <c r="AD74" s="9">
        <f>SUM(Data[[#This Row],[C1_num]:[C3_num]])</f>
        <v>543</v>
      </c>
      <c r="AE74" s="9">
        <f>SUM(Data[[#This Row],[A1_num]],Data[[#This Row],[B1_num]])</f>
        <v>824</v>
      </c>
      <c r="AF74" s="9">
        <f>SUM(Data[[#This Row],[A2_num]],Data[[#This Row],[B2_num]])</f>
        <v>1412</v>
      </c>
      <c r="AG74" s="9">
        <f>SUM(Data[[#This Row],[A3_num]],Data[[#This Row],[B3_num]],Data[[#This Row],[C1_num]],Data[[#This Row],[C2_num]],Data[[#This Row],[C3_num]])</f>
        <v>2791</v>
      </c>
    </row>
    <row r="75" spans="1:33" x14ac:dyDescent="0.15">
      <c r="A75" s="8">
        <v>2013</v>
      </c>
      <c r="B75" s="8" t="s">
        <v>221</v>
      </c>
      <c r="C75" s="8" t="s">
        <v>59</v>
      </c>
      <c r="D75" s="8" t="s">
        <v>173</v>
      </c>
      <c r="E75" s="8">
        <v>4436</v>
      </c>
      <c r="F75" s="8">
        <v>410</v>
      </c>
      <c r="G75" s="8">
        <v>681</v>
      </c>
      <c r="H75" s="8">
        <v>1128</v>
      </c>
      <c r="I75" s="8">
        <v>39</v>
      </c>
      <c r="J75" s="8">
        <v>131</v>
      </c>
      <c r="K75" s="8">
        <v>560</v>
      </c>
      <c r="L75" s="8">
        <v>67</v>
      </c>
      <c r="M75" s="8">
        <v>107</v>
      </c>
      <c r="N75" s="8">
        <v>138</v>
      </c>
      <c r="O75" s="8">
        <f>SUM(Data[[#This Row],[A1_num]:[C3_num]])</f>
        <v>3261</v>
      </c>
      <c r="P75" s="9">
        <f>Data[[#This Row],[totalNumLAttainers]]+Data[[#This Row],[numNonLA]]</f>
        <v>7697</v>
      </c>
      <c r="Q75" s="9">
        <f>100*(Data[[#This Row],[totalNumLAttainers]]/Data[[#This Row],[totalYP]])</f>
        <v>42.367156034818763</v>
      </c>
      <c r="R75" s="9">
        <f>100*(Data[[#This Row],[numNonLA]]/Data[[#This Row],[totalYP]])</f>
        <v>57.632843965181237</v>
      </c>
      <c r="S75" s="13">
        <f>100*(Data[[#This Row],[A1_num]]/Data[[#This Row],[totalNumLAttainers]])</f>
        <v>12.57283042011653</v>
      </c>
      <c r="T75" s="13">
        <f>100*(Data[[#This Row],[A2_num]]/Data[[#This Row],[totalNumLAttainers]])</f>
        <v>20.883164673413063</v>
      </c>
      <c r="U75" s="13">
        <f>100*(Data[[#This Row],[A3_num]]/Data[[#This Row],[totalNumLAttainers]])</f>
        <v>34.590616375344986</v>
      </c>
      <c r="V75" s="13">
        <f>100*(Data[[#This Row],[B1_num]]/Data[[#This Row],[totalNumLAttainers]])</f>
        <v>1.1959521619135236</v>
      </c>
      <c r="W75" s="13">
        <f>100*(Data[[#This Row],[B2_num]]/Data[[#This Row],[totalNumLAttainers]])</f>
        <v>4.0171726464274764</v>
      </c>
      <c r="X75" s="13">
        <f>100*(Data[[#This Row],[B3_num]]/Data[[#This Row],[totalNumLAttainers]])</f>
        <v>17.172646427476234</v>
      </c>
      <c r="Y75" s="13">
        <f>100*(Data[[#This Row],[C1_num]]/Data[[#This Row],[totalNumLAttainers]])</f>
        <v>2.0545844832873352</v>
      </c>
      <c r="Z75" s="13">
        <f>100*(Data[[#This Row],[C2_num]]/Data[[#This Row],[totalNumLAttainers]])</f>
        <v>3.2812020852499235</v>
      </c>
      <c r="AA75" s="13">
        <f>100*(Data[[#This Row],[C3_num]]/Data[[#This Row],[totalNumLAttainers]])</f>
        <v>4.2318307267709292</v>
      </c>
      <c r="AB75" s="9">
        <f>SUM(Data[[#This Row],[A1_num]:[A3_num]])</f>
        <v>2219</v>
      </c>
      <c r="AC75" s="9">
        <f>SUM(Data[[#This Row],[B1_num]:[B3_num]])</f>
        <v>730</v>
      </c>
      <c r="AD75" s="9">
        <f>SUM(Data[[#This Row],[C1_num]:[C3_num]])</f>
        <v>312</v>
      </c>
      <c r="AE75" s="9">
        <f>SUM(Data[[#This Row],[A1_num]],Data[[#This Row],[B1_num]])</f>
        <v>449</v>
      </c>
      <c r="AF75" s="9">
        <f>SUM(Data[[#This Row],[A2_num]],Data[[#This Row],[B2_num]])</f>
        <v>812</v>
      </c>
      <c r="AG75" s="9">
        <f>SUM(Data[[#This Row],[A3_num]],Data[[#This Row],[B3_num]],Data[[#This Row],[C1_num]],Data[[#This Row],[C2_num]],Data[[#This Row],[C3_num]])</f>
        <v>2000</v>
      </c>
    </row>
    <row r="76" spans="1:33" x14ac:dyDescent="0.15">
      <c r="A76" s="8">
        <v>2013</v>
      </c>
      <c r="B76" s="8" t="s">
        <v>221</v>
      </c>
      <c r="C76" s="8" t="s">
        <v>240</v>
      </c>
      <c r="D76" s="8" t="s">
        <v>241</v>
      </c>
      <c r="E76" s="8">
        <v>2143</v>
      </c>
      <c r="F76" s="8">
        <v>264</v>
      </c>
      <c r="G76" s="8">
        <v>313</v>
      </c>
      <c r="H76" s="8">
        <v>427</v>
      </c>
      <c r="I76" s="8">
        <v>64</v>
      </c>
      <c r="J76" s="8">
        <v>80</v>
      </c>
      <c r="K76" s="8">
        <v>462</v>
      </c>
      <c r="L76" s="8">
        <v>74</v>
      </c>
      <c r="M76" s="8">
        <v>90</v>
      </c>
      <c r="N76" s="8">
        <v>98</v>
      </c>
      <c r="O76" s="8">
        <f>SUM(Data[[#This Row],[A1_num]:[C3_num]])</f>
        <v>1872</v>
      </c>
      <c r="P76" s="9">
        <f>Data[[#This Row],[totalNumLAttainers]]+Data[[#This Row],[numNonLA]]</f>
        <v>4015</v>
      </c>
      <c r="Q76" s="9">
        <f>100*(Data[[#This Row],[totalNumLAttainers]]/Data[[#This Row],[totalYP]])</f>
        <v>46.625155666251558</v>
      </c>
      <c r="R76" s="9">
        <f>100*(Data[[#This Row],[numNonLA]]/Data[[#This Row],[totalYP]])</f>
        <v>53.374844333748442</v>
      </c>
      <c r="S76" s="13">
        <f>100*(Data[[#This Row],[A1_num]]/Data[[#This Row],[totalNumLAttainers]])</f>
        <v>14.102564102564102</v>
      </c>
      <c r="T76" s="13">
        <f>100*(Data[[#This Row],[A2_num]]/Data[[#This Row],[totalNumLAttainers]])</f>
        <v>16.720085470085468</v>
      </c>
      <c r="U76" s="13">
        <f>100*(Data[[#This Row],[A3_num]]/Data[[#This Row],[totalNumLAttainers]])</f>
        <v>22.80982905982906</v>
      </c>
      <c r="V76" s="13">
        <f>100*(Data[[#This Row],[B1_num]]/Data[[#This Row],[totalNumLAttainers]])</f>
        <v>3.4188034188034191</v>
      </c>
      <c r="W76" s="13">
        <f>100*(Data[[#This Row],[B2_num]]/Data[[#This Row],[totalNumLAttainers]])</f>
        <v>4.2735042735042734</v>
      </c>
      <c r="X76" s="13">
        <f>100*(Data[[#This Row],[B3_num]]/Data[[#This Row],[totalNumLAttainers]])</f>
        <v>24.679487179487182</v>
      </c>
      <c r="Y76" s="13">
        <f>100*(Data[[#This Row],[C1_num]]/Data[[#This Row],[totalNumLAttainers]])</f>
        <v>3.9529914529914527</v>
      </c>
      <c r="Z76" s="13">
        <f>100*(Data[[#This Row],[C2_num]]/Data[[#This Row],[totalNumLAttainers]])</f>
        <v>4.8076923076923084</v>
      </c>
      <c r="AA76" s="13">
        <f>100*(Data[[#This Row],[C3_num]]/Data[[#This Row],[totalNumLAttainers]])</f>
        <v>5.2350427350427351</v>
      </c>
      <c r="AB76" s="9">
        <f>SUM(Data[[#This Row],[A1_num]:[A3_num]])</f>
        <v>1004</v>
      </c>
      <c r="AC76" s="9">
        <f>SUM(Data[[#This Row],[B1_num]:[B3_num]])</f>
        <v>606</v>
      </c>
      <c r="AD76" s="9">
        <f>SUM(Data[[#This Row],[C1_num]:[C3_num]])</f>
        <v>262</v>
      </c>
      <c r="AE76" s="9">
        <f>SUM(Data[[#This Row],[A1_num]],Data[[#This Row],[B1_num]])</f>
        <v>328</v>
      </c>
      <c r="AF76" s="9">
        <f>SUM(Data[[#This Row],[A2_num]],Data[[#This Row],[B2_num]])</f>
        <v>393</v>
      </c>
      <c r="AG76" s="9">
        <f>SUM(Data[[#This Row],[A3_num]],Data[[#This Row],[B3_num]],Data[[#This Row],[C1_num]],Data[[#This Row],[C2_num]],Data[[#This Row],[C3_num]])</f>
        <v>1151</v>
      </c>
    </row>
    <row r="77" spans="1:33" x14ac:dyDescent="0.15">
      <c r="A77" s="8">
        <v>2013</v>
      </c>
      <c r="B77" s="8" t="s">
        <v>221</v>
      </c>
      <c r="C77" s="8" t="s">
        <v>333</v>
      </c>
      <c r="D77" s="8" t="s">
        <v>334</v>
      </c>
      <c r="E77" s="8">
        <v>4264</v>
      </c>
      <c r="F77" s="8">
        <v>465</v>
      </c>
      <c r="G77" s="8">
        <v>510</v>
      </c>
      <c r="H77" s="8">
        <v>571</v>
      </c>
      <c r="I77" s="8">
        <v>77</v>
      </c>
      <c r="J77" s="8">
        <v>174</v>
      </c>
      <c r="K77" s="8">
        <v>596</v>
      </c>
      <c r="L77" s="8">
        <v>84</v>
      </c>
      <c r="M77" s="8">
        <v>128</v>
      </c>
      <c r="N77" s="8">
        <v>96</v>
      </c>
      <c r="O77" s="8">
        <f>SUM(Data[[#This Row],[A1_num]:[C3_num]])</f>
        <v>2701</v>
      </c>
      <c r="P77" s="9">
        <f>Data[[#This Row],[totalNumLAttainers]]+Data[[#This Row],[numNonLA]]</f>
        <v>6965</v>
      </c>
      <c r="Q77" s="9">
        <f>100*(Data[[#This Row],[totalNumLAttainers]]/Data[[#This Row],[totalYP]])</f>
        <v>38.77961234745154</v>
      </c>
      <c r="R77" s="9">
        <f>100*(Data[[#This Row],[numNonLA]]/Data[[#This Row],[totalYP]])</f>
        <v>61.22038765254846</v>
      </c>
      <c r="S77" s="13">
        <f>100*(Data[[#This Row],[A1_num]]/Data[[#This Row],[totalNumLAttainers]])</f>
        <v>17.21584598296927</v>
      </c>
      <c r="T77" s="13">
        <f>100*(Data[[#This Row],[A2_num]]/Data[[#This Row],[totalNumLAttainers]])</f>
        <v>18.881895594224364</v>
      </c>
      <c r="U77" s="13">
        <f>100*(Data[[#This Row],[A3_num]]/Data[[#This Row],[totalNumLAttainers]])</f>
        <v>21.140318400592374</v>
      </c>
      <c r="V77" s="13">
        <f>100*(Data[[#This Row],[B1_num]]/Data[[#This Row],[totalNumLAttainers]])</f>
        <v>2.850796001480933</v>
      </c>
      <c r="W77" s="13">
        <f>100*(Data[[#This Row],[B2_num]]/Data[[#This Row],[totalNumLAttainers]])</f>
        <v>6.4420584968530177</v>
      </c>
      <c r="X77" s="13">
        <f>100*(Data[[#This Row],[B3_num]]/Data[[#This Row],[totalNumLAttainers]])</f>
        <v>22.065901517956313</v>
      </c>
      <c r="Y77" s="13">
        <f>100*(Data[[#This Row],[C1_num]]/Data[[#This Row],[totalNumLAttainers]])</f>
        <v>3.1099592743428359</v>
      </c>
      <c r="Z77" s="13">
        <f>100*(Data[[#This Row],[C2_num]]/Data[[#This Row],[totalNumLAttainers]])</f>
        <v>4.7389855609033695</v>
      </c>
      <c r="AA77" s="13">
        <f>100*(Data[[#This Row],[C3_num]]/Data[[#This Row],[totalNumLAttainers]])</f>
        <v>3.5542391706775271</v>
      </c>
      <c r="AB77" s="9">
        <f>SUM(Data[[#This Row],[A1_num]:[A3_num]])</f>
        <v>1546</v>
      </c>
      <c r="AC77" s="9">
        <f>SUM(Data[[#This Row],[B1_num]:[B3_num]])</f>
        <v>847</v>
      </c>
      <c r="AD77" s="9">
        <f>SUM(Data[[#This Row],[C1_num]:[C3_num]])</f>
        <v>308</v>
      </c>
      <c r="AE77" s="9">
        <f>SUM(Data[[#This Row],[A1_num]],Data[[#This Row],[B1_num]])</f>
        <v>542</v>
      </c>
      <c r="AF77" s="9">
        <f>SUM(Data[[#This Row],[A2_num]],Data[[#This Row],[B2_num]])</f>
        <v>684</v>
      </c>
      <c r="AG77" s="9">
        <f>SUM(Data[[#This Row],[A3_num]],Data[[#This Row],[B3_num]],Data[[#This Row],[C1_num]],Data[[#This Row],[C2_num]],Data[[#This Row],[C3_num]])</f>
        <v>1475</v>
      </c>
    </row>
    <row r="78" spans="1:33" x14ac:dyDescent="0.15">
      <c r="A78" s="8">
        <v>2013</v>
      </c>
      <c r="B78" s="8" t="s">
        <v>221</v>
      </c>
      <c r="C78" s="8" t="s">
        <v>83</v>
      </c>
      <c r="D78" s="8" t="s">
        <v>196</v>
      </c>
      <c r="E78" s="8">
        <v>1725</v>
      </c>
      <c r="F78" s="8">
        <v>158</v>
      </c>
      <c r="G78" s="8">
        <v>195</v>
      </c>
      <c r="H78" s="8">
        <v>229</v>
      </c>
      <c r="I78" s="8">
        <v>45</v>
      </c>
      <c r="J78" s="8">
        <v>55</v>
      </c>
      <c r="K78" s="8">
        <v>255</v>
      </c>
      <c r="L78" s="8" t="s">
        <v>2</v>
      </c>
      <c r="M78" s="8">
        <v>49</v>
      </c>
      <c r="N78" s="8">
        <v>69</v>
      </c>
      <c r="O78" s="8">
        <f>SUM(Data[[#This Row],[A1_num]:[C3_num]])</f>
        <v>1055</v>
      </c>
      <c r="P78" s="9">
        <f>Data[[#This Row],[totalNumLAttainers]]+Data[[#This Row],[numNonLA]]</f>
        <v>2780</v>
      </c>
      <c r="Q78" s="9">
        <f>100*(Data[[#This Row],[totalNumLAttainers]]/Data[[#This Row],[totalYP]])</f>
        <v>37.949640287769789</v>
      </c>
      <c r="R78" s="9">
        <f>100*(Data[[#This Row],[numNonLA]]/Data[[#This Row],[totalYP]])</f>
        <v>62.050359712230218</v>
      </c>
      <c r="S78" s="13">
        <f>100*(Data[[#This Row],[A1_num]]/Data[[#This Row],[totalNumLAttainers]])</f>
        <v>14.976303317535544</v>
      </c>
      <c r="T78" s="13">
        <f>100*(Data[[#This Row],[A2_num]]/Data[[#This Row],[totalNumLAttainers]])</f>
        <v>18.48341232227488</v>
      </c>
      <c r="U78" s="13">
        <f>100*(Data[[#This Row],[A3_num]]/Data[[#This Row],[totalNumLAttainers]])</f>
        <v>21.706161137440759</v>
      </c>
      <c r="V78" s="13">
        <f>100*(Data[[#This Row],[B1_num]]/Data[[#This Row],[totalNumLAttainers]])</f>
        <v>4.2654028436018958</v>
      </c>
      <c r="W78" s="13">
        <f>100*(Data[[#This Row],[B2_num]]/Data[[#This Row],[totalNumLAttainers]])</f>
        <v>5.2132701421800949</v>
      </c>
      <c r="X78" s="13">
        <f>100*(Data[[#This Row],[B3_num]]/Data[[#This Row],[totalNumLAttainers]])</f>
        <v>24.170616113744074</v>
      </c>
      <c r="Y78" s="13" t="e">
        <f>100*(Data[[#This Row],[C1_num]]/Data[[#This Row],[totalNumLAttainers]])</f>
        <v>#VALUE!</v>
      </c>
      <c r="Z78" s="13">
        <f>100*(Data[[#This Row],[C2_num]]/Data[[#This Row],[totalNumLAttainers]])</f>
        <v>4.6445497630331758</v>
      </c>
      <c r="AA78" s="13">
        <f>100*(Data[[#This Row],[C3_num]]/Data[[#This Row],[totalNumLAttainers]])</f>
        <v>6.540284360189573</v>
      </c>
      <c r="AB78" s="9">
        <f>SUM(Data[[#This Row],[A1_num]:[A3_num]])</f>
        <v>582</v>
      </c>
      <c r="AC78" s="9">
        <f>SUM(Data[[#This Row],[B1_num]:[B3_num]])</f>
        <v>355</v>
      </c>
      <c r="AD78" s="9">
        <f>SUM(Data[[#This Row],[C1_num]:[C3_num]])</f>
        <v>118</v>
      </c>
      <c r="AE78" s="9">
        <f>SUM(Data[[#This Row],[A1_num]],Data[[#This Row],[B1_num]])</f>
        <v>203</v>
      </c>
      <c r="AF78" s="9">
        <f>SUM(Data[[#This Row],[A2_num]],Data[[#This Row],[B2_num]])</f>
        <v>250</v>
      </c>
      <c r="AG78" s="9">
        <f>SUM(Data[[#This Row],[A3_num]],Data[[#This Row],[B3_num]],Data[[#This Row],[C1_num]],Data[[#This Row],[C2_num]],Data[[#This Row],[C3_num]])</f>
        <v>602</v>
      </c>
    </row>
    <row r="79" spans="1:33" x14ac:dyDescent="0.15">
      <c r="A79" s="8">
        <v>2013</v>
      </c>
      <c r="B79" s="8" t="s">
        <v>221</v>
      </c>
      <c r="C79" s="8" t="s">
        <v>335</v>
      </c>
      <c r="D79" s="8" t="s">
        <v>336</v>
      </c>
      <c r="E79" s="8">
        <v>4894</v>
      </c>
      <c r="F79" s="8">
        <v>383</v>
      </c>
      <c r="G79" s="8">
        <v>734</v>
      </c>
      <c r="H79" s="8">
        <v>778</v>
      </c>
      <c r="I79" s="8">
        <v>70</v>
      </c>
      <c r="J79" s="8">
        <v>205</v>
      </c>
      <c r="K79" s="8">
        <v>678</v>
      </c>
      <c r="L79" s="8">
        <v>65</v>
      </c>
      <c r="M79" s="8">
        <v>81</v>
      </c>
      <c r="N79" s="8">
        <v>146</v>
      </c>
      <c r="O79" s="8">
        <f>SUM(Data[[#This Row],[A1_num]:[C3_num]])</f>
        <v>3140</v>
      </c>
      <c r="P79" s="9">
        <f>Data[[#This Row],[totalNumLAttainers]]+Data[[#This Row],[numNonLA]]</f>
        <v>8034</v>
      </c>
      <c r="Q79" s="9">
        <f>100*(Data[[#This Row],[totalNumLAttainers]]/Data[[#This Row],[totalYP]])</f>
        <v>39.083893452825492</v>
      </c>
      <c r="R79" s="9">
        <f>100*(Data[[#This Row],[numNonLA]]/Data[[#This Row],[totalYP]])</f>
        <v>60.916106547174508</v>
      </c>
      <c r="S79" s="13">
        <f>100*(Data[[#This Row],[A1_num]]/Data[[#This Row],[totalNumLAttainers]])</f>
        <v>12.197452229299364</v>
      </c>
      <c r="T79" s="13">
        <f>100*(Data[[#This Row],[A2_num]]/Data[[#This Row],[totalNumLAttainers]])</f>
        <v>23.375796178343951</v>
      </c>
      <c r="U79" s="13">
        <f>100*(Data[[#This Row],[A3_num]]/Data[[#This Row],[totalNumLAttainers]])</f>
        <v>24.777070063694268</v>
      </c>
      <c r="V79" s="13">
        <f>100*(Data[[#This Row],[B1_num]]/Data[[#This Row],[totalNumLAttainers]])</f>
        <v>2.2292993630573248</v>
      </c>
      <c r="W79" s="13">
        <f>100*(Data[[#This Row],[B2_num]]/Data[[#This Row],[totalNumLAttainers]])</f>
        <v>6.5286624203821653</v>
      </c>
      <c r="X79" s="13">
        <f>100*(Data[[#This Row],[B3_num]]/Data[[#This Row],[totalNumLAttainers]])</f>
        <v>21.592356687898089</v>
      </c>
      <c r="Y79" s="13">
        <f>100*(Data[[#This Row],[C1_num]]/Data[[#This Row],[totalNumLAttainers]])</f>
        <v>2.0700636942675157</v>
      </c>
      <c r="Z79" s="13">
        <f>100*(Data[[#This Row],[C2_num]]/Data[[#This Row],[totalNumLAttainers]])</f>
        <v>2.5796178343949046</v>
      </c>
      <c r="AA79" s="13">
        <f>100*(Data[[#This Row],[C3_num]]/Data[[#This Row],[totalNumLAttainers]])</f>
        <v>4.6496815286624198</v>
      </c>
      <c r="AB79" s="9">
        <f>SUM(Data[[#This Row],[A1_num]:[A3_num]])</f>
        <v>1895</v>
      </c>
      <c r="AC79" s="9">
        <f>SUM(Data[[#This Row],[B1_num]:[B3_num]])</f>
        <v>953</v>
      </c>
      <c r="AD79" s="9">
        <f>SUM(Data[[#This Row],[C1_num]:[C3_num]])</f>
        <v>292</v>
      </c>
      <c r="AE79" s="9">
        <f>SUM(Data[[#This Row],[A1_num]],Data[[#This Row],[B1_num]])</f>
        <v>453</v>
      </c>
      <c r="AF79" s="9">
        <f>SUM(Data[[#This Row],[A2_num]],Data[[#This Row],[B2_num]])</f>
        <v>939</v>
      </c>
      <c r="AG79" s="9">
        <f>SUM(Data[[#This Row],[A3_num]],Data[[#This Row],[B3_num]],Data[[#This Row],[C1_num]],Data[[#This Row],[C2_num]],Data[[#This Row],[C3_num]])</f>
        <v>1748</v>
      </c>
    </row>
    <row r="80" spans="1:33" x14ac:dyDescent="0.15">
      <c r="A80" s="8">
        <v>2013</v>
      </c>
      <c r="B80" s="8" t="s">
        <v>221</v>
      </c>
      <c r="C80" s="8" t="s">
        <v>10</v>
      </c>
      <c r="D80" s="8" t="s">
        <v>137</v>
      </c>
      <c r="E80" s="8">
        <v>2705</v>
      </c>
      <c r="F80" s="8">
        <v>342</v>
      </c>
      <c r="G80" s="8">
        <v>361</v>
      </c>
      <c r="H80" s="8">
        <v>758</v>
      </c>
      <c r="I80" s="8">
        <v>61</v>
      </c>
      <c r="J80" s="8">
        <v>74</v>
      </c>
      <c r="K80" s="8">
        <v>390</v>
      </c>
      <c r="L80" s="8">
        <v>20</v>
      </c>
      <c r="M80" s="8">
        <v>88</v>
      </c>
      <c r="N80" s="8">
        <v>113</v>
      </c>
      <c r="O80" s="8">
        <f>SUM(Data[[#This Row],[A1_num]:[C3_num]])</f>
        <v>2207</v>
      </c>
      <c r="P80" s="9">
        <f>Data[[#This Row],[totalNumLAttainers]]+Data[[#This Row],[numNonLA]]</f>
        <v>4912</v>
      </c>
      <c r="Q80" s="9">
        <f>100*(Data[[#This Row],[totalNumLAttainers]]/Data[[#This Row],[totalYP]])</f>
        <v>44.930781758957657</v>
      </c>
      <c r="R80" s="9">
        <f>100*(Data[[#This Row],[numNonLA]]/Data[[#This Row],[totalYP]])</f>
        <v>55.06921824104235</v>
      </c>
      <c r="S80" s="13">
        <f>100*(Data[[#This Row],[A1_num]]/Data[[#This Row],[totalNumLAttainers]])</f>
        <v>15.496148618033528</v>
      </c>
      <c r="T80" s="13">
        <f>100*(Data[[#This Row],[A2_num]]/Data[[#This Row],[totalNumLAttainers]])</f>
        <v>16.357045763479835</v>
      </c>
      <c r="U80" s="13">
        <f>100*(Data[[#This Row],[A3_num]]/Data[[#This Row],[totalNumLAttainers]])</f>
        <v>34.345265065700048</v>
      </c>
      <c r="V80" s="13">
        <f>100*(Data[[#This Row],[B1_num]]/Data[[#This Row],[totalNumLAttainers]])</f>
        <v>2.7639329406434077</v>
      </c>
      <c r="W80" s="13">
        <f>100*(Data[[#This Row],[B2_num]]/Data[[#This Row],[totalNumLAttainers]])</f>
        <v>3.3529678296329859</v>
      </c>
      <c r="X80" s="13">
        <f>100*(Data[[#This Row],[B3_num]]/Data[[#This Row],[totalNumLAttainers]])</f>
        <v>17.67104666968736</v>
      </c>
      <c r="Y80" s="13">
        <f>100*(Data[[#This Row],[C1_num]]/Data[[#This Row],[totalNumLAttainers]])</f>
        <v>0.90620752152242856</v>
      </c>
      <c r="Z80" s="13">
        <f>100*(Data[[#This Row],[C2_num]]/Data[[#This Row],[totalNumLAttainers]])</f>
        <v>3.9873130946986857</v>
      </c>
      <c r="AA80" s="13">
        <f>100*(Data[[#This Row],[C3_num]]/Data[[#This Row],[totalNumLAttainers]])</f>
        <v>5.1200724966017219</v>
      </c>
      <c r="AB80" s="9">
        <f>SUM(Data[[#This Row],[A1_num]:[A3_num]])</f>
        <v>1461</v>
      </c>
      <c r="AC80" s="9">
        <f>SUM(Data[[#This Row],[B1_num]:[B3_num]])</f>
        <v>525</v>
      </c>
      <c r="AD80" s="9">
        <f>SUM(Data[[#This Row],[C1_num]:[C3_num]])</f>
        <v>221</v>
      </c>
      <c r="AE80" s="9">
        <f>SUM(Data[[#This Row],[A1_num]],Data[[#This Row],[B1_num]])</f>
        <v>403</v>
      </c>
      <c r="AF80" s="9">
        <f>SUM(Data[[#This Row],[A2_num]],Data[[#This Row],[B2_num]])</f>
        <v>435</v>
      </c>
      <c r="AG80" s="9">
        <f>SUM(Data[[#This Row],[A3_num]],Data[[#This Row],[B3_num]],Data[[#This Row],[C1_num]],Data[[#This Row],[C2_num]],Data[[#This Row],[C3_num]])</f>
        <v>1369</v>
      </c>
    </row>
    <row r="81" spans="1:33" x14ac:dyDescent="0.15">
      <c r="A81" s="8">
        <v>2013</v>
      </c>
      <c r="B81" s="8" t="s">
        <v>218</v>
      </c>
      <c r="C81" s="8" t="s">
        <v>14</v>
      </c>
      <c r="D81" s="8" t="s">
        <v>115</v>
      </c>
      <c r="E81" s="8">
        <v>10221</v>
      </c>
      <c r="F81" s="8">
        <v>1120</v>
      </c>
      <c r="G81" s="8">
        <v>1355</v>
      </c>
      <c r="H81" s="8">
        <v>2102</v>
      </c>
      <c r="I81" s="8">
        <v>172</v>
      </c>
      <c r="J81" s="8">
        <v>307</v>
      </c>
      <c r="K81" s="8">
        <v>1390</v>
      </c>
      <c r="L81" s="8">
        <v>32</v>
      </c>
      <c r="M81" s="8">
        <v>262</v>
      </c>
      <c r="N81" s="8">
        <v>308</v>
      </c>
      <c r="O81" s="8">
        <f>SUM(Data[[#This Row],[A1_num]:[C3_num]])</f>
        <v>7048</v>
      </c>
      <c r="P81" s="9">
        <f>Data[[#This Row],[totalNumLAttainers]]+Data[[#This Row],[numNonLA]]</f>
        <v>17269</v>
      </c>
      <c r="Q81" s="9">
        <f>100*(Data[[#This Row],[totalNumLAttainers]]/Data[[#This Row],[totalYP]])</f>
        <v>40.813017545891483</v>
      </c>
      <c r="R81" s="9">
        <f>100*(Data[[#This Row],[numNonLA]]/Data[[#This Row],[totalYP]])</f>
        <v>59.186982454108517</v>
      </c>
      <c r="S81" s="13">
        <f>100*(Data[[#This Row],[A1_num]]/Data[[#This Row],[totalNumLAttainers]])</f>
        <v>15.891032917139613</v>
      </c>
      <c r="T81" s="13">
        <f>100*(Data[[#This Row],[A2_num]]/Data[[#This Row],[totalNumLAttainers]])</f>
        <v>19.225312145289443</v>
      </c>
      <c r="U81" s="13">
        <f>100*(Data[[#This Row],[A3_num]]/Data[[#This Row],[totalNumLAttainers]])</f>
        <v>29.82406356413167</v>
      </c>
      <c r="V81" s="13">
        <f>100*(Data[[#This Row],[B1_num]]/Data[[#This Row],[totalNumLAttainers]])</f>
        <v>2.4404086265607265</v>
      </c>
      <c r="W81" s="13">
        <f>100*(Data[[#This Row],[B2_num]]/Data[[#This Row],[totalNumLAttainers]])</f>
        <v>4.3558456299659483</v>
      </c>
      <c r="X81" s="13">
        <f>100*(Data[[#This Row],[B3_num]]/Data[[#This Row],[totalNumLAttainers]])</f>
        <v>19.721906923950055</v>
      </c>
      <c r="Y81" s="13">
        <f>100*(Data[[#This Row],[C1_num]]/Data[[#This Row],[totalNumLAttainers]])</f>
        <v>0.45402951191827468</v>
      </c>
      <c r="Z81" s="13">
        <f>100*(Data[[#This Row],[C2_num]]/Data[[#This Row],[totalNumLAttainers]])</f>
        <v>3.7173666288308738</v>
      </c>
      <c r="AA81" s="13">
        <f>100*(Data[[#This Row],[C3_num]]/Data[[#This Row],[totalNumLAttainers]])</f>
        <v>4.370034052213394</v>
      </c>
      <c r="AB81" s="9">
        <f>SUM(Data[[#This Row],[A1_num]:[A3_num]])</f>
        <v>4577</v>
      </c>
      <c r="AC81" s="9">
        <f>SUM(Data[[#This Row],[B1_num]:[B3_num]])</f>
        <v>1869</v>
      </c>
      <c r="AD81" s="9">
        <f>SUM(Data[[#This Row],[C1_num]:[C3_num]])</f>
        <v>602</v>
      </c>
      <c r="AE81" s="9">
        <f>SUM(Data[[#This Row],[A1_num]],Data[[#This Row],[B1_num]])</f>
        <v>1292</v>
      </c>
      <c r="AF81" s="9">
        <f>SUM(Data[[#This Row],[A2_num]],Data[[#This Row],[B2_num]])</f>
        <v>1662</v>
      </c>
      <c r="AG81" s="9">
        <f>SUM(Data[[#This Row],[A3_num]],Data[[#This Row],[B3_num]],Data[[#This Row],[C1_num]],Data[[#This Row],[C2_num]],Data[[#This Row],[C3_num]])</f>
        <v>4094</v>
      </c>
    </row>
    <row r="82" spans="1:33" x14ac:dyDescent="0.15">
      <c r="A82" s="8">
        <v>2013</v>
      </c>
      <c r="B82" s="8" t="s">
        <v>361</v>
      </c>
      <c r="C82" s="8" t="s">
        <v>94</v>
      </c>
      <c r="D82" s="8" t="s">
        <v>122</v>
      </c>
      <c r="E82" s="8">
        <v>50821</v>
      </c>
      <c r="F82" s="8">
        <v>4155</v>
      </c>
      <c r="G82" s="8">
        <v>5447</v>
      </c>
      <c r="H82" s="8">
        <v>5433</v>
      </c>
      <c r="I82" s="8">
        <v>1042</v>
      </c>
      <c r="J82" s="8">
        <v>1862</v>
      </c>
      <c r="K82" s="8">
        <v>6210</v>
      </c>
      <c r="L82" s="8">
        <v>538</v>
      </c>
      <c r="M82" s="8">
        <v>975</v>
      </c>
      <c r="N82" s="8">
        <v>1164</v>
      </c>
      <c r="O82" s="8">
        <f>SUM(Data[[#This Row],[A1_num]:[C3_num]])</f>
        <v>26826</v>
      </c>
      <c r="P82" s="9">
        <f>Data[[#This Row],[totalNumLAttainers]]+Data[[#This Row],[numNonLA]]</f>
        <v>77647</v>
      </c>
      <c r="Q82" s="9">
        <f>100*(Data[[#This Row],[totalNumLAttainers]]/Data[[#This Row],[totalYP]])</f>
        <v>34.548662536865557</v>
      </c>
      <c r="R82" s="9">
        <f>100*(Data[[#This Row],[numNonLA]]/Data[[#This Row],[totalYP]])</f>
        <v>65.451337463134436</v>
      </c>
      <c r="S82" s="13">
        <f>100*(Data[[#This Row],[A1_num]]/Data[[#This Row],[totalNumLAttainers]])</f>
        <v>15.488704987698501</v>
      </c>
      <c r="T82" s="13">
        <f>100*(Data[[#This Row],[A2_num]]/Data[[#This Row],[totalNumLAttainers]])</f>
        <v>20.304928054872139</v>
      </c>
      <c r="U82" s="13">
        <f>100*(Data[[#This Row],[A3_num]]/Data[[#This Row],[totalNumLAttainers]])</f>
        <v>20.25273987922165</v>
      </c>
      <c r="V82" s="13">
        <f>100*(Data[[#This Row],[B1_num]]/Data[[#This Row],[totalNumLAttainers]])</f>
        <v>3.884291359129203</v>
      </c>
      <c r="W82" s="13">
        <f>100*(Data[[#This Row],[B2_num]]/Data[[#This Row],[totalNumLAttainers]])</f>
        <v>6.9410273615149478</v>
      </c>
      <c r="X82" s="13">
        <f>100*(Data[[#This Row],[B3_num]]/Data[[#This Row],[totalNumLAttainers]])</f>
        <v>23.149183627823753</v>
      </c>
      <c r="Y82" s="13">
        <f>100*(Data[[#This Row],[C1_num]]/Data[[#This Row],[totalNumLAttainers]])</f>
        <v>2.0055170357116228</v>
      </c>
      <c r="Z82" s="13">
        <f>100*(Data[[#This Row],[C2_num]]/Data[[#This Row],[totalNumLAttainers]])</f>
        <v>3.6345336613732946</v>
      </c>
      <c r="AA82" s="13">
        <f>100*(Data[[#This Row],[C3_num]]/Data[[#This Row],[totalNumLAttainers]])</f>
        <v>4.3390740326548869</v>
      </c>
      <c r="AB82" s="9">
        <f>SUM(Data[[#This Row],[A1_num]:[A3_num]])</f>
        <v>15035</v>
      </c>
      <c r="AC82" s="9">
        <f>SUM(Data[[#This Row],[B1_num]:[B3_num]])</f>
        <v>9114</v>
      </c>
      <c r="AD82" s="9">
        <f>SUM(Data[[#This Row],[C1_num]:[C3_num]])</f>
        <v>2677</v>
      </c>
      <c r="AE82" s="9">
        <f>SUM(Data[[#This Row],[A1_num]],Data[[#This Row],[B1_num]])</f>
        <v>5197</v>
      </c>
      <c r="AF82" s="9">
        <f>SUM(Data[[#This Row],[A2_num]],Data[[#This Row],[B2_num]])</f>
        <v>7309</v>
      </c>
      <c r="AG82" s="9">
        <f>SUM(Data[[#This Row],[A3_num]],Data[[#This Row],[B3_num]],Data[[#This Row],[C1_num]],Data[[#This Row],[C2_num]],Data[[#This Row],[C3_num]])</f>
        <v>14320</v>
      </c>
    </row>
    <row r="83" spans="1:33" x14ac:dyDescent="0.15">
      <c r="A83" s="8">
        <v>2013</v>
      </c>
      <c r="B83" s="8" t="s">
        <v>218</v>
      </c>
      <c r="C83" s="8" t="s">
        <v>94</v>
      </c>
      <c r="D83" s="8" t="s">
        <v>122</v>
      </c>
      <c r="E83" s="8">
        <v>50821</v>
      </c>
      <c r="F83" s="8">
        <v>4155</v>
      </c>
      <c r="G83" s="8">
        <v>5447</v>
      </c>
      <c r="H83" s="8">
        <v>5433</v>
      </c>
      <c r="I83" s="8">
        <v>1042</v>
      </c>
      <c r="J83" s="8">
        <v>1862</v>
      </c>
      <c r="K83" s="8">
        <v>6210</v>
      </c>
      <c r="L83" s="8">
        <v>538</v>
      </c>
      <c r="M83" s="8">
        <v>975</v>
      </c>
      <c r="N83" s="8">
        <v>1164</v>
      </c>
      <c r="O83" s="8">
        <f>SUM(Data[[#This Row],[A1_num]:[C3_num]])</f>
        <v>26826</v>
      </c>
      <c r="P83" s="9">
        <f>Data[[#This Row],[totalNumLAttainers]]+Data[[#This Row],[numNonLA]]</f>
        <v>77647</v>
      </c>
      <c r="Q83" s="9">
        <f>100*(Data[[#This Row],[totalNumLAttainers]]/Data[[#This Row],[totalYP]])</f>
        <v>34.548662536865557</v>
      </c>
      <c r="R83" s="9">
        <f>100*(Data[[#This Row],[numNonLA]]/Data[[#This Row],[totalYP]])</f>
        <v>65.451337463134436</v>
      </c>
      <c r="S83" s="13">
        <f>100*(Data[[#This Row],[A1_num]]/Data[[#This Row],[totalNumLAttainers]])</f>
        <v>15.488704987698501</v>
      </c>
      <c r="T83" s="13">
        <f>100*(Data[[#This Row],[A2_num]]/Data[[#This Row],[totalNumLAttainers]])</f>
        <v>20.304928054872139</v>
      </c>
      <c r="U83" s="13">
        <f>100*(Data[[#This Row],[A3_num]]/Data[[#This Row],[totalNumLAttainers]])</f>
        <v>20.25273987922165</v>
      </c>
      <c r="V83" s="13">
        <f>100*(Data[[#This Row],[B1_num]]/Data[[#This Row],[totalNumLAttainers]])</f>
        <v>3.884291359129203</v>
      </c>
      <c r="W83" s="13">
        <f>100*(Data[[#This Row],[B2_num]]/Data[[#This Row],[totalNumLAttainers]])</f>
        <v>6.9410273615149478</v>
      </c>
      <c r="X83" s="13">
        <f>100*(Data[[#This Row],[B3_num]]/Data[[#This Row],[totalNumLAttainers]])</f>
        <v>23.149183627823753</v>
      </c>
      <c r="Y83" s="13">
        <f>100*(Data[[#This Row],[C1_num]]/Data[[#This Row],[totalNumLAttainers]])</f>
        <v>2.0055170357116228</v>
      </c>
      <c r="Z83" s="13">
        <f>100*(Data[[#This Row],[C2_num]]/Data[[#This Row],[totalNumLAttainers]])</f>
        <v>3.6345336613732946</v>
      </c>
      <c r="AA83" s="13">
        <f>100*(Data[[#This Row],[C3_num]]/Data[[#This Row],[totalNumLAttainers]])</f>
        <v>4.3390740326548869</v>
      </c>
      <c r="AB83" s="9">
        <f>SUM(Data[[#This Row],[A1_num]:[A3_num]])</f>
        <v>15035</v>
      </c>
      <c r="AC83" s="9">
        <f>SUM(Data[[#This Row],[B1_num]:[B3_num]])</f>
        <v>9114</v>
      </c>
      <c r="AD83" s="9">
        <f>SUM(Data[[#This Row],[C1_num]:[C3_num]])</f>
        <v>2677</v>
      </c>
      <c r="AE83" s="9">
        <f>SUM(Data[[#This Row],[A1_num]],Data[[#This Row],[B1_num]])</f>
        <v>5197</v>
      </c>
      <c r="AF83" s="9">
        <f>SUM(Data[[#This Row],[A2_num]],Data[[#This Row],[B2_num]])</f>
        <v>7309</v>
      </c>
      <c r="AG83" s="9">
        <f>SUM(Data[[#This Row],[A3_num]],Data[[#This Row],[B3_num]],Data[[#This Row],[C1_num]],Data[[#This Row],[C2_num]],Data[[#This Row],[C3_num]])</f>
        <v>14320</v>
      </c>
    </row>
    <row r="84" spans="1:33" x14ac:dyDescent="0.15">
      <c r="A84" s="8">
        <v>2013</v>
      </c>
      <c r="B84" s="8" t="s">
        <v>221</v>
      </c>
      <c r="C84" s="8" t="s">
        <v>264</v>
      </c>
      <c r="D84" s="8" t="s">
        <v>265</v>
      </c>
      <c r="E84" s="8">
        <v>1500</v>
      </c>
      <c r="F84" s="8">
        <v>140</v>
      </c>
      <c r="G84" s="8">
        <v>261</v>
      </c>
      <c r="H84" s="8">
        <v>262</v>
      </c>
      <c r="I84" s="8">
        <v>29</v>
      </c>
      <c r="J84" s="8">
        <v>79</v>
      </c>
      <c r="K84" s="8">
        <v>172</v>
      </c>
      <c r="L84" s="8">
        <v>23</v>
      </c>
      <c r="M84" s="8">
        <v>26</v>
      </c>
      <c r="N84" s="8">
        <v>34</v>
      </c>
      <c r="O84" s="8">
        <f>SUM(Data[[#This Row],[A1_num]:[C3_num]])</f>
        <v>1026</v>
      </c>
      <c r="P84" s="9">
        <f>Data[[#This Row],[totalNumLAttainers]]+Data[[#This Row],[numNonLA]]</f>
        <v>2526</v>
      </c>
      <c r="Q84" s="9">
        <f>100*(Data[[#This Row],[totalNumLAttainers]]/Data[[#This Row],[totalYP]])</f>
        <v>40.617577197149643</v>
      </c>
      <c r="R84" s="9">
        <f>100*(Data[[#This Row],[numNonLA]]/Data[[#This Row],[totalYP]])</f>
        <v>59.382422802850357</v>
      </c>
      <c r="S84" s="13">
        <f>100*(Data[[#This Row],[A1_num]]/Data[[#This Row],[totalNumLAttainers]])</f>
        <v>13.64522417153996</v>
      </c>
      <c r="T84" s="13">
        <f>100*(Data[[#This Row],[A2_num]]/Data[[#This Row],[totalNumLAttainers]])</f>
        <v>25.438596491228072</v>
      </c>
      <c r="U84" s="13">
        <f>100*(Data[[#This Row],[A3_num]]/Data[[#This Row],[totalNumLAttainers]])</f>
        <v>25.536062378167639</v>
      </c>
      <c r="V84" s="13">
        <f>100*(Data[[#This Row],[B1_num]]/Data[[#This Row],[totalNumLAttainers]])</f>
        <v>2.8265107212475633</v>
      </c>
      <c r="W84" s="13">
        <f>100*(Data[[#This Row],[B2_num]]/Data[[#This Row],[totalNumLAttainers]])</f>
        <v>7.6998050682261203</v>
      </c>
      <c r="X84" s="13">
        <f>100*(Data[[#This Row],[B3_num]]/Data[[#This Row],[totalNumLAttainers]])</f>
        <v>16.764132553606238</v>
      </c>
      <c r="Y84" s="13">
        <f>100*(Data[[#This Row],[C1_num]]/Data[[#This Row],[totalNumLAttainers]])</f>
        <v>2.2417153996101362</v>
      </c>
      <c r="Z84" s="13">
        <f>100*(Data[[#This Row],[C2_num]]/Data[[#This Row],[totalNumLAttainers]])</f>
        <v>2.53411306042885</v>
      </c>
      <c r="AA84" s="13">
        <f>100*(Data[[#This Row],[C3_num]]/Data[[#This Row],[totalNumLAttainers]])</f>
        <v>3.3138401559454191</v>
      </c>
      <c r="AB84" s="9">
        <f>SUM(Data[[#This Row],[A1_num]:[A3_num]])</f>
        <v>663</v>
      </c>
      <c r="AC84" s="9">
        <f>SUM(Data[[#This Row],[B1_num]:[B3_num]])</f>
        <v>280</v>
      </c>
      <c r="AD84" s="9">
        <f>SUM(Data[[#This Row],[C1_num]:[C3_num]])</f>
        <v>83</v>
      </c>
      <c r="AE84" s="9">
        <f>SUM(Data[[#This Row],[A1_num]],Data[[#This Row],[B1_num]])</f>
        <v>169</v>
      </c>
      <c r="AF84" s="9">
        <f>SUM(Data[[#This Row],[A2_num]],Data[[#This Row],[B2_num]])</f>
        <v>340</v>
      </c>
      <c r="AG84" s="9">
        <f>SUM(Data[[#This Row],[A3_num]],Data[[#This Row],[B3_num]],Data[[#This Row],[C1_num]],Data[[#This Row],[C2_num]],Data[[#This Row],[C3_num]])</f>
        <v>517</v>
      </c>
    </row>
    <row r="85" spans="1:33" x14ac:dyDescent="0.15">
      <c r="A85" s="8">
        <v>2013</v>
      </c>
      <c r="B85" s="8" t="s">
        <v>221</v>
      </c>
      <c r="C85" s="8" t="s">
        <v>34</v>
      </c>
      <c r="D85" s="8" t="s">
        <v>151</v>
      </c>
      <c r="E85" s="8">
        <v>2673</v>
      </c>
      <c r="F85" s="8">
        <v>326</v>
      </c>
      <c r="G85" s="8">
        <v>402</v>
      </c>
      <c r="H85" s="8">
        <v>710</v>
      </c>
      <c r="I85" s="8">
        <v>72</v>
      </c>
      <c r="J85" s="8">
        <v>114</v>
      </c>
      <c r="K85" s="8">
        <v>512</v>
      </c>
      <c r="L85" s="8">
        <v>26</v>
      </c>
      <c r="M85" s="8">
        <v>131</v>
      </c>
      <c r="N85" s="8">
        <v>147</v>
      </c>
      <c r="O85" s="8">
        <f>SUM(Data[[#This Row],[A1_num]:[C3_num]])</f>
        <v>2440</v>
      </c>
      <c r="P85" s="9">
        <f>Data[[#This Row],[totalNumLAttainers]]+Data[[#This Row],[numNonLA]]</f>
        <v>5113</v>
      </c>
      <c r="Q85" s="9">
        <f>100*(Data[[#This Row],[totalNumLAttainers]]/Data[[#This Row],[totalYP]])</f>
        <v>47.721494230393112</v>
      </c>
      <c r="R85" s="9">
        <f>100*(Data[[#This Row],[numNonLA]]/Data[[#This Row],[totalYP]])</f>
        <v>52.278505769606888</v>
      </c>
      <c r="S85" s="13">
        <f>100*(Data[[#This Row],[A1_num]]/Data[[#This Row],[totalNumLAttainers]])</f>
        <v>13.360655737704919</v>
      </c>
      <c r="T85" s="13">
        <f>100*(Data[[#This Row],[A2_num]]/Data[[#This Row],[totalNumLAttainers]])</f>
        <v>16.475409836065573</v>
      </c>
      <c r="U85" s="13">
        <f>100*(Data[[#This Row],[A3_num]]/Data[[#This Row],[totalNumLAttainers]])</f>
        <v>29.098360655737704</v>
      </c>
      <c r="V85" s="13">
        <f>100*(Data[[#This Row],[B1_num]]/Data[[#This Row],[totalNumLAttainers]])</f>
        <v>2.9508196721311477</v>
      </c>
      <c r="W85" s="13">
        <f>100*(Data[[#This Row],[B2_num]]/Data[[#This Row],[totalNumLAttainers]])</f>
        <v>4.6721311475409841</v>
      </c>
      <c r="X85" s="13">
        <f>100*(Data[[#This Row],[B3_num]]/Data[[#This Row],[totalNumLAttainers]])</f>
        <v>20.983606557377048</v>
      </c>
      <c r="Y85" s="13">
        <f>100*(Data[[#This Row],[C1_num]]/Data[[#This Row],[totalNumLAttainers]])</f>
        <v>1.0655737704918031</v>
      </c>
      <c r="Z85" s="13">
        <f>100*(Data[[#This Row],[C2_num]]/Data[[#This Row],[totalNumLAttainers]])</f>
        <v>5.3688524590163933</v>
      </c>
      <c r="AA85" s="13">
        <f>100*(Data[[#This Row],[C3_num]]/Data[[#This Row],[totalNumLAttainers]])</f>
        <v>6.0245901639344259</v>
      </c>
      <c r="AB85" s="9">
        <f>SUM(Data[[#This Row],[A1_num]:[A3_num]])</f>
        <v>1438</v>
      </c>
      <c r="AC85" s="9">
        <f>SUM(Data[[#This Row],[B1_num]:[B3_num]])</f>
        <v>698</v>
      </c>
      <c r="AD85" s="9">
        <f>SUM(Data[[#This Row],[C1_num]:[C3_num]])</f>
        <v>304</v>
      </c>
      <c r="AE85" s="9">
        <f>SUM(Data[[#This Row],[A1_num]],Data[[#This Row],[B1_num]])</f>
        <v>398</v>
      </c>
      <c r="AF85" s="9">
        <f>SUM(Data[[#This Row],[A2_num]],Data[[#This Row],[B2_num]])</f>
        <v>516</v>
      </c>
      <c r="AG85" s="9">
        <f>SUM(Data[[#This Row],[A3_num]],Data[[#This Row],[B3_num]],Data[[#This Row],[C1_num]],Data[[#This Row],[C2_num]],Data[[#This Row],[C3_num]])</f>
        <v>1526</v>
      </c>
    </row>
    <row r="86" spans="1:33" x14ac:dyDescent="0.15">
      <c r="A86" s="8">
        <v>2013</v>
      </c>
      <c r="B86" s="8" t="s">
        <v>221</v>
      </c>
      <c r="C86" s="8" t="s">
        <v>270</v>
      </c>
      <c r="D86" s="8" t="s">
        <v>271</v>
      </c>
      <c r="E86" s="8">
        <v>1934</v>
      </c>
      <c r="F86" s="8">
        <v>232</v>
      </c>
      <c r="G86" s="8">
        <v>257</v>
      </c>
      <c r="H86" s="8">
        <v>434</v>
      </c>
      <c r="I86" s="8">
        <v>24</v>
      </c>
      <c r="J86" s="8">
        <v>39</v>
      </c>
      <c r="K86" s="8">
        <v>219</v>
      </c>
      <c r="L86" s="8" t="s">
        <v>2</v>
      </c>
      <c r="M86" s="8">
        <v>50</v>
      </c>
      <c r="N86" s="8">
        <v>52</v>
      </c>
      <c r="O86" s="8">
        <f>SUM(Data[[#This Row],[A1_num]:[C3_num]])</f>
        <v>1307</v>
      </c>
      <c r="P86" s="9">
        <f>Data[[#This Row],[totalNumLAttainers]]+Data[[#This Row],[numNonLA]]</f>
        <v>3241</v>
      </c>
      <c r="Q86" s="9">
        <f>100*(Data[[#This Row],[totalNumLAttainers]]/Data[[#This Row],[totalYP]])</f>
        <v>40.327059549521756</v>
      </c>
      <c r="R86" s="9">
        <f>100*(Data[[#This Row],[numNonLA]]/Data[[#This Row],[totalYP]])</f>
        <v>59.672940450478251</v>
      </c>
      <c r="S86" s="13">
        <f>100*(Data[[#This Row],[A1_num]]/Data[[#This Row],[totalNumLAttainers]])</f>
        <v>17.750573833205816</v>
      </c>
      <c r="T86" s="13">
        <f>100*(Data[[#This Row],[A2_num]]/Data[[#This Row],[totalNumLAttainers]])</f>
        <v>19.663351185921961</v>
      </c>
      <c r="U86" s="13">
        <f>100*(Data[[#This Row],[A3_num]]/Data[[#This Row],[totalNumLAttainers]])</f>
        <v>33.205814843152261</v>
      </c>
      <c r="V86" s="13">
        <f>100*(Data[[#This Row],[B1_num]]/Data[[#This Row],[totalNumLAttainers]])</f>
        <v>1.8362662586074983</v>
      </c>
      <c r="W86" s="13">
        <f>100*(Data[[#This Row],[B2_num]]/Data[[#This Row],[totalNumLAttainers]])</f>
        <v>2.9839326702371842</v>
      </c>
      <c r="X86" s="13">
        <f>100*(Data[[#This Row],[B3_num]]/Data[[#This Row],[totalNumLAttainers]])</f>
        <v>16.755929609793423</v>
      </c>
      <c r="Y86" s="13" t="e">
        <f>100*(Data[[#This Row],[C1_num]]/Data[[#This Row],[totalNumLAttainers]])</f>
        <v>#VALUE!</v>
      </c>
      <c r="Z86" s="13">
        <f>100*(Data[[#This Row],[C2_num]]/Data[[#This Row],[totalNumLAttainers]])</f>
        <v>3.8255547054322872</v>
      </c>
      <c r="AA86" s="13">
        <f>100*(Data[[#This Row],[C3_num]]/Data[[#This Row],[totalNumLAttainers]])</f>
        <v>3.9785768936495791</v>
      </c>
      <c r="AB86" s="9">
        <f>SUM(Data[[#This Row],[A1_num]:[A3_num]])</f>
        <v>923</v>
      </c>
      <c r="AC86" s="9">
        <f>SUM(Data[[#This Row],[B1_num]:[B3_num]])</f>
        <v>282</v>
      </c>
      <c r="AD86" s="9">
        <f>SUM(Data[[#This Row],[C1_num]:[C3_num]])</f>
        <v>102</v>
      </c>
      <c r="AE86" s="9">
        <f>SUM(Data[[#This Row],[A1_num]],Data[[#This Row],[B1_num]])</f>
        <v>256</v>
      </c>
      <c r="AF86" s="9">
        <f>SUM(Data[[#This Row],[A2_num]],Data[[#This Row],[B2_num]])</f>
        <v>296</v>
      </c>
      <c r="AG86" s="9">
        <f>SUM(Data[[#This Row],[A3_num]],Data[[#This Row],[B3_num]],Data[[#This Row],[C1_num]],Data[[#This Row],[C2_num]],Data[[#This Row],[C3_num]])</f>
        <v>755</v>
      </c>
    </row>
    <row r="87" spans="1:33" x14ac:dyDescent="0.15">
      <c r="A87" s="8">
        <v>2013</v>
      </c>
      <c r="B87" s="8" t="s">
        <v>221</v>
      </c>
      <c r="C87" s="8" t="s">
        <v>84</v>
      </c>
      <c r="D87" s="8" t="s">
        <v>197</v>
      </c>
      <c r="E87" s="8">
        <v>1198</v>
      </c>
      <c r="F87" s="8">
        <v>84</v>
      </c>
      <c r="G87" s="8">
        <v>135</v>
      </c>
      <c r="H87" s="8">
        <v>135</v>
      </c>
      <c r="I87" s="8">
        <v>18</v>
      </c>
      <c r="J87" s="8">
        <v>28</v>
      </c>
      <c r="K87" s="8">
        <v>123</v>
      </c>
      <c r="L87" s="8" t="s">
        <v>2</v>
      </c>
      <c r="M87" s="8">
        <v>23</v>
      </c>
      <c r="N87" s="8">
        <v>35</v>
      </c>
      <c r="O87" s="8">
        <f>SUM(Data[[#This Row],[A1_num]:[C3_num]])</f>
        <v>581</v>
      </c>
      <c r="P87" s="9">
        <f>Data[[#This Row],[totalNumLAttainers]]+Data[[#This Row],[numNonLA]]</f>
        <v>1779</v>
      </c>
      <c r="Q87" s="9">
        <f>100*(Data[[#This Row],[totalNumLAttainers]]/Data[[#This Row],[totalYP]])</f>
        <v>32.658797077009552</v>
      </c>
      <c r="R87" s="9">
        <f>100*(Data[[#This Row],[numNonLA]]/Data[[#This Row],[totalYP]])</f>
        <v>67.341202922990433</v>
      </c>
      <c r="S87" s="13">
        <f>100*(Data[[#This Row],[A1_num]]/Data[[#This Row],[totalNumLAttainers]])</f>
        <v>14.457831325301203</v>
      </c>
      <c r="T87" s="13">
        <f>100*(Data[[#This Row],[A2_num]]/Data[[#This Row],[totalNumLAttainers]])</f>
        <v>23.235800344234079</v>
      </c>
      <c r="U87" s="13">
        <f>100*(Data[[#This Row],[A3_num]]/Data[[#This Row],[totalNumLAttainers]])</f>
        <v>23.235800344234079</v>
      </c>
      <c r="V87" s="13">
        <f>100*(Data[[#This Row],[B1_num]]/Data[[#This Row],[totalNumLAttainers]])</f>
        <v>3.0981067125645438</v>
      </c>
      <c r="W87" s="13">
        <f>100*(Data[[#This Row],[B2_num]]/Data[[#This Row],[totalNumLAttainers]])</f>
        <v>4.8192771084337354</v>
      </c>
      <c r="X87" s="13">
        <f>100*(Data[[#This Row],[B3_num]]/Data[[#This Row],[totalNumLAttainers]])</f>
        <v>21.170395869191051</v>
      </c>
      <c r="Y87" s="13" t="e">
        <f>100*(Data[[#This Row],[C1_num]]/Data[[#This Row],[totalNumLAttainers]])</f>
        <v>#VALUE!</v>
      </c>
      <c r="Z87" s="13">
        <f>100*(Data[[#This Row],[C2_num]]/Data[[#This Row],[totalNumLAttainers]])</f>
        <v>3.9586919104991396</v>
      </c>
      <c r="AA87" s="13">
        <f>100*(Data[[#This Row],[C3_num]]/Data[[#This Row],[totalNumLAttainers]])</f>
        <v>6.024096385542169</v>
      </c>
      <c r="AB87" s="9">
        <f>SUM(Data[[#This Row],[A1_num]:[A3_num]])</f>
        <v>354</v>
      </c>
      <c r="AC87" s="9">
        <f>SUM(Data[[#This Row],[B1_num]:[B3_num]])</f>
        <v>169</v>
      </c>
      <c r="AD87" s="9">
        <f>SUM(Data[[#This Row],[C1_num]:[C3_num]])</f>
        <v>58</v>
      </c>
      <c r="AE87" s="9">
        <f>SUM(Data[[#This Row],[A1_num]],Data[[#This Row],[B1_num]])</f>
        <v>102</v>
      </c>
      <c r="AF87" s="9">
        <f>SUM(Data[[#This Row],[A2_num]],Data[[#This Row],[B2_num]])</f>
        <v>163</v>
      </c>
      <c r="AG87" s="9">
        <f>SUM(Data[[#This Row],[A3_num]],Data[[#This Row],[B3_num]],Data[[#This Row],[C1_num]],Data[[#This Row],[C2_num]],Data[[#This Row],[C3_num]])</f>
        <v>316</v>
      </c>
    </row>
    <row r="88" spans="1:33" x14ac:dyDescent="0.15">
      <c r="A88" s="8">
        <v>2013</v>
      </c>
      <c r="B88" s="8" t="s">
        <v>221</v>
      </c>
      <c r="C88" s="8" t="s">
        <v>3</v>
      </c>
      <c r="D88" s="8" t="s">
        <v>131</v>
      </c>
      <c r="E88" s="8">
        <v>899</v>
      </c>
      <c r="F88" s="8">
        <v>115</v>
      </c>
      <c r="G88" s="8">
        <v>154</v>
      </c>
      <c r="H88" s="8">
        <v>283</v>
      </c>
      <c r="I88" s="8">
        <v>15</v>
      </c>
      <c r="J88" s="8">
        <v>24</v>
      </c>
      <c r="K88" s="8">
        <v>150</v>
      </c>
      <c r="L88" s="8" t="s">
        <v>2</v>
      </c>
      <c r="M88" s="8">
        <v>28</v>
      </c>
      <c r="N88" s="8">
        <v>33</v>
      </c>
      <c r="O88" s="8">
        <f>SUM(Data[[#This Row],[A1_num]:[C3_num]])</f>
        <v>802</v>
      </c>
      <c r="P88" s="9">
        <f>Data[[#This Row],[totalNumLAttainers]]+Data[[#This Row],[numNonLA]]</f>
        <v>1701</v>
      </c>
      <c r="Q88" s="9">
        <f>100*(Data[[#This Row],[totalNumLAttainers]]/Data[[#This Row],[totalYP]])</f>
        <v>47.148736037624928</v>
      </c>
      <c r="R88" s="9">
        <f>100*(Data[[#This Row],[numNonLA]]/Data[[#This Row],[totalYP]])</f>
        <v>52.851263962375072</v>
      </c>
      <c r="S88" s="13">
        <f>100*(Data[[#This Row],[A1_num]]/Data[[#This Row],[totalNumLAttainers]])</f>
        <v>14.339152119700749</v>
      </c>
      <c r="T88" s="13">
        <f>100*(Data[[#This Row],[A2_num]]/Data[[#This Row],[totalNumLAttainers]])</f>
        <v>19.201995012468828</v>
      </c>
      <c r="U88" s="13">
        <f>100*(Data[[#This Row],[A3_num]]/Data[[#This Row],[totalNumLAttainers]])</f>
        <v>35.286783042394013</v>
      </c>
      <c r="V88" s="13">
        <f>100*(Data[[#This Row],[B1_num]]/Data[[#This Row],[totalNumLAttainers]])</f>
        <v>1.8703241895261846</v>
      </c>
      <c r="W88" s="13">
        <f>100*(Data[[#This Row],[B2_num]]/Data[[#This Row],[totalNumLAttainers]])</f>
        <v>2.9925187032418954</v>
      </c>
      <c r="X88" s="13">
        <f>100*(Data[[#This Row],[B3_num]]/Data[[#This Row],[totalNumLAttainers]])</f>
        <v>18.703241895261847</v>
      </c>
      <c r="Y88" s="13" t="e">
        <f>100*(Data[[#This Row],[C1_num]]/Data[[#This Row],[totalNumLAttainers]])</f>
        <v>#VALUE!</v>
      </c>
      <c r="Z88" s="13">
        <f>100*(Data[[#This Row],[C2_num]]/Data[[#This Row],[totalNumLAttainers]])</f>
        <v>3.4912718204488775</v>
      </c>
      <c r="AA88" s="13">
        <f>100*(Data[[#This Row],[C3_num]]/Data[[#This Row],[totalNumLAttainers]])</f>
        <v>4.1147132169576057</v>
      </c>
      <c r="AB88" s="9">
        <f>SUM(Data[[#This Row],[A1_num]:[A3_num]])</f>
        <v>552</v>
      </c>
      <c r="AC88" s="9">
        <f>SUM(Data[[#This Row],[B1_num]:[B3_num]])</f>
        <v>189</v>
      </c>
      <c r="AD88" s="9">
        <f>SUM(Data[[#This Row],[C1_num]:[C3_num]])</f>
        <v>61</v>
      </c>
      <c r="AE88" s="9">
        <f>SUM(Data[[#This Row],[A1_num]],Data[[#This Row],[B1_num]])</f>
        <v>130</v>
      </c>
      <c r="AF88" s="9">
        <f>SUM(Data[[#This Row],[A2_num]],Data[[#This Row],[B2_num]])</f>
        <v>178</v>
      </c>
      <c r="AG88" s="9">
        <f>SUM(Data[[#This Row],[A3_num]],Data[[#This Row],[B3_num]],Data[[#This Row],[C1_num]],Data[[#This Row],[C2_num]],Data[[#This Row],[C3_num]])</f>
        <v>494</v>
      </c>
    </row>
    <row r="89" spans="1:33" x14ac:dyDescent="0.15">
      <c r="A89" s="8">
        <v>2013</v>
      </c>
      <c r="B89" s="8" t="s">
        <v>221</v>
      </c>
      <c r="C89" s="8" t="s">
        <v>284</v>
      </c>
      <c r="D89" s="8" t="s">
        <v>285</v>
      </c>
      <c r="E89" s="8">
        <v>1823</v>
      </c>
      <c r="F89" s="8">
        <v>201</v>
      </c>
      <c r="G89" s="8">
        <v>240</v>
      </c>
      <c r="H89" s="8">
        <v>328</v>
      </c>
      <c r="I89" s="8">
        <v>23</v>
      </c>
      <c r="J89" s="8">
        <v>48</v>
      </c>
      <c r="K89" s="8">
        <v>166</v>
      </c>
      <c r="L89" s="8">
        <v>12</v>
      </c>
      <c r="M89" s="8">
        <v>36</v>
      </c>
      <c r="N89" s="8">
        <v>41</v>
      </c>
      <c r="O89" s="8">
        <f>SUM(Data[[#This Row],[A1_num]:[C3_num]])</f>
        <v>1095</v>
      </c>
      <c r="P89" s="9">
        <f>Data[[#This Row],[totalNumLAttainers]]+Data[[#This Row],[numNonLA]]</f>
        <v>2918</v>
      </c>
      <c r="Q89" s="9">
        <f>100*(Data[[#This Row],[totalNumLAttainers]]/Data[[#This Row],[totalYP]])</f>
        <v>37.525702535983555</v>
      </c>
      <c r="R89" s="9">
        <f>100*(Data[[#This Row],[numNonLA]]/Data[[#This Row],[totalYP]])</f>
        <v>62.474297464016445</v>
      </c>
      <c r="S89" s="13">
        <f>100*(Data[[#This Row],[A1_num]]/Data[[#This Row],[totalNumLAttainers]])</f>
        <v>18.356164383561644</v>
      </c>
      <c r="T89" s="13">
        <f>100*(Data[[#This Row],[A2_num]]/Data[[#This Row],[totalNumLAttainers]])</f>
        <v>21.917808219178081</v>
      </c>
      <c r="U89" s="13">
        <f>100*(Data[[#This Row],[A3_num]]/Data[[#This Row],[totalNumLAttainers]])</f>
        <v>29.954337899543376</v>
      </c>
      <c r="V89" s="13">
        <f>100*(Data[[#This Row],[B1_num]]/Data[[#This Row],[totalNumLAttainers]])</f>
        <v>2.1004566210045663</v>
      </c>
      <c r="W89" s="13">
        <f>100*(Data[[#This Row],[B2_num]]/Data[[#This Row],[totalNumLAttainers]])</f>
        <v>4.3835616438356162</v>
      </c>
      <c r="X89" s="13">
        <f>100*(Data[[#This Row],[B3_num]]/Data[[#This Row],[totalNumLAttainers]])</f>
        <v>15.159817351598173</v>
      </c>
      <c r="Y89" s="13">
        <f>100*(Data[[#This Row],[C1_num]]/Data[[#This Row],[totalNumLAttainers]])</f>
        <v>1.095890410958904</v>
      </c>
      <c r="Z89" s="13">
        <f>100*(Data[[#This Row],[C2_num]]/Data[[#This Row],[totalNumLAttainers]])</f>
        <v>3.2876712328767121</v>
      </c>
      <c r="AA89" s="13">
        <f>100*(Data[[#This Row],[C3_num]]/Data[[#This Row],[totalNumLAttainers]])</f>
        <v>3.7442922374429219</v>
      </c>
      <c r="AB89" s="9">
        <f>SUM(Data[[#This Row],[A1_num]:[A3_num]])</f>
        <v>769</v>
      </c>
      <c r="AC89" s="9">
        <f>SUM(Data[[#This Row],[B1_num]:[B3_num]])</f>
        <v>237</v>
      </c>
      <c r="AD89" s="9">
        <f>SUM(Data[[#This Row],[C1_num]:[C3_num]])</f>
        <v>89</v>
      </c>
      <c r="AE89" s="9">
        <f>SUM(Data[[#This Row],[A1_num]],Data[[#This Row],[B1_num]])</f>
        <v>224</v>
      </c>
      <c r="AF89" s="9">
        <f>SUM(Data[[#This Row],[A2_num]],Data[[#This Row],[B2_num]])</f>
        <v>288</v>
      </c>
      <c r="AG89" s="9">
        <f>SUM(Data[[#This Row],[A3_num]],Data[[#This Row],[B3_num]],Data[[#This Row],[C1_num]],Data[[#This Row],[C2_num]],Data[[#This Row],[C3_num]])</f>
        <v>583</v>
      </c>
    </row>
    <row r="90" spans="1:33" x14ac:dyDescent="0.15">
      <c r="A90" s="8">
        <v>2013</v>
      </c>
      <c r="B90" s="8" t="s">
        <v>221</v>
      </c>
      <c r="C90" s="8" t="s">
        <v>29</v>
      </c>
      <c r="D90" s="8" t="s">
        <v>147</v>
      </c>
      <c r="E90" s="8">
        <v>1526</v>
      </c>
      <c r="F90" s="8">
        <v>120</v>
      </c>
      <c r="G90" s="8">
        <v>292</v>
      </c>
      <c r="H90" s="8">
        <v>440</v>
      </c>
      <c r="I90" s="8" t="s">
        <v>2</v>
      </c>
      <c r="J90" s="8">
        <v>25</v>
      </c>
      <c r="K90" s="8">
        <v>110</v>
      </c>
      <c r="L90" s="8" t="s">
        <v>2</v>
      </c>
      <c r="M90" s="8">
        <v>40</v>
      </c>
      <c r="N90" s="8">
        <v>73</v>
      </c>
      <c r="O90" s="8">
        <f>SUM(Data[[#This Row],[A1_num]:[C3_num]])</f>
        <v>1100</v>
      </c>
      <c r="P90" s="9">
        <f>Data[[#This Row],[totalNumLAttainers]]+Data[[#This Row],[numNonLA]]</f>
        <v>2626</v>
      </c>
      <c r="Q90" s="9">
        <f>100*(Data[[#This Row],[totalNumLAttainers]]/Data[[#This Row],[totalYP]])</f>
        <v>41.888804265041891</v>
      </c>
      <c r="R90" s="9">
        <f>100*(Data[[#This Row],[numNonLA]]/Data[[#This Row],[totalYP]])</f>
        <v>58.111195734958109</v>
      </c>
      <c r="S90" s="13">
        <f>100*(Data[[#This Row],[A1_num]]/Data[[#This Row],[totalNumLAttainers]])</f>
        <v>10.909090909090908</v>
      </c>
      <c r="T90" s="13">
        <f>100*(Data[[#This Row],[A2_num]]/Data[[#This Row],[totalNumLAttainers]])</f>
        <v>26.545454545454543</v>
      </c>
      <c r="U90" s="13">
        <f>100*(Data[[#This Row],[A3_num]]/Data[[#This Row],[totalNumLAttainers]])</f>
        <v>40</v>
      </c>
      <c r="V90" s="13" t="e">
        <f>100*(Data[[#This Row],[B1_num]]/Data[[#This Row],[totalNumLAttainers]])</f>
        <v>#VALUE!</v>
      </c>
      <c r="W90" s="13">
        <f>100*(Data[[#This Row],[B2_num]]/Data[[#This Row],[totalNumLAttainers]])</f>
        <v>2.2727272727272729</v>
      </c>
      <c r="X90" s="13">
        <f>100*(Data[[#This Row],[B3_num]]/Data[[#This Row],[totalNumLAttainers]])</f>
        <v>10</v>
      </c>
      <c r="Y90" s="13" t="e">
        <f>100*(Data[[#This Row],[C1_num]]/Data[[#This Row],[totalNumLAttainers]])</f>
        <v>#VALUE!</v>
      </c>
      <c r="Z90" s="13">
        <f>100*(Data[[#This Row],[C2_num]]/Data[[#This Row],[totalNumLAttainers]])</f>
        <v>3.6363636363636362</v>
      </c>
      <c r="AA90" s="13">
        <f>100*(Data[[#This Row],[C3_num]]/Data[[#This Row],[totalNumLAttainers]])</f>
        <v>6.6363636363636358</v>
      </c>
      <c r="AB90" s="9">
        <f>SUM(Data[[#This Row],[A1_num]:[A3_num]])</f>
        <v>852</v>
      </c>
      <c r="AC90" s="9">
        <f>SUM(Data[[#This Row],[B1_num]:[B3_num]])</f>
        <v>135</v>
      </c>
      <c r="AD90" s="9">
        <f>SUM(Data[[#This Row],[C1_num]:[C3_num]])</f>
        <v>113</v>
      </c>
      <c r="AE90" s="9">
        <f>SUM(Data[[#This Row],[A1_num]],Data[[#This Row],[B1_num]])</f>
        <v>120</v>
      </c>
      <c r="AF90" s="9">
        <f>SUM(Data[[#This Row],[A2_num]],Data[[#This Row],[B2_num]])</f>
        <v>317</v>
      </c>
      <c r="AG90" s="9">
        <f>SUM(Data[[#This Row],[A3_num]],Data[[#This Row],[B3_num]],Data[[#This Row],[C1_num]],Data[[#This Row],[C2_num]],Data[[#This Row],[C3_num]])</f>
        <v>663</v>
      </c>
    </row>
    <row r="91" spans="1:33" x14ac:dyDescent="0.15">
      <c r="A91" s="8">
        <v>2013</v>
      </c>
      <c r="B91" s="8" t="s">
        <v>221</v>
      </c>
      <c r="C91" s="8" t="s">
        <v>85</v>
      </c>
      <c r="D91" s="8" t="s">
        <v>198</v>
      </c>
      <c r="E91" s="8">
        <v>2066</v>
      </c>
      <c r="F91" s="8">
        <v>194</v>
      </c>
      <c r="G91" s="8">
        <v>318</v>
      </c>
      <c r="H91" s="8">
        <v>226</v>
      </c>
      <c r="I91" s="8">
        <v>53</v>
      </c>
      <c r="J91" s="8">
        <v>147</v>
      </c>
      <c r="K91" s="8">
        <v>399</v>
      </c>
      <c r="L91" s="8">
        <v>44</v>
      </c>
      <c r="M91" s="8">
        <v>72</v>
      </c>
      <c r="N91" s="8">
        <v>23</v>
      </c>
      <c r="O91" s="8">
        <f>SUM(Data[[#This Row],[A1_num]:[C3_num]])</f>
        <v>1476</v>
      </c>
      <c r="P91" s="9">
        <f>Data[[#This Row],[totalNumLAttainers]]+Data[[#This Row],[numNonLA]]</f>
        <v>3542</v>
      </c>
      <c r="Q91" s="9">
        <f>100*(Data[[#This Row],[totalNumLAttainers]]/Data[[#This Row],[totalYP]])</f>
        <v>41.671372106154713</v>
      </c>
      <c r="R91" s="9">
        <f>100*(Data[[#This Row],[numNonLA]]/Data[[#This Row],[totalYP]])</f>
        <v>58.328627893845287</v>
      </c>
      <c r="S91" s="13">
        <f>100*(Data[[#This Row],[A1_num]]/Data[[#This Row],[totalNumLAttainers]])</f>
        <v>13.143631436314362</v>
      </c>
      <c r="T91" s="13">
        <f>100*(Data[[#This Row],[A2_num]]/Data[[#This Row],[totalNumLAttainers]])</f>
        <v>21.544715447154474</v>
      </c>
      <c r="U91" s="13">
        <f>100*(Data[[#This Row],[A3_num]]/Data[[#This Row],[totalNumLAttainers]])</f>
        <v>15.311653116531165</v>
      </c>
      <c r="V91" s="13">
        <f>100*(Data[[#This Row],[B1_num]]/Data[[#This Row],[totalNumLAttainers]])</f>
        <v>3.5907859078590789</v>
      </c>
      <c r="W91" s="13">
        <f>100*(Data[[#This Row],[B2_num]]/Data[[#This Row],[totalNumLAttainers]])</f>
        <v>9.9593495934959346</v>
      </c>
      <c r="X91" s="13">
        <f>100*(Data[[#This Row],[B3_num]]/Data[[#This Row],[totalNumLAttainers]])</f>
        <v>27.032520325203251</v>
      </c>
      <c r="Y91" s="13">
        <f>100*(Data[[#This Row],[C1_num]]/Data[[#This Row],[totalNumLAttainers]])</f>
        <v>2.9810298102981028</v>
      </c>
      <c r="Z91" s="13">
        <f>100*(Data[[#This Row],[C2_num]]/Data[[#This Row],[totalNumLAttainers]])</f>
        <v>4.8780487804878048</v>
      </c>
      <c r="AA91" s="13">
        <f>100*(Data[[#This Row],[C3_num]]/Data[[#This Row],[totalNumLAttainers]])</f>
        <v>1.5582655826558265</v>
      </c>
      <c r="AB91" s="9">
        <f>SUM(Data[[#This Row],[A1_num]:[A3_num]])</f>
        <v>738</v>
      </c>
      <c r="AC91" s="9">
        <f>SUM(Data[[#This Row],[B1_num]:[B3_num]])</f>
        <v>599</v>
      </c>
      <c r="AD91" s="9">
        <f>SUM(Data[[#This Row],[C1_num]:[C3_num]])</f>
        <v>139</v>
      </c>
      <c r="AE91" s="9">
        <f>SUM(Data[[#This Row],[A1_num]],Data[[#This Row],[B1_num]])</f>
        <v>247</v>
      </c>
      <c r="AF91" s="9">
        <f>SUM(Data[[#This Row],[A2_num]],Data[[#This Row],[B2_num]])</f>
        <v>465</v>
      </c>
      <c r="AG91" s="9">
        <f>SUM(Data[[#This Row],[A3_num]],Data[[#This Row],[B3_num]],Data[[#This Row],[C1_num]],Data[[#This Row],[C2_num]],Data[[#This Row],[C3_num]])</f>
        <v>764</v>
      </c>
    </row>
    <row r="92" spans="1:33" x14ac:dyDescent="0.15">
      <c r="A92" s="8">
        <v>2013</v>
      </c>
      <c r="B92" s="8" t="s">
        <v>221</v>
      </c>
      <c r="C92" s="8" t="s">
        <v>337</v>
      </c>
      <c r="D92" s="8" t="s">
        <v>338</v>
      </c>
      <c r="E92" s="8">
        <v>4935</v>
      </c>
      <c r="F92" s="8">
        <v>446</v>
      </c>
      <c r="G92" s="8">
        <v>677</v>
      </c>
      <c r="H92" s="8">
        <v>403</v>
      </c>
      <c r="I92" s="8">
        <v>228</v>
      </c>
      <c r="J92" s="8">
        <v>393</v>
      </c>
      <c r="K92" s="8">
        <v>1207</v>
      </c>
      <c r="L92" s="8">
        <v>327</v>
      </c>
      <c r="M92" s="8">
        <v>154</v>
      </c>
      <c r="N92" s="8">
        <v>155</v>
      </c>
      <c r="O92" s="8">
        <f>SUM(Data[[#This Row],[A1_num]:[C3_num]])</f>
        <v>3990</v>
      </c>
      <c r="P92" s="9">
        <f>Data[[#This Row],[totalNumLAttainers]]+Data[[#This Row],[numNonLA]]</f>
        <v>8925</v>
      </c>
      <c r="Q92" s="9">
        <f>100*(Data[[#This Row],[totalNumLAttainers]]/Data[[#This Row],[totalYP]])</f>
        <v>44.705882352941181</v>
      </c>
      <c r="R92" s="9">
        <f>100*(Data[[#This Row],[numNonLA]]/Data[[#This Row],[totalYP]])</f>
        <v>55.294117647058826</v>
      </c>
      <c r="S92" s="13">
        <f>100*(Data[[#This Row],[A1_num]]/Data[[#This Row],[totalNumLAttainers]])</f>
        <v>11.177944862155389</v>
      </c>
      <c r="T92" s="13">
        <f>100*(Data[[#This Row],[A2_num]]/Data[[#This Row],[totalNumLAttainers]])</f>
        <v>16.967418546365913</v>
      </c>
      <c r="U92" s="13">
        <f>100*(Data[[#This Row],[A3_num]]/Data[[#This Row],[totalNumLAttainers]])</f>
        <v>10.100250626566416</v>
      </c>
      <c r="V92" s="13">
        <f>100*(Data[[#This Row],[B1_num]]/Data[[#This Row],[totalNumLAttainers]])</f>
        <v>5.7142857142857144</v>
      </c>
      <c r="W92" s="13">
        <f>100*(Data[[#This Row],[B2_num]]/Data[[#This Row],[totalNumLAttainers]])</f>
        <v>9.8496240601503757</v>
      </c>
      <c r="X92" s="13">
        <f>100*(Data[[#This Row],[B3_num]]/Data[[#This Row],[totalNumLAttainers]])</f>
        <v>30.250626566416038</v>
      </c>
      <c r="Y92" s="13">
        <f>100*(Data[[#This Row],[C1_num]]/Data[[#This Row],[totalNumLAttainers]])</f>
        <v>8.1954887218045123</v>
      </c>
      <c r="Z92" s="13">
        <f>100*(Data[[#This Row],[C2_num]]/Data[[#This Row],[totalNumLAttainers]])</f>
        <v>3.8596491228070176</v>
      </c>
      <c r="AA92" s="13">
        <f>100*(Data[[#This Row],[C3_num]]/Data[[#This Row],[totalNumLAttainers]])</f>
        <v>3.8847117794486214</v>
      </c>
      <c r="AB92" s="9">
        <f>SUM(Data[[#This Row],[A1_num]:[A3_num]])</f>
        <v>1526</v>
      </c>
      <c r="AC92" s="9">
        <f>SUM(Data[[#This Row],[B1_num]:[B3_num]])</f>
        <v>1828</v>
      </c>
      <c r="AD92" s="9">
        <f>SUM(Data[[#This Row],[C1_num]:[C3_num]])</f>
        <v>636</v>
      </c>
      <c r="AE92" s="9">
        <f>SUM(Data[[#This Row],[A1_num]],Data[[#This Row],[B1_num]])</f>
        <v>674</v>
      </c>
      <c r="AF92" s="9">
        <f>SUM(Data[[#This Row],[A2_num]],Data[[#This Row],[B2_num]])</f>
        <v>1070</v>
      </c>
      <c r="AG92" s="9">
        <f>SUM(Data[[#This Row],[A3_num]],Data[[#This Row],[B3_num]],Data[[#This Row],[C1_num]],Data[[#This Row],[C2_num]],Data[[#This Row],[C3_num]])</f>
        <v>2246</v>
      </c>
    </row>
    <row r="93" spans="1:33" x14ac:dyDescent="0.15">
      <c r="A93" s="8">
        <v>2013</v>
      </c>
      <c r="B93" s="8" t="s">
        <v>361</v>
      </c>
      <c r="C93" s="8" t="s">
        <v>220</v>
      </c>
      <c r="D93" s="8" t="s">
        <v>124</v>
      </c>
      <c r="E93" s="8">
        <v>17194</v>
      </c>
      <c r="F93" s="8">
        <v>1689</v>
      </c>
      <c r="G93" s="8">
        <v>2406</v>
      </c>
      <c r="H93" s="8">
        <v>4124</v>
      </c>
      <c r="I93" s="8">
        <v>178</v>
      </c>
      <c r="J93" s="8">
        <v>359</v>
      </c>
      <c r="K93" s="8">
        <v>1775</v>
      </c>
      <c r="L93" s="8">
        <v>88</v>
      </c>
      <c r="M93" s="8">
        <v>464</v>
      </c>
      <c r="N93" s="8">
        <v>509</v>
      </c>
      <c r="O93" s="8">
        <f>SUM(Data[[#This Row],[A1_num]:[C3_num]])</f>
        <v>11592</v>
      </c>
      <c r="P93" s="9">
        <f>Data[[#This Row],[totalNumLAttainers]]+Data[[#This Row],[numNonLA]]</f>
        <v>28786</v>
      </c>
      <c r="Q93" s="9">
        <f>100*(Data[[#This Row],[totalNumLAttainers]]/Data[[#This Row],[totalYP]])</f>
        <v>40.269575488084485</v>
      </c>
      <c r="R93" s="9">
        <f>100*(Data[[#This Row],[numNonLA]]/Data[[#This Row],[totalYP]])</f>
        <v>59.730424511915515</v>
      </c>
      <c r="S93" s="13">
        <f>100*(Data[[#This Row],[A1_num]]/Data[[#This Row],[totalNumLAttainers]])</f>
        <v>14.570393374741201</v>
      </c>
      <c r="T93" s="13">
        <f>100*(Data[[#This Row],[A2_num]]/Data[[#This Row],[totalNumLAttainers]])</f>
        <v>20.755693581780537</v>
      </c>
      <c r="U93" s="13">
        <f>100*(Data[[#This Row],[A3_num]]/Data[[#This Row],[totalNumLAttainers]])</f>
        <v>35.57625948930297</v>
      </c>
      <c r="V93" s="13">
        <f>100*(Data[[#This Row],[B1_num]]/Data[[#This Row],[totalNumLAttainers]])</f>
        <v>1.5355417529330573</v>
      </c>
      <c r="W93" s="13">
        <f>100*(Data[[#This Row],[B2_num]]/Data[[#This Row],[totalNumLAttainers]])</f>
        <v>3.0969634230503797</v>
      </c>
      <c r="X93" s="13">
        <f>100*(Data[[#This Row],[B3_num]]/Data[[#This Row],[totalNumLAttainers]])</f>
        <v>15.312284334023465</v>
      </c>
      <c r="Y93" s="13">
        <f>100*(Data[[#This Row],[C1_num]]/Data[[#This Row],[totalNumLAttainers]])</f>
        <v>0.75914423740510695</v>
      </c>
      <c r="Z93" s="13">
        <f>100*(Data[[#This Row],[C2_num]]/Data[[#This Row],[totalNumLAttainers]])</f>
        <v>4.0027605244996556</v>
      </c>
      <c r="AA93" s="13">
        <f>100*(Data[[#This Row],[C3_num]]/Data[[#This Row],[totalNumLAttainers]])</f>
        <v>4.3909592822636307</v>
      </c>
      <c r="AB93" s="9">
        <f>SUM(Data[[#This Row],[A1_num]:[A3_num]])</f>
        <v>8219</v>
      </c>
      <c r="AC93" s="9">
        <f>SUM(Data[[#This Row],[B1_num]:[B3_num]])</f>
        <v>2312</v>
      </c>
      <c r="AD93" s="9">
        <f>SUM(Data[[#This Row],[C1_num]:[C3_num]])</f>
        <v>1061</v>
      </c>
      <c r="AE93" s="9">
        <f>SUM(Data[[#This Row],[A1_num]],Data[[#This Row],[B1_num]])</f>
        <v>1867</v>
      </c>
      <c r="AF93" s="9">
        <f>SUM(Data[[#This Row],[A2_num]],Data[[#This Row],[B2_num]])</f>
        <v>2765</v>
      </c>
      <c r="AG93" s="9">
        <f>SUM(Data[[#This Row],[A3_num]],Data[[#This Row],[B3_num]],Data[[#This Row],[C1_num]],Data[[#This Row],[C2_num]],Data[[#This Row],[C3_num]])</f>
        <v>6960</v>
      </c>
    </row>
    <row r="94" spans="1:33" x14ac:dyDescent="0.15">
      <c r="A94" s="8">
        <v>2013</v>
      </c>
      <c r="B94" s="8" t="s">
        <v>218</v>
      </c>
      <c r="C94" s="8" t="s">
        <v>27</v>
      </c>
      <c r="D94" s="8" t="s">
        <v>120</v>
      </c>
      <c r="E94" s="8">
        <v>7822</v>
      </c>
      <c r="F94" s="8">
        <v>866</v>
      </c>
      <c r="G94" s="8">
        <v>976</v>
      </c>
      <c r="H94" s="8">
        <v>1879</v>
      </c>
      <c r="I94" s="8">
        <v>71</v>
      </c>
      <c r="J94" s="8">
        <v>90</v>
      </c>
      <c r="K94" s="8">
        <v>571</v>
      </c>
      <c r="L94" s="8">
        <v>40</v>
      </c>
      <c r="M94" s="8">
        <v>185</v>
      </c>
      <c r="N94" s="8">
        <v>179</v>
      </c>
      <c r="O94" s="8">
        <f>SUM(Data[[#This Row],[A1_num]:[C3_num]])</f>
        <v>4857</v>
      </c>
      <c r="P94" s="9">
        <f>Data[[#This Row],[totalNumLAttainers]]+Data[[#This Row],[numNonLA]]</f>
        <v>12679</v>
      </c>
      <c r="Q94" s="9">
        <f>100*(Data[[#This Row],[totalNumLAttainers]]/Data[[#This Row],[totalYP]])</f>
        <v>38.307437495070587</v>
      </c>
      <c r="R94" s="9">
        <f>100*(Data[[#This Row],[numNonLA]]/Data[[#This Row],[totalYP]])</f>
        <v>61.692562504929413</v>
      </c>
      <c r="S94" s="13">
        <f>100*(Data[[#This Row],[A1_num]]/Data[[#This Row],[totalNumLAttainers]])</f>
        <v>17.829936174593371</v>
      </c>
      <c r="T94" s="13">
        <f>100*(Data[[#This Row],[A2_num]]/Data[[#This Row],[totalNumLAttainers]])</f>
        <v>20.094708667901998</v>
      </c>
      <c r="U94" s="13">
        <f>100*(Data[[#This Row],[A3_num]]/Data[[#This Row],[totalNumLAttainers]])</f>
        <v>38.686431953880998</v>
      </c>
      <c r="V94" s="13">
        <f>100*(Data[[#This Row],[B1_num]]/Data[[#This Row],[totalNumLAttainers]])</f>
        <v>1.4618077002264771</v>
      </c>
      <c r="W94" s="13">
        <f>100*(Data[[#This Row],[B2_num]]/Data[[#This Row],[totalNumLAttainers]])</f>
        <v>1.8529956763434219</v>
      </c>
      <c r="X94" s="13">
        <f>100*(Data[[#This Row],[B3_num]]/Data[[#This Row],[totalNumLAttainers]])</f>
        <v>11.7562281243566</v>
      </c>
      <c r="Y94" s="13">
        <f>100*(Data[[#This Row],[C1_num]]/Data[[#This Row],[totalNumLAttainers]])</f>
        <v>0.8235536339304097</v>
      </c>
      <c r="Z94" s="13">
        <f>100*(Data[[#This Row],[C2_num]]/Data[[#This Row],[totalNumLAttainers]])</f>
        <v>3.8089355569281445</v>
      </c>
      <c r="AA94" s="13">
        <f>100*(Data[[#This Row],[C3_num]]/Data[[#This Row],[totalNumLAttainers]])</f>
        <v>3.6854025118385834</v>
      </c>
      <c r="AB94" s="9">
        <f>SUM(Data[[#This Row],[A1_num]:[A3_num]])</f>
        <v>3721</v>
      </c>
      <c r="AC94" s="9">
        <f>SUM(Data[[#This Row],[B1_num]:[B3_num]])</f>
        <v>732</v>
      </c>
      <c r="AD94" s="9">
        <f>SUM(Data[[#This Row],[C1_num]:[C3_num]])</f>
        <v>404</v>
      </c>
      <c r="AE94" s="9">
        <f>SUM(Data[[#This Row],[A1_num]],Data[[#This Row],[B1_num]])</f>
        <v>937</v>
      </c>
      <c r="AF94" s="9">
        <f>SUM(Data[[#This Row],[A2_num]],Data[[#This Row],[B2_num]])</f>
        <v>1066</v>
      </c>
      <c r="AG94" s="9">
        <f>SUM(Data[[#This Row],[A3_num]],Data[[#This Row],[B3_num]],Data[[#This Row],[C1_num]],Data[[#This Row],[C2_num]],Data[[#This Row],[C3_num]])</f>
        <v>2854</v>
      </c>
    </row>
    <row r="95" spans="1:33" x14ac:dyDescent="0.15">
      <c r="A95" s="8">
        <v>2013</v>
      </c>
      <c r="B95" s="8" t="s">
        <v>221</v>
      </c>
      <c r="C95" s="8" t="s">
        <v>232</v>
      </c>
      <c r="D95" s="8" t="s">
        <v>233</v>
      </c>
      <c r="E95" s="8">
        <v>1137</v>
      </c>
      <c r="F95" s="8">
        <v>128</v>
      </c>
      <c r="G95" s="8">
        <v>157</v>
      </c>
      <c r="H95" s="8">
        <v>245</v>
      </c>
      <c r="I95" s="8">
        <v>13</v>
      </c>
      <c r="J95" s="8">
        <v>23</v>
      </c>
      <c r="K95" s="8">
        <v>148</v>
      </c>
      <c r="L95" s="8" t="s">
        <v>2</v>
      </c>
      <c r="M95" s="8">
        <v>28</v>
      </c>
      <c r="N95" s="8">
        <v>29</v>
      </c>
      <c r="O95" s="8">
        <f>SUM(Data[[#This Row],[A1_num]:[C3_num]])</f>
        <v>771</v>
      </c>
      <c r="P95" s="9">
        <f>Data[[#This Row],[totalNumLAttainers]]+Data[[#This Row],[numNonLA]]</f>
        <v>1908</v>
      </c>
      <c r="Q95" s="9">
        <f>100*(Data[[#This Row],[totalNumLAttainers]]/Data[[#This Row],[totalYP]])</f>
        <v>40.408805031446541</v>
      </c>
      <c r="R95" s="9">
        <f>100*(Data[[#This Row],[numNonLA]]/Data[[#This Row],[totalYP]])</f>
        <v>59.591194968553459</v>
      </c>
      <c r="S95" s="13">
        <f>100*(Data[[#This Row],[A1_num]]/Data[[#This Row],[totalNumLAttainers]])</f>
        <v>16.601815823605705</v>
      </c>
      <c r="T95" s="13">
        <f>100*(Data[[#This Row],[A2_num]]/Data[[#This Row],[totalNumLAttainers]])</f>
        <v>20.363164721141374</v>
      </c>
      <c r="U95" s="13">
        <f>100*(Data[[#This Row],[A3_num]]/Data[[#This Row],[totalNumLAttainers]])</f>
        <v>31.776913099870296</v>
      </c>
      <c r="V95" s="13">
        <f>100*(Data[[#This Row],[B1_num]]/Data[[#This Row],[totalNumLAttainers]])</f>
        <v>1.6861219195849546</v>
      </c>
      <c r="W95" s="13">
        <f>100*(Data[[#This Row],[B2_num]]/Data[[#This Row],[totalNumLAttainers]])</f>
        <v>2.9831387808041505</v>
      </c>
      <c r="X95" s="13">
        <f>100*(Data[[#This Row],[B3_num]]/Data[[#This Row],[totalNumLAttainers]])</f>
        <v>19.195849546044101</v>
      </c>
      <c r="Y95" s="13" t="e">
        <f>100*(Data[[#This Row],[C1_num]]/Data[[#This Row],[totalNumLAttainers]])</f>
        <v>#VALUE!</v>
      </c>
      <c r="Z95" s="13">
        <f>100*(Data[[#This Row],[C2_num]]/Data[[#This Row],[totalNumLAttainers]])</f>
        <v>3.6316472114137488</v>
      </c>
      <c r="AA95" s="13">
        <f>100*(Data[[#This Row],[C3_num]]/Data[[#This Row],[totalNumLAttainers]])</f>
        <v>3.7613488975356679</v>
      </c>
      <c r="AB95" s="9">
        <f>SUM(Data[[#This Row],[A1_num]:[A3_num]])</f>
        <v>530</v>
      </c>
      <c r="AC95" s="9">
        <f>SUM(Data[[#This Row],[B1_num]:[B3_num]])</f>
        <v>184</v>
      </c>
      <c r="AD95" s="9">
        <f>SUM(Data[[#This Row],[C1_num]:[C3_num]])</f>
        <v>57</v>
      </c>
      <c r="AE95" s="9">
        <f>SUM(Data[[#This Row],[A1_num]],Data[[#This Row],[B1_num]])</f>
        <v>141</v>
      </c>
      <c r="AF95" s="9">
        <f>SUM(Data[[#This Row],[A2_num]],Data[[#This Row],[B2_num]])</f>
        <v>180</v>
      </c>
      <c r="AG95" s="9">
        <f>SUM(Data[[#This Row],[A3_num]],Data[[#This Row],[B3_num]],Data[[#This Row],[C1_num]],Data[[#This Row],[C2_num]],Data[[#This Row],[C3_num]])</f>
        <v>450</v>
      </c>
    </row>
    <row r="96" spans="1:33" x14ac:dyDescent="0.15">
      <c r="A96" s="8">
        <v>2013</v>
      </c>
      <c r="B96" s="8" t="s">
        <v>221</v>
      </c>
      <c r="C96" s="8" t="s">
        <v>234</v>
      </c>
      <c r="D96" s="8" t="s">
        <v>235</v>
      </c>
      <c r="E96" s="8">
        <v>1120</v>
      </c>
      <c r="F96" s="8">
        <v>73</v>
      </c>
      <c r="G96" s="8">
        <v>235</v>
      </c>
      <c r="H96" s="8">
        <v>282</v>
      </c>
      <c r="I96" s="8" t="s">
        <v>2</v>
      </c>
      <c r="J96" s="8">
        <v>36</v>
      </c>
      <c r="K96" s="8">
        <v>121</v>
      </c>
      <c r="L96" s="8" t="s">
        <v>2</v>
      </c>
      <c r="M96" s="8">
        <v>16</v>
      </c>
      <c r="N96" s="8">
        <v>11</v>
      </c>
      <c r="O96" s="8">
        <f>SUM(Data[[#This Row],[A1_num]:[C3_num]])</f>
        <v>774</v>
      </c>
      <c r="P96" s="9">
        <f>Data[[#This Row],[totalNumLAttainers]]+Data[[#This Row],[numNonLA]]</f>
        <v>1894</v>
      </c>
      <c r="Q96" s="9">
        <f>100*(Data[[#This Row],[totalNumLAttainers]]/Data[[#This Row],[totalYP]])</f>
        <v>40.865892291446677</v>
      </c>
      <c r="R96" s="9">
        <f>100*(Data[[#This Row],[numNonLA]]/Data[[#This Row],[totalYP]])</f>
        <v>59.13410770855333</v>
      </c>
      <c r="S96" s="13">
        <f>100*(Data[[#This Row],[A1_num]]/Data[[#This Row],[totalNumLAttainers]])</f>
        <v>9.4315245478036172</v>
      </c>
      <c r="T96" s="13">
        <f>100*(Data[[#This Row],[A2_num]]/Data[[#This Row],[totalNumLAttainers]])</f>
        <v>30.361757105943155</v>
      </c>
      <c r="U96" s="13">
        <f>100*(Data[[#This Row],[A3_num]]/Data[[#This Row],[totalNumLAttainers]])</f>
        <v>36.434108527131784</v>
      </c>
      <c r="V96" s="13" t="e">
        <f>100*(Data[[#This Row],[B1_num]]/Data[[#This Row],[totalNumLAttainers]])</f>
        <v>#VALUE!</v>
      </c>
      <c r="W96" s="13">
        <f>100*(Data[[#This Row],[B2_num]]/Data[[#This Row],[totalNumLAttainers]])</f>
        <v>4.6511627906976747</v>
      </c>
      <c r="X96" s="13">
        <f>100*(Data[[#This Row],[B3_num]]/Data[[#This Row],[totalNumLAttainers]])</f>
        <v>15.633074935400519</v>
      </c>
      <c r="Y96" s="13" t="e">
        <f>100*(Data[[#This Row],[C1_num]]/Data[[#This Row],[totalNumLAttainers]])</f>
        <v>#VALUE!</v>
      </c>
      <c r="Z96" s="13">
        <f>100*(Data[[#This Row],[C2_num]]/Data[[#This Row],[totalNumLAttainers]])</f>
        <v>2.0671834625323</v>
      </c>
      <c r="AA96" s="13">
        <f>100*(Data[[#This Row],[C3_num]]/Data[[#This Row],[totalNumLAttainers]])</f>
        <v>1.421188630490956</v>
      </c>
      <c r="AB96" s="9">
        <f>SUM(Data[[#This Row],[A1_num]:[A3_num]])</f>
        <v>590</v>
      </c>
      <c r="AC96" s="9">
        <f>SUM(Data[[#This Row],[B1_num]:[B3_num]])</f>
        <v>157</v>
      </c>
      <c r="AD96" s="9">
        <f>SUM(Data[[#This Row],[C1_num]:[C3_num]])</f>
        <v>27</v>
      </c>
      <c r="AE96" s="9">
        <f>SUM(Data[[#This Row],[A1_num]],Data[[#This Row],[B1_num]])</f>
        <v>73</v>
      </c>
      <c r="AF96" s="9">
        <f>SUM(Data[[#This Row],[A2_num]],Data[[#This Row],[B2_num]])</f>
        <v>271</v>
      </c>
      <c r="AG96" s="9">
        <f>SUM(Data[[#This Row],[A3_num]],Data[[#This Row],[B3_num]],Data[[#This Row],[C1_num]],Data[[#This Row],[C2_num]],Data[[#This Row],[C3_num]])</f>
        <v>430</v>
      </c>
    </row>
    <row r="97" spans="1:33" x14ac:dyDescent="0.15">
      <c r="A97" s="8">
        <v>2013</v>
      </c>
      <c r="B97" s="8" t="s">
        <v>218</v>
      </c>
      <c r="C97" s="8" t="s">
        <v>31</v>
      </c>
      <c r="D97" s="8" t="s">
        <v>121</v>
      </c>
      <c r="E97" s="8">
        <v>4864</v>
      </c>
      <c r="F97" s="8">
        <v>408</v>
      </c>
      <c r="G97" s="8">
        <v>795</v>
      </c>
      <c r="H97" s="8">
        <v>1208</v>
      </c>
      <c r="I97" s="8">
        <v>28</v>
      </c>
      <c r="J97" s="8">
        <v>130</v>
      </c>
      <c r="K97" s="8">
        <v>498</v>
      </c>
      <c r="L97" s="8">
        <v>21</v>
      </c>
      <c r="M97" s="8">
        <v>125</v>
      </c>
      <c r="N97" s="8">
        <v>198</v>
      </c>
      <c r="O97" s="8">
        <f>SUM(Data[[#This Row],[A1_num]:[C3_num]])</f>
        <v>3411</v>
      </c>
      <c r="P97" s="9">
        <f>Data[[#This Row],[totalNumLAttainers]]+Data[[#This Row],[numNonLA]]</f>
        <v>8275</v>
      </c>
      <c r="Q97" s="9">
        <f>100*(Data[[#This Row],[totalNumLAttainers]]/Data[[#This Row],[totalYP]])</f>
        <v>41.220543806646525</v>
      </c>
      <c r="R97" s="9">
        <f>100*(Data[[#This Row],[numNonLA]]/Data[[#This Row],[totalYP]])</f>
        <v>58.779456193353475</v>
      </c>
      <c r="S97" s="13">
        <f>100*(Data[[#This Row],[A1_num]]/Data[[#This Row],[totalNumLAttainers]])</f>
        <v>11.961301671064204</v>
      </c>
      <c r="T97" s="13">
        <f>100*(Data[[#This Row],[A2_num]]/Data[[#This Row],[totalNumLAttainers]])</f>
        <v>23.306948109058929</v>
      </c>
      <c r="U97" s="13">
        <f>100*(Data[[#This Row],[A3_num]]/Data[[#This Row],[totalNumLAttainers]])</f>
        <v>35.414834359425392</v>
      </c>
      <c r="V97" s="13">
        <f>100*(Data[[#This Row],[B1_num]]/Data[[#This Row],[totalNumLAttainers]])</f>
        <v>0.82087364409264141</v>
      </c>
      <c r="W97" s="13">
        <f>100*(Data[[#This Row],[B2_num]]/Data[[#This Row],[totalNumLAttainers]])</f>
        <v>3.8111990618586922</v>
      </c>
      <c r="X97" s="13">
        <f>100*(Data[[#This Row],[B3_num]]/Data[[#This Row],[totalNumLAttainers]])</f>
        <v>14.599824098504838</v>
      </c>
      <c r="Y97" s="13">
        <f>100*(Data[[#This Row],[C1_num]]/Data[[#This Row],[totalNumLAttainers]])</f>
        <v>0.61565523306948111</v>
      </c>
      <c r="Z97" s="13">
        <f>100*(Data[[#This Row],[C2_num]]/Data[[#This Row],[totalNumLAttainers]])</f>
        <v>3.6646144825564351</v>
      </c>
      <c r="AA97" s="13">
        <f>100*(Data[[#This Row],[C3_num]]/Data[[#This Row],[totalNumLAttainers]])</f>
        <v>5.8047493403693933</v>
      </c>
      <c r="AB97" s="9">
        <f>SUM(Data[[#This Row],[A1_num]:[A3_num]])</f>
        <v>2411</v>
      </c>
      <c r="AC97" s="9">
        <f>SUM(Data[[#This Row],[B1_num]:[B3_num]])</f>
        <v>656</v>
      </c>
      <c r="AD97" s="9">
        <f>SUM(Data[[#This Row],[C1_num]:[C3_num]])</f>
        <v>344</v>
      </c>
      <c r="AE97" s="9">
        <f>SUM(Data[[#This Row],[A1_num]],Data[[#This Row],[B1_num]])</f>
        <v>436</v>
      </c>
      <c r="AF97" s="9">
        <f>SUM(Data[[#This Row],[A2_num]],Data[[#This Row],[B2_num]])</f>
        <v>925</v>
      </c>
      <c r="AG97" s="9">
        <f>SUM(Data[[#This Row],[A3_num]],Data[[#This Row],[B3_num]],Data[[#This Row],[C1_num]],Data[[#This Row],[C2_num]],Data[[#This Row],[C3_num]])</f>
        <v>2050</v>
      </c>
    </row>
    <row r="98" spans="1:33" x14ac:dyDescent="0.15">
      <c r="A98" s="8">
        <v>2013</v>
      </c>
      <c r="B98" s="8" t="s">
        <v>221</v>
      </c>
      <c r="C98" s="8" t="s">
        <v>252</v>
      </c>
      <c r="D98" s="8" t="s">
        <v>253</v>
      </c>
      <c r="E98" s="8">
        <v>1313</v>
      </c>
      <c r="F98" s="8">
        <v>141</v>
      </c>
      <c r="G98" s="8">
        <v>138</v>
      </c>
      <c r="H98" s="8">
        <v>113</v>
      </c>
      <c r="I98" s="8">
        <v>54</v>
      </c>
      <c r="J98" s="8">
        <v>64</v>
      </c>
      <c r="K98" s="8">
        <v>260</v>
      </c>
      <c r="L98" s="8">
        <v>39</v>
      </c>
      <c r="M98" s="8">
        <v>32</v>
      </c>
      <c r="N98" s="8">
        <v>27</v>
      </c>
      <c r="O98" s="8">
        <f>SUM(Data[[#This Row],[A1_num]:[C3_num]])</f>
        <v>868</v>
      </c>
      <c r="P98" s="9">
        <f>Data[[#This Row],[totalNumLAttainers]]+Data[[#This Row],[numNonLA]]</f>
        <v>2181</v>
      </c>
      <c r="Q98" s="9">
        <f>100*(Data[[#This Row],[totalNumLAttainers]]/Data[[#This Row],[totalYP]])</f>
        <v>39.798257679963314</v>
      </c>
      <c r="R98" s="9">
        <f>100*(Data[[#This Row],[numNonLA]]/Data[[#This Row],[totalYP]])</f>
        <v>60.201742320036679</v>
      </c>
      <c r="S98" s="13">
        <f>100*(Data[[#This Row],[A1_num]]/Data[[#This Row],[totalNumLAttainers]])</f>
        <v>16.244239631336406</v>
      </c>
      <c r="T98" s="13">
        <f>100*(Data[[#This Row],[A2_num]]/Data[[#This Row],[totalNumLAttainers]])</f>
        <v>15.898617511520738</v>
      </c>
      <c r="U98" s="13">
        <f>100*(Data[[#This Row],[A3_num]]/Data[[#This Row],[totalNumLAttainers]])</f>
        <v>13.018433179723502</v>
      </c>
      <c r="V98" s="13">
        <f>100*(Data[[#This Row],[B1_num]]/Data[[#This Row],[totalNumLAttainers]])</f>
        <v>6.2211981566820276</v>
      </c>
      <c r="W98" s="13">
        <f>100*(Data[[#This Row],[B2_num]]/Data[[#This Row],[totalNumLAttainers]])</f>
        <v>7.3732718894009217</v>
      </c>
      <c r="X98" s="13">
        <f>100*(Data[[#This Row],[B3_num]]/Data[[#This Row],[totalNumLAttainers]])</f>
        <v>29.953917050691242</v>
      </c>
      <c r="Y98" s="13">
        <f>100*(Data[[#This Row],[C1_num]]/Data[[#This Row],[totalNumLAttainers]])</f>
        <v>4.4930875576036868</v>
      </c>
      <c r="Z98" s="13">
        <f>100*(Data[[#This Row],[C2_num]]/Data[[#This Row],[totalNumLAttainers]])</f>
        <v>3.6866359447004609</v>
      </c>
      <c r="AA98" s="13">
        <f>100*(Data[[#This Row],[C3_num]]/Data[[#This Row],[totalNumLAttainers]])</f>
        <v>3.1105990783410138</v>
      </c>
      <c r="AB98" s="9">
        <f>SUM(Data[[#This Row],[A1_num]:[A3_num]])</f>
        <v>392</v>
      </c>
      <c r="AC98" s="9">
        <f>SUM(Data[[#This Row],[B1_num]:[B3_num]])</f>
        <v>378</v>
      </c>
      <c r="AD98" s="9">
        <f>SUM(Data[[#This Row],[C1_num]:[C3_num]])</f>
        <v>98</v>
      </c>
      <c r="AE98" s="9">
        <f>SUM(Data[[#This Row],[A1_num]],Data[[#This Row],[B1_num]])</f>
        <v>195</v>
      </c>
      <c r="AF98" s="9">
        <f>SUM(Data[[#This Row],[A2_num]],Data[[#This Row],[B2_num]])</f>
        <v>202</v>
      </c>
      <c r="AG98" s="9">
        <f>SUM(Data[[#This Row],[A3_num]],Data[[#This Row],[B3_num]],Data[[#This Row],[C1_num]],Data[[#This Row],[C2_num]],Data[[#This Row],[C3_num]])</f>
        <v>471</v>
      </c>
    </row>
    <row r="99" spans="1:33" x14ac:dyDescent="0.15">
      <c r="A99" s="8">
        <v>2013</v>
      </c>
      <c r="B99" s="8" t="s">
        <v>221</v>
      </c>
      <c r="C99" s="8" t="s">
        <v>30</v>
      </c>
      <c r="D99" s="8" t="s">
        <v>148</v>
      </c>
      <c r="E99" s="8">
        <v>1415</v>
      </c>
      <c r="F99" s="8">
        <v>129</v>
      </c>
      <c r="G99" s="8">
        <v>162</v>
      </c>
      <c r="H99" s="8">
        <v>250</v>
      </c>
      <c r="I99" s="8" t="s">
        <v>2</v>
      </c>
      <c r="J99" s="8">
        <v>32</v>
      </c>
      <c r="K99" s="8">
        <v>115</v>
      </c>
      <c r="L99" s="8" t="s">
        <v>2</v>
      </c>
      <c r="M99" s="8">
        <v>17</v>
      </c>
      <c r="N99" s="8">
        <v>34</v>
      </c>
      <c r="O99" s="8">
        <f>SUM(Data[[#This Row],[A1_num]:[C3_num]])</f>
        <v>739</v>
      </c>
      <c r="P99" s="9">
        <f>Data[[#This Row],[totalNumLAttainers]]+Data[[#This Row],[numNonLA]]</f>
        <v>2154</v>
      </c>
      <c r="Q99" s="9">
        <f>100*(Data[[#This Row],[totalNumLAttainers]]/Data[[#This Row],[totalYP]])</f>
        <v>34.308263695450322</v>
      </c>
      <c r="R99" s="9">
        <f>100*(Data[[#This Row],[numNonLA]]/Data[[#This Row],[totalYP]])</f>
        <v>65.691736304549678</v>
      </c>
      <c r="S99" s="13">
        <f>100*(Data[[#This Row],[A1_num]]/Data[[#This Row],[totalNumLAttainers]])</f>
        <v>17.456021650879567</v>
      </c>
      <c r="T99" s="13">
        <f>100*(Data[[#This Row],[A2_num]]/Data[[#This Row],[totalNumLAttainers]])</f>
        <v>21.921515561569688</v>
      </c>
      <c r="U99" s="13">
        <f>100*(Data[[#This Row],[A3_num]]/Data[[#This Row],[totalNumLAttainers]])</f>
        <v>33.829499323410012</v>
      </c>
      <c r="V99" s="13" t="e">
        <f>100*(Data[[#This Row],[B1_num]]/Data[[#This Row],[totalNumLAttainers]])</f>
        <v>#VALUE!</v>
      </c>
      <c r="W99" s="13">
        <f>100*(Data[[#This Row],[B2_num]]/Data[[#This Row],[totalNumLAttainers]])</f>
        <v>4.3301759133964817</v>
      </c>
      <c r="X99" s="13">
        <f>100*(Data[[#This Row],[B3_num]]/Data[[#This Row],[totalNumLAttainers]])</f>
        <v>15.561569688768607</v>
      </c>
      <c r="Y99" s="13" t="e">
        <f>100*(Data[[#This Row],[C1_num]]/Data[[#This Row],[totalNumLAttainers]])</f>
        <v>#VALUE!</v>
      </c>
      <c r="Z99" s="13">
        <f>100*(Data[[#This Row],[C2_num]]/Data[[#This Row],[totalNumLAttainers]])</f>
        <v>2.3004059539918806</v>
      </c>
      <c r="AA99" s="13">
        <f>100*(Data[[#This Row],[C3_num]]/Data[[#This Row],[totalNumLAttainers]])</f>
        <v>4.6008119079837613</v>
      </c>
      <c r="AB99" s="9">
        <f>SUM(Data[[#This Row],[A1_num]:[A3_num]])</f>
        <v>541</v>
      </c>
      <c r="AC99" s="9">
        <f>SUM(Data[[#This Row],[B1_num]:[B3_num]])</f>
        <v>147</v>
      </c>
      <c r="AD99" s="9">
        <f>SUM(Data[[#This Row],[C1_num]:[C3_num]])</f>
        <v>51</v>
      </c>
      <c r="AE99" s="9">
        <f>SUM(Data[[#This Row],[A1_num]],Data[[#This Row],[B1_num]])</f>
        <v>129</v>
      </c>
      <c r="AF99" s="9">
        <f>SUM(Data[[#This Row],[A2_num]],Data[[#This Row],[B2_num]])</f>
        <v>194</v>
      </c>
      <c r="AG99" s="9">
        <f>SUM(Data[[#This Row],[A3_num]],Data[[#This Row],[B3_num]],Data[[#This Row],[C1_num]],Data[[#This Row],[C2_num]],Data[[#This Row],[C3_num]])</f>
        <v>416</v>
      </c>
    </row>
    <row r="100" spans="1:33" x14ac:dyDescent="0.15">
      <c r="A100" s="8">
        <v>2013</v>
      </c>
      <c r="B100" s="8" t="s">
        <v>361</v>
      </c>
      <c r="C100" s="8" t="s">
        <v>365</v>
      </c>
      <c r="D100" s="8" t="s">
        <v>366</v>
      </c>
      <c r="E100" s="8">
        <v>48394</v>
      </c>
      <c r="F100" s="8">
        <v>4613</v>
      </c>
      <c r="G100" s="8">
        <v>6256</v>
      </c>
      <c r="H100" s="8">
        <v>7998</v>
      </c>
      <c r="I100" s="8">
        <v>942</v>
      </c>
      <c r="J100" s="8">
        <v>1876</v>
      </c>
      <c r="K100" s="8">
        <v>6952</v>
      </c>
      <c r="L100" s="8">
        <v>513</v>
      </c>
      <c r="M100" s="8">
        <v>1262</v>
      </c>
      <c r="N100" s="8">
        <v>1306</v>
      </c>
      <c r="O100" s="8">
        <f>SUM(Data[[#This Row],[A1_num]:[C3_num]])</f>
        <v>31718</v>
      </c>
      <c r="P100" s="9">
        <f>Data[[#This Row],[totalNumLAttainers]]+Data[[#This Row],[numNonLA]]</f>
        <v>80112</v>
      </c>
      <c r="Q100" s="9">
        <f>100*(Data[[#This Row],[totalNumLAttainers]]/Data[[#This Row],[totalYP]])</f>
        <v>39.592071100459357</v>
      </c>
      <c r="R100" s="9">
        <f>100*(Data[[#This Row],[numNonLA]]/Data[[#This Row],[totalYP]])</f>
        <v>60.407928899540643</v>
      </c>
      <c r="S100" s="13">
        <f>100*(Data[[#This Row],[A1_num]]/Data[[#This Row],[totalNumLAttainers]])</f>
        <v>14.543792168484773</v>
      </c>
      <c r="T100" s="13">
        <f>100*(Data[[#This Row],[A2_num]]/Data[[#This Row],[totalNumLAttainers]])</f>
        <v>19.723816129642476</v>
      </c>
      <c r="U100" s="13">
        <f>100*(Data[[#This Row],[A3_num]]/Data[[#This Row],[totalNumLAttainers]])</f>
        <v>25.215965697711081</v>
      </c>
      <c r="V100" s="13">
        <f>100*(Data[[#This Row],[B1_num]]/Data[[#This Row],[totalNumLAttainers]])</f>
        <v>2.9699224415158585</v>
      </c>
      <c r="W100" s="13">
        <f>100*(Data[[#This Row],[B2_num]]/Data[[#This Row],[totalNumLAttainers]])</f>
        <v>5.9146226117661893</v>
      </c>
      <c r="X100" s="13">
        <f>100*(Data[[#This Row],[B3_num]]/Data[[#This Row],[totalNumLAttainers]])</f>
        <v>21.918153729743363</v>
      </c>
      <c r="Y100" s="13">
        <f>100*(Data[[#This Row],[C1_num]]/Data[[#This Row],[totalNumLAttainers]])</f>
        <v>1.6173781449019482</v>
      </c>
      <c r="Z100" s="13">
        <f>100*(Data[[#This Row],[C2_num]]/Data[[#This Row],[totalNumLAttainers]])</f>
        <v>3.978813292136957</v>
      </c>
      <c r="AA100" s="13">
        <f>100*(Data[[#This Row],[C3_num]]/Data[[#This Row],[totalNumLAttainers]])</f>
        <v>4.1175357840973579</v>
      </c>
      <c r="AB100" s="9">
        <f>SUM(Data[[#This Row],[A1_num]:[A3_num]])</f>
        <v>18867</v>
      </c>
      <c r="AC100" s="9">
        <f>SUM(Data[[#This Row],[B1_num]:[B3_num]])</f>
        <v>9770</v>
      </c>
      <c r="AD100" s="9">
        <f>SUM(Data[[#This Row],[C1_num]:[C3_num]])</f>
        <v>3081</v>
      </c>
      <c r="AE100" s="9">
        <f>SUM(Data[[#This Row],[A1_num]],Data[[#This Row],[B1_num]])</f>
        <v>5555</v>
      </c>
      <c r="AF100" s="9">
        <f>SUM(Data[[#This Row],[A2_num]],Data[[#This Row],[B2_num]])</f>
        <v>8132</v>
      </c>
      <c r="AG100" s="9">
        <f>SUM(Data[[#This Row],[A3_num]],Data[[#This Row],[B3_num]],Data[[#This Row],[C1_num]],Data[[#This Row],[C2_num]],Data[[#This Row],[C3_num]])</f>
        <v>18031</v>
      </c>
    </row>
    <row r="101" spans="1:33" x14ac:dyDescent="0.15">
      <c r="A101" s="8">
        <v>2013</v>
      </c>
      <c r="B101" s="8" t="s">
        <v>221</v>
      </c>
      <c r="C101" s="8" t="s">
        <v>341</v>
      </c>
      <c r="D101" s="8" t="s">
        <v>342</v>
      </c>
      <c r="E101" s="8">
        <v>4153</v>
      </c>
      <c r="F101" s="8">
        <v>261</v>
      </c>
      <c r="G101" s="8">
        <v>482</v>
      </c>
      <c r="H101" s="8">
        <v>474</v>
      </c>
      <c r="I101" s="8">
        <v>71</v>
      </c>
      <c r="J101" s="8">
        <v>177</v>
      </c>
      <c r="K101" s="8">
        <v>484</v>
      </c>
      <c r="L101" s="8">
        <v>101</v>
      </c>
      <c r="M101" s="8">
        <v>75</v>
      </c>
      <c r="N101" s="8">
        <v>60</v>
      </c>
      <c r="O101" s="8">
        <f>SUM(Data[[#This Row],[A1_num]:[C3_num]])</f>
        <v>2185</v>
      </c>
      <c r="P101" s="9">
        <f>Data[[#This Row],[totalNumLAttainers]]+Data[[#This Row],[numNonLA]]</f>
        <v>6338</v>
      </c>
      <c r="Q101" s="9">
        <f>100*(Data[[#This Row],[totalNumLAttainers]]/Data[[#This Row],[totalYP]])</f>
        <v>34.474597664878509</v>
      </c>
      <c r="R101" s="9">
        <f>100*(Data[[#This Row],[numNonLA]]/Data[[#This Row],[totalYP]])</f>
        <v>65.525402335121484</v>
      </c>
      <c r="S101" s="13">
        <f>100*(Data[[#This Row],[A1_num]]/Data[[#This Row],[totalNumLAttainers]])</f>
        <v>11.94508009153318</v>
      </c>
      <c r="T101" s="13">
        <f>100*(Data[[#This Row],[A2_num]]/Data[[#This Row],[totalNumLAttainers]])</f>
        <v>22.059496567505722</v>
      </c>
      <c r="U101" s="13">
        <f>100*(Data[[#This Row],[A3_num]]/Data[[#This Row],[totalNumLAttainers]])</f>
        <v>21.693363844393591</v>
      </c>
      <c r="V101" s="13">
        <f>100*(Data[[#This Row],[B1_num]]/Data[[#This Row],[totalNumLAttainers]])</f>
        <v>3.2494279176201375</v>
      </c>
      <c r="W101" s="13">
        <f>100*(Data[[#This Row],[B2_num]]/Data[[#This Row],[totalNumLAttainers]])</f>
        <v>8.1006864988558362</v>
      </c>
      <c r="X101" s="13">
        <f>100*(Data[[#This Row],[B3_num]]/Data[[#This Row],[totalNumLAttainers]])</f>
        <v>22.151029748283751</v>
      </c>
      <c r="Y101" s="13">
        <f>100*(Data[[#This Row],[C1_num]]/Data[[#This Row],[totalNumLAttainers]])</f>
        <v>4.6224256292906176</v>
      </c>
      <c r="Z101" s="13">
        <f>100*(Data[[#This Row],[C2_num]]/Data[[#This Row],[totalNumLAttainers]])</f>
        <v>3.4324942791762014</v>
      </c>
      <c r="AA101" s="13">
        <f>100*(Data[[#This Row],[C3_num]]/Data[[#This Row],[totalNumLAttainers]])</f>
        <v>2.7459954233409611</v>
      </c>
      <c r="AB101" s="9">
        <f>SUM(Data[[#This Row],[A1_num]:[A3_num]])</f>
        <v>1217</v>
      </c>
      <c r="AC101" s="9">
        <f>SUM(Data[[#This Row],[B1_num]:[B3_num]])</f>
        <v>732</v>
      </c>
      <c r="AD101" s="9">
        <f>SUM(Data[[#This Row],[C1_num]:[C3_num]])</f>
        <v>236</v>
      </c>
      <c r="AE101" s="9">
        <f>SUM(Data[[#This Row],[A1_num]],Data[[#This Row],[B1_num]])</f>
        <v>332</v>
      </c>
      <c r="AF101" s="9">
        <f>SUM(Data[[#This Row],[A2_num]],Data[[#This Row],[B2_num]])</f>
        <v>659</v>
      </c>
      <c r="AG101" s="9">
        <f>SUM(Data[[#This Row],[A3_num]],Data[[#This Row],[B3_num]],Data[[#This Row],[C1_num]],Data[[#This Row],[C2_num]],Data[[#This Row],[C3_num]])</f>
        <v>1194</v>
      </c>
    </row>
    <row r="102" spans="1:33" x14ac:dyDescent="0.15">
      <c r="A102" s="8">
        <v>2013</v>
      </c>
      <c r="B102" s="8" t="s">
        <v>221</v>
      </c>
      <c r="C102" s="8" t="s">
        <v>339</v>
      </c>
      <c r="D102" s="8" t="s">
        <v>340</v>
      </c>
      <c r="E102" s="8">
        <v>4780</v>
      </c>
      <c r="F102" s="8">
        <v>477</v>
      </c>
      <c r="G102" s="8">
        <v>591</v>
      </c>
      <c r="H102" s="8">
        <v>695</v>
      </c>
      <c r="I102" s="8">
        <v>145</v>
      </c>
      <c r="J102" s="8">
        <v>236</v>
      </c>
      <c r="K102" s="8">
        <v>766</v>
      </c>
      <c r="L102" s="8">
        <v>107</v>
      </c>
      <c r="M102" s="8">
        <v>147</v>
      </c>
      <c r="N102" s="8">
        <v>142</v>
      </c>
      <c r="O102" s="8">
        <f>SUM(Data[[#This Row],[A1_num]:[C3_num]])</f>
        <v>3306</v>
      </c>
      <c r="P102" s="9">
        <f>Data[[#This Row],[totalNumLAttainers]]+Data[[#This Row],[numNonLA]]</f>
        <v>8086</v>
      </c>
      <c r="Q102" s="9">
        <f>100*(Data[[#This Row],[totalNumLAttainers]]/Data[[#This Row],[totalYP]])</f>
        <v>40.885481078407118</v>
      </c>
      <c r="R102" s="9">
        <f>100*(Data[[#This Row],[numNonLA]]/Data[[#This Row],[totalYP]])</f>
        <v>59.114518921592875</v>
      </c>
      <c r="S102" s="13">
        <f>100*(Data[[#This Row],[A1_num]]/Data[[#This Row],[totalNumLAttainers]])</f>
        <v>14.42831215970962</v>
      </c>
      <c r="T102" s="13">
        <f>100*(Data[[#This Row],[A2_num]]/Data[[#This Row],[totalNumLAttainers]])</f>
        <v>17.876588021778584</v>
      </c>
      <c r="U102" s="13">
        <f>100*(Data[[#This Row],[A3_num]]/Data[[#This Row],[totalNumLAttainers]])</f>
        <v>21.02238354506957</v>
      </c>
      <c r="V102" s="13">
        <f>100*(Data[[#This Row],[B1_num]]/Data[[#This Row],[totalNumLAttainers]])</f>
        <v>4.3859649122807012</v>
      </c>
      <c r="W102" s="13">
        <f>100*(Data[[#This Row],[B2_num]]/Data[[#This Row],[totalNumLAttainers]])</f>
        <v>7.1385359951603142</v>
      </c>
      <c r="X102" s="13">
        <f>100*(Data[[#This Row],[B3_num]]/Data[[#This Row],[totalNumLAttainers]])</f>
        <v>23.169993950393224</v>
      </c>
      <c r="Y102" s="13">
        <f>100*(Data[[#This Row],[C1_num]]/Data[[#This Row],[totalNumLAttainers]])</f>
        <v>3.2365396249243799</v>
      </c>
      <c r="Z102" s="13">
        <f>100*(Data[[#This Row],[C2_num]]/Data[[#This Row],[totalNumLAttainers]])</f>
        <v>4.4464609800362975</v>
      </c>
      <c r="AA102" s="13">
        <f>100*(Data[[#This Row],[C3_num]]/Data[[#This Row],[totalNumLAttainers]])</f>
        <v>4.295220810647308</v>
      </c>
      <c r="AB102" s="9">
        <f>SUM(Data[[#This Row],[A1_num]:[A3_num]])</f>
        <v>1763</v>
      </c>
      <c r="AC102" s="9">
        <f>SUM(Data[[#This Row],[B1_num]:[B3_num]])</f>
        <v>1147</v>
      </c>
      <c r="AD102" s="9">
        <f>SUM(Data[[#This Row],[C1_num]:[C3_num]])</f>
        <v>396</v>
      </c>
      <c r="AE102" s="9">
        <f>SUM(Data[[#This Row],[A1_num]],Data[[#This Row],[B1_num]])</f>
        <v>622</v>
      </c>
      <c r="AF102" s="9">
        <f>SUM(Data[[#This Row],[A2_num]],Data[[#This Row],[B2_num]])</f>
        <v>827</v>
      </c>
      <c r="AG102" s="9">
        <f>SUM(Data[[#This Row],[A3_num]],Data[[#This Row],[B3_num]],Data[[#This Row],[C1_num]],Data[[#This Row],[C2_num]],Data[[#This Row],[C3_num]])</f>
        <v>1857</v>
      </c>
    </row>
    <row r="103" spans="1:33" x14ac:dyDescent="0.15">
      <c r="A103" s="8">
        <v>2013</v>
      </c>
      <c r="B103" s="8" t="s">
        <v>221</v>
      </c>
      <c r="C103" s="8" t="s">
        <v>28</v>
      </c>
      <c r="D103" s="8" t="s">
        <v>295</v>
      </c>
      <c r="E103" s="8">
        <v>1923</v>
      </c>
      <c r="F103" s="8">
        <v>159</v>
      </c>
      <c r="G103" s="8">
        <v>341</v>
      </c>
      <c r="H103" s="8">
        <v>518</v>
      </c>
      <c r="I103" s="8">
        <v>28</v>
      </c>
      <c r="J103" s="8">
        <v>73</v>
      </c>
      <c r="K103" s="8">
        <v>273</v>
      </c>
      <c r="L103" s="8">
        <v>21</v>
      </c>
      <c r="M103" s="8">
        <v>68</v>
      </c>
      <c r="N103" s="8">
        <v>91</v>
      </c>
      <c r="O103" s="8">
        <f>SUM(Data[[#This Row],[A1_num]:[C3_num]])</f>
        <v>1572</v>
      </c>
      <c r="P103" s="9">
        <f>Data[[#This Row],[totalNumLAttainers]]+Data[[#This Row],[numNonLA]]</f>
        <v>3495</v>
      </c>
      <c r="Q103" s="9">
        <f>100*(Data[[#This Row],[totalNumLAttainers]]/Data[[#This Row],[totalYP]])</f>
        <v>44.978540772532192</v>
      </c>
      <c r="R103" s="9">
        <f>100*(Data[[#This Row],[numNonLA]]/Data[[#This Row],[totalYP]])</f>
        <v>55.021459227467808</v>
      </c>
      <c r="S103" s="13">
        <f>100*(Data[[#This Row],[A1_num]]/Data[[#This Row],[totalNumLAttainers]])</f>
        <v>10.114503816793894</v>
      </c>
      <c r="T103" s="13">
        <f>100*(Data[[#This Row],[A2_num]]/Data[[#This Row],[totalNumLAttainers]])</f>
        <v>21.692111959287534</v>
      </c>
      <c r="U103" s="13">
        <f>100*(Data[[#This Row],[A3_num]]/Data[[#This Row],[totalNumLAttainers]])</f>
        <v>32.95165394402035</v>
      </c>
      <c r="V103" s="13">
        <f>100*(Data[[#This Row],[B1_num]]/Data[[#This Row],[totalNumLAttainers]])</f>
        <v>1.7811704834605597</v>
      </c>
      <c r="W103" s="13">
        <f>100*(Data[[#This Row],[B2_num]]/Data[[#This Row],[totalNumLAttainers]])</f>
        <v>4.6437659033078882</v>
      </c>
      <c r="X103" s="13">
        <f>100*(Data[[#This Row],[B3_num]]/Data[[#This Row],[totalNumLAttainers]])</f>
        <v>17.36641221374046</v>
      </c>
      <c r="Y103" s="13">
        <f>100*(Data[[#This Row],[C1_num]]/Data[[#This Row],[totalNumLAttainers]])</f>
        <v>1.3358778625954197</v>
      </c>
      <c r="Z103" s="13">
        <f>100*(Data[[#This Row],[C2_num]]/Data[[#This Row],[totalNumLAttainers]])</f>
        <v>4.3256997455470731</v>
      </c>
      <c r="AA103" s="13">
        <f>100*(Data[[#This Row],[C3_num]]/Data[[#This Row],[totalNumLAttainers]])</f>
        <v>5.7888040712468189</v>
      </c>
      <c r="AB103" s="9">
        <f>SUM(Data[[#This Row],[A1_num]:[A3_num]])</f>
        <v>1018</v>
      </c>
      <c r="AC103" s="9">
        <f>SUM(Data[[#This Row],[B1_num]:[B3_num]])</f>
        <v>374</v>
      </c>
      <c r="AD103" s="9">
        <f>SUM(Data[[#This Row],[C1_num]:[C3_num]])</f>
        <v>180</v>
      </c>
      <c r="AE103" s="9">
        <f>SUM(Data[[#This Row],[A1_num]],Data[[#This Row],[B1_num]])</f>
        <v>187</v>
      </c>
      <c r="AF103" s="9">
        <f>SUM(Data[[#This Row],[A2_num]],Data[[#This Row],[B2_num]])</f>
        <v>414</v>
      </c>
      <c r="AG103" s="9">
        <f>SUM(Data[[#This Row],[A3_num]],Data[[#This Row],[B3_num]],Data[[#This Row],[C1_num]],Data[[#This Row],[C2_num]],Data[[#This Row],[C3_num]])</f>
        <v>971</v>
      </c>
    </row>
    <row r="104" spans="1:33" x14ac:dyDescent="0.15">
      <c r="A104" s="8">
        <v>2013</v>
      </c>
      <c r="B104" s="8" t="s">
        <v>221</v>
      </c>
      <c r="C104" s="8" t="s">
        <v>244</v>
      </c>
      <c r="D104" s="8" t="s">
        <v>245</v>
      </c>
      <c r="E104" s="8">
        <v>1501</v>
      </c>
      <c r="F104" s="8">
        <v>196</v>
      </c>
      <c r="G104" s="8">
        <v>255</v>
      </c>
      <c r="H104" s="8">
        <v>449</v>
      </c>
      <c r="I104" s="8">
        <v>42</v>
      </c>
      <c r="J104" s="8">
        <v>59</v>
      </c>
      <c r="K104" s="8">
        <v>333</v>
      </c>
      <c r="L104" s="8">
        <v>15</v>
      </c>
      <c r="M104" s="8">
        <v>108</v>
      </c>
      <c r="N104" s="8">
        <v>83</v>
      </c>
      <c r="O104" s="8">
        <f>SUM(Data[[#This Row],[A1_num]:[C3_num]])</f>
        <v>1540</v>
      </c>
      <c r="P104" s="9">
        <f>Data[[#This Row],[totalNumLAttainers]]+Data[[#This Row],[numNonLA]]</f>
        <v>3041</v>
      </c>
      <c r="Q104" s="9">
        <f>100*(Data[[#This Row],[totalNumLAttainers]]/Data[[#This Row],[totalYP]])</f>
        <v>50.641236435383099</v>
      </c>
      <c r="R104" s="9">
        <f>100*(Data[[#This Row],[numNonLA]]/Data[[#This Row],[totalYP]])</f>
        <v>49.358763564616901</v>
      </c>
      <c r="S104" s="13">
        <f>100*(Data[[#This Row],[A1_num]]/Data[[#This Row],[totalNumLAttainers]])</f>
        <v>12.727272727272727</v>
      </c>
      <c r="T104" s="13">
        <f>100*(Data[[#This Row],[A2_num]]/Data[[#This Row],[totalNumLAttainers]])</f>
        <v>16.558441558441558</v>
      </c>
      <c r="U104" s="13">
        <f>100*(Data[[#This Row],[A3_num]]/Data[[#This Row],[totalNumLAttainers]])</f>
        <v>29.155844155844157</v>
      </c>
      <c r="V104" s="13">
        <f>100*(Data[[#This Row],[B1_num]]/Data[[#This Row],[totalNumLAttainers]])</f>
        <v>2.7272727272727271</v>
      </c>
      <c r="W104" s="13">
        <f>100*(Data[[#This Row],[B2_num]]/Data[[#This Row],[totalNumLAttainers]])</f>
        <v>3.831168831168831</v>
      </c>
      <c r="X104" s="13">
        <f>100*(Data[[#This Row],[B3_num]]/Data[[#This Row],[totalNumLAttainers]])</f>
        <v>21.623376623376622</v>
      </c>
      <c r="Y104" s="13">
        <f>100*(Data[[#This Row],[C1_num]]/Data[[#This Row],[totalNumLAttainers]])</f>
        <v>0.97402597402597402</v>
      </c>
      <c r="Z104" s="13">
        <f>100*(Data[[#This Row],[C2_num]]/Data[[#This Row],[totalNumLAttainers]])</f>
        <v>7.0129870129870122</v>
      </c>
      <c r="AA104" s="13">
        <f>100*(Data[[#This Row],[C3_num]]/Data[[#This Row],[totalNumLAttainers]])</f>
        <v>5.3896103896103895</v>
      </c>
      <c r="AB104" s="9">
        <f>SUM(Data[[#This Row],[A1_num]:[A3_num]])</f>
        <v>900</v>
      </c>
      <c r="AC104" s="9">
        <f>SUM(Data[[#This Row],[B1_num]:[B3_num]])</f>
        <v>434</v>
      </c>
      <c r="AD104" s="9">
        <f>SUM(Data[[#This Row],[C1_num]:[C3_num]])</f>
        <v>206</v>
      </c>
      <c r="AE104" s="9">
        <f>SUM(Data[[#This Row],[A1_num]],Data[[#This Row],[B1_num]])</f>
        <v>238</v>
      </c>
      <c r="AF104" s="9">
        <f>SUM(Data[[#This Row],[A2_num]],Data[[#This Row],[B2_num]])</f>
        <v>314</v>
      </c>
      <c r="AG104" s="9">
        <f>SUM(Data[[#This Row],[A3_num]],Data[[#This Row],[B3_num]],Data[[#This Row],[C1_num]],Data[[#This Row],[C2_num]],Data[[#This Row],[C3_num]])</f>
        <v>988</v>
      </c>
    </row>
    <row r="105" spans="1:33" x14ac:dyDescent="0.15">
      <c r="A105" s="8">
        <v>2013</v>
      </c>
      <c r="B105" s="8" t="s">
        <v>221</v>
      </c>
      <c r="C105" s="8" t="s">
        <v>343</v>
      </c>
      <c r="D105" s="8" t="s">
        <v>344</v>
      </c>
      <c r="E105" s="8">
        <v>5594</v>
      </c>
      <c r="F105" s="8">
        <v>455</v>
      </c>
      <c r="G105" s="8">
        <v>621</v>
      </c>
      <c r="H105" s="8">
        <v>949</v>
      </c>
      <c r="I105" s="8">
        <v>59</v>
      </c>
      <c r="J105" s="8">
        <v>120</v>
      </c>
      <c r="K105" s="8">
        <v>562</v>
      </c>
      <c r="L105" s="8">
        <v>28</v>
      </c>
      <c r="M105" s="8">
        <v>90</v>
      </c>
      <c r="N105" s="8">
        <v>105</v>
      </c>
      <c r="O105" s="8">
        <f>SUM(Data[[#This Row],[A1_num]:[C3_num]])</f>
        <v>2989</v>
      </c>
      <c r="P105" s="9">
        <f>Data[[#This Row],[totalNumLAttainers]]+Data[[#This Row],[numNonLA]]</f>
        <v>8583</v>
      </c>
      <c r="Q105" s="9">
        <f>100*(Data[[#This Row],[totalNumLAttainers]]/Data[[#This Row],[totalYP]])</f>
        <v>34.824653384597461</v>
      </c>
      <c r="R105" s="9">
        <f>100*(Data[[#This Row],[numNonLA]]/Data[[#This Row],[totalYP]])</f>
        <v>65.175346615402546</v>
      </c>
      <c r="S105" s="13">
        <f>100*(Data[[#This Row],[A1_num]]/Data[[#This Row],[totalNumLAttainers]])</f>
        <v>15.22248243559719</v>
      </c>
      <c r="T105" s="13">
        <f>100*(Data[[#This Row],[A2_num]]/Data[[#This Row],[totalNumLAttainers]])</f>
        <v>20.776179324188693</v>
      </c>
      <c r="U105" s="13">
        <f>100*(Data[[#This Row],[A3_num]]/Data[[#This Row],[totalNumLAttainers]])</f>
        <v>31.749749079959855</v>
      </c>
      <c r="V105" s="13">
        <f>100*(Data[[#This Row],[B1_num]]/Data[[#This Row],[totalNumLAttainers]])</f>
        <v>1.9739043158246907</v>
      </c>
      <c r="W105" s="13">
        <f>100*(Data[[#This Row],[B2_num]]/Data[[#This Row],[totalNumLAttainers]])</f>
        <v>4.0147206423553028</v>
      </c>
      <c r="X105" s="13">
        <f>100*(Data[[#This Row],[B3_num]]/Data[[#This Row],[totalNumLAttainers]])</f>
        <v>18.802275008363999</v>
      </c>
      <c r="Y105" s="13">
        <f>100*(Data[[#This Row],[C1_num]]/Data[[#This Row],[totalNumLAttainers]])</f>
        <v>0.93676814988290402</v>
      </c>
      <c r="Z105" s="13">
        <f>100*(Data[[#This Row],[C2_num]]/Data[[#This Row],[totalNumLAttainers]])</f>
        <v>3.0110404817664769</v>
      </c>
      <c r="AA105" s="13">
        <f>100*(Data[[#This Row],[C3_num]]/Data[[#This Row],[totalNumLAttainers]])</f>
        <v>3.5128805620608898</v>
      </c>
      <c r="AB105" s="9">
        <f>SUM(Data[[#This Row],[A1_num]:[A3_num]])</f>
        <v>2025</v>
      </c>
      <c r="AC105" s="9">
        <f>SUM(Data[[#This Row],[B1_num]:[B3_num]])</f>
        <v>741</v>
      </c>
      <c r="AD105" s="9">
        <f>SUM(Data[[#This Row],[C1_num]:[C3_num]])</f>
        <v>223</v>
      </c>
      <c r="AE105" s="9">
        <f>SUM(Data[[#This Row],[A1_num]],Data[[#This Row],[B1_num]])</f>
        <v>514</v>
      </c>
      <c r="AF105" s="9">
        <f>SUM(Data[[#This Row],[A2_num]],Data[[#This Row],[B2_num]])</f>
        <v>741</v>
      </c>
      <c r="AG105" s="9">
        <f>SUM(Data[[#This Row],[A3_num]],Data[[#This Row],[B3_num]],Data[[#This Row],[C1_num]],Data[[#This Row],[C2_num]],Data[[#This Row],[C3_num]])</f>
        <v>1734</v>
      </c>
    </row>
    <row r="106" spans="1:33" x14ac:dyDescent="0.15">
      <c r="A106" s="8">
        <v>2013</v>
      </c>
      <c r="B106" s="8" t="s">
        <v>221</v>
      </c>
      <c r="C106" s="8" t="s">
        <v>35</v>
      </c>
      <c r="D106" s="8" t="s">
        <v>152</v>
      </c>
      <c r="E106" s="8">
        <v>1657</v>
      </c>
      <c r="F106" s="8">
        <v>138</v>
      </c>
      <c r="G106" s="8">
        <v>271</v>
      </c>
      <c r="H106" s="8">
        <v>368</v>
      </c>
      <c r="I106" s="8">
        <v>33</v>
      </c>
      <c r="J106" s="8">
        <v>73</v>
      </c>
      <c r="K106" s="8">
        <v>258</v>
      </c>
      <c r="L106" s="8">
        <v>21</v>
      </c>
      <c r="M106" s="8">
        <v>41</v>
      </c>
      <c r="N106" s="8">
        <v>51</v>
      </c>
      <c r="O106" s="8">
        <f>SUM(Data[[#This Row],[A1_num]:[C3_num]])</f>
        <v>1254</v>
      </c>
      <c r="P106" s="9">
        <f>Data[[#This Row],[totalNumLAttainers]]+Data[[#This Row],[numNonLA]]</f>
        <v>2911</v>
      </c>
      <c r="Q106" s="9">
        <f>100*(Data[[#This Row],[totalNumLAttainers]]/Data[[#This Row],[totalYP]])</f>
        <v>43.077980075575404</v>
      </c>
      <c r="R106" s="9">
        <f>100*(Data[[#This Row],[numNonLA]]/Data[[#This Row],[totalYP]])</f>
        <v>56.922019924424596</v>
      </c>
      <c r="S106" s="13">
        <f>100*(Data[[#This Row],[A1_num]]/Data[[#This Row],[totalNumLAttainers]])</f>
        <v>11.004784688995215</v>
      </c>
      <c r="T106" s="13">
        <f>100*(Data[[#This Row],[A2_num]]/Data[[#This Row],[totalNumLAttainers]])</f>
        <v>21.610845295055821</v>
      </c>
      <c r="U106" s="13">
        <f>100*(Data[[#This Row],[A3_num]]/Data[[#This Row],[totalNumLAttainers]])</f>
        <v>29.346092503987244</v>
      </c>
      <c r="V106" s="13">
        <f>100*(Data[[#This Row],[B1_num]]/Data[[#This Row],[totalNumLAttainers]])</f>
        <v>2.6315789473684208</v>
      </c>
      <c r="W106" s="13">
        <f>100*(Data[[#This Row],[B2_num]]/Data[[#This Row],[totalNumLAttainers]])</f>
        <v>5.8213716108452953</v>
      </c>
      <c r="X106" s="13">
        <f>100*(Data[[#This Row],[B3_num]]/Data[[#This Row],[totalNumLAttainers]])</f>
        <v>20.574162679425836</v>
      </c>
      <c r="Y106" s="13">
        <f>100*(Data[[#This Row],[C1_num]]/Data[[#This Row],[totalNumLAttainers]])</f>
        <v>1.6746411483253589</v>
      </c>
      <c r="Z106" s="13">
        <f>100*(Data[[#This Row],[C2_num]]/Data[[#This Row],[totalNumLAttainers]])</f>
        <v>3.269537480063796</v>
      </c>
      <c r="AA106" s="13">
        <f>100*(Data[[#This Row],[C3_num]]/Data[[#This Row],[totalNumLAttainers]])</f>
        <v>4.0669856459330145</v>
      </c>
      <c r="AB106" s="9">
        <f>SUM(Data[[#This Row],[A1_num]:[A3_num]])</f>
        <v>777</v>
      </c>
      <c r="AC106" s="9">
        <f>SUM(Data[[#This Row],[B1_num]:[B3_num]])</f>
        <v>364</v>
      </c>
      <c r="AD106" s="9">
        <f>SUM(Data[[#This Row],[C1_num]:[C3_num]])</f>
        <v>113</v>
      </c>
      <c r="AE106" s="9">
        <f>SUM(Data[[#This Row],[A1_num]],Data[[#This Row],[B1_num]])</f>
        <v>171</v>
      </c>
      <c r="AF106" s="9">
        <f>SUM(Data[[#This Row],[A2_num]],Data[[#This Row],[B2_num]])</f>
        <v>344</v>
      </c>
      <c r="AG106" s="9">
        <f>SUM(Data[[#This Row],[A3_num]],Data[[#This Row],[B3_num]],Data[[#This Row],[C1_num]],Data[[#This Row],[C2_num]],Data[[#This Row],[C3_num]])</f>
        <v>739</v>
      </c>
    </row>
    <row r="107" spans="1:33" x14ac:dyDescent="0.15">
      <c r="A107" s="8">
        <v>2013</v>
      </c>
      <c r="B107" s="8" t="s">
        <v>221</v>
      </c>
      <c r="C107" s="8" t="s">
        <v>345</v>
      </c>
      <c r="D107" s="8" t="s">
        <v>346</v>
      </c>
      <c r="E107" s="8">
        <v>3783</v>
      </c>
      <c r="F107" s="8">
        <v>315</v>
      </c>
      <c r="G107" s="8">
        <v>336</v>
      </c>
      <c r="H107" s="8">
        <v>341</v>
      </c>
      <c r="I107" s="8">
        <v>115</v>
      </c>
      <c r="J107" s="8">
        <v>250</v>
      </c>
      <c r="K107" s="8">
        <v>634</v>
      </c>
      <c r="L107" s="8">
        <v>157</v>
      </c>
      <c r="M107" s="8">
        <v>104</v>
      </c>
      <c r="N107" s="8">
        <v>99</v>
      </c>
      <c r="O107" s="8">
        <f>SUM(Data[[#This Row],[A1_num]:[C3_num]])</f>
        <v>2351</v>
      </c>
      <c r="P107" s="9">
        <f>Data[[#This Row],[totalNumLAttainers]]+Data[[#This Row],[numNonLA]]</f>
        <v>6134</v>
      </c>
      <c r="Q107" s="9">
        <f>100*(Data[[#This Row],[totalNumLAttainers]]/Data[[#This Row],[totalYP]])</f>
        <v>38.327355722204111</v>
      </c>
      <c r="R107" s="9">
        <f>100*(Data[[#This Row],[numNonLA]]/Data[[#This Row],[totalYP]])</f>
        <v>61.672644277795897</v>
      </c>
      <c r="S107" s="13">
        <f>100*(Data[[#This Row],[A1_num]]/Data[[#This Row],[totalNumLAttainers]])</f>
        <v>13.398553806890684</v>
      </c>
      <c r="T107" s="13">
        <f>100*(Data[[#This Row],[A2_num]]/Data[[#This Row],[totalNumLAttainers]])</f>
        <v>14.291790727350065</v>
      </c>
      <c r="U107" s="13">
        <f>100*(Data[[#This Row],[A3_num]]/Data[[#This Row],[totalNumLAttainers]])</f>
        <v>14.504466184602297</v>
      </c>
      <c r="V107" s="13">
        <f>100*(Data[[#This Row],[B1_num]]/Data[[#This Row],[totalNumLAttainers]])</f>
        <v>4.891535516801361</v>
      </c>
      <c r="W107" s="13">
        <f>100*(Data[[#This Row],[B2_num]]/Data[[#This Row],[totalNumLAttainers]])</f>
        <v>10.633772862611654</v>
      </c>
      <c r="X107" s="13">
        <f>100*(Data[[#This Row],[B3_num]]/Data[[#This Row],[totalNumLAttainers]])</f>
        <v>26.96724797958316</v>
      </c>
      <c r="Y107" s="13">
        <f>100*(Data[[#This Row],[C1_num]]/Data[[#This Row],[totalNumLAttainers]])</f>
        <v>6.6780093577201187</v>
      </c>
      <c r="Z107" s="13">
        <f>100*(Data[[#This Row],[C2_num]]/Data[[#This Row],[totalNumLAttainers]])</f>
        <v>4.423649510846448</v>
      </c>
      <c r="AA107" s="13">
        <f>100*(Data[[#This Row],[C3_num]]/Data[[#This Row],[totalNumLAttainers]])</f>
        <v>4.2109740535942155</v>
      </c>
      <c r="AB107" s="9">
        <f>SUM(Data[[#This Row],[A1_num]:[A3_num]])</f>
        <v>992</v>
      </c>
      <c r="AC107" s="9">
        <f>SUM(Data[[#This Row],[B1_num]:[B3_num]])</f>
        <v>999</v>
      </c>
      <c r="AD107" s="9">
        <f>SUM(Data[[#This Row],[C1_num]:[C3_num]])</f>
        <v>360</v>
      </c>
      <c r="AE107" s="9">
        <f>SUM(Data[[#This Row],[A1_num]],Data[[#This Row],[B1_num]])</f>
        <v>430</v>
      </c>
      <c r="AF107" s="9">
        <f>SUM(Data[[#This Row],[A2_num]],Data[[#This Row],[B2_num]])</f>
        <v>586</v>
      </c>
      <c r="AG107" s="9">
        <f>SUM(Data[[#This Row],[A3_num]],Data[[#This Row],[B3_num]],Data[[#This Row],[C1_num]],Data[[#This Row],[C2_num]],Data[[#This Row],[C3_num]])</f>
        <v>1335</v>
      </c>
    </row>
    <row r="108" spans="1:33" x14ac:dyDescent="0.15">
      <c r="A108" s="8">
        <v>2013</v>
      </c>
      <c r="B108" s="8" t="s">
        <v>221</v>
      </c>
      <c r="C108" s="8" t="s">
        <v>20</v>
      </c>
      <c r="D108" s="8" t="s">
        <v>144</v>
      </c>
      <c r="E108" s="8">
        <v>1223</v>
      </c>
      <c r="F108" s="8">
        <v>135</v>
      </c>
      <c r="G108" s="8">
        <v>192</v>
      </c>
      <c r="H108" s="8">
        <v>346</v>
      </c>
      <c r="I108" s="8">
        <v>18</v>
      </c>
      <c r="J108" s="8">
        <v>34</v>
      </c>
      <c r="K108" s="8">
        <v>155</v>
      </c>
      <c r="L108" s="8" t="s">
        <v>2</v>
      </c>
      <c r="M108" s="8">
        <v>57</v>
      </c>
      <c r="N108" s="8">
        <v>40</v>
      </c>
      <c r="O108" s="8">
        <f>SUM(Data[[#This Row],[A1_num]:[C3_num]])</f>
        <v>977</v>
      </c>
      <c r="P108" s="9">
        <f>Data[[#This Row],[totalNumLAttainers]]+Data[[#This Row],[numNonLA]]</f>
        <v>2200</v>
      </c>
      <c r="Q108" s="9">
        <f>100*(Data[[#This Row],[totalNumLAttainers]]/Data[[#This Row],[totalYP]])</f>
        <v>44.409090909090907</v>
      </c>
      <c r="R108" s="9">
        <f>100*(Data[[#This Row],[numNonLA]]/Data[[#This Row],[totalYP]])</f>
        <v>55.590909090909093</v>
      </c>
      <c r="S108" s="13">
        <f>100*(Data[[#This Row],[A1_num]]/Data[[#This Row],[totalNumLAttainers]])</f>
        <v>13.817809621289662</v>
      </c>
      <c r="T108" s="13">
        <f>100*(Data[[#This Row],[A2_num]]/Data[[#This Row],[totalNumLAttainers]])</f>
        <v>19.651995905834184</v>
      </c>
      <c r="U108" s="13">
        <f>100*(Data[[#This Row],[A3_num]]/Data[[#This Row],[totalNumLAttainers]])</f>
        <v>35.414534288638691</v>
      </c>
      <c r="V108" s="13">
        <f>100*(Data[[#This Row],[B1_num]]/Data[[#This Row],[totalNumLAttainers]])</f>
        <v>1.842374616171955</v>
      </c>
      <c r="W108" s="13">
        <f>100*(Data[[#This Row],[B2_num]]/Data[[#This Row],[totalNumLAttainers]])</f>
        <v>3.480040941658137</v>
      </c>
      <c r="X108" s="13">
        <f>100*(Data[[#This Row],[B3_num]]/Data[[#This Row],[totalNumLAttainers]])</f>
        <v>15.86489252814739</v>
      </c>
      <c r="Y108" s="13" t="e">
        <f>100*(Data[[#This Row],[C1_num]]/Data[[#This Row],[totalNumLAttainers]])</f>
        <v>#VALUE!</v>
      </c>
      <c r="Z108" s="13">
        <f>100*(Data[[#This Row],[C2_num]]/Data[[#This Row],[totalNumLAttainers]])</f>
        <v>5.8341862845445247</v>
      </c>
      <c r="AA108" s="13">
        <f>100*(Data[[#This Row],[C3_num]]/Data[[#This Row],[totalNumLAttainers]])</f>
        <v>4.0941658137154562</v>
      </c>
      <c r="AB108" s="9">
        <f>SUM(Data[[#This Row],[A1_num]:[A3_num]])</f>
        <v>673</v>
      </c>
      <c r="AC108" s="9">
        <f>SUM(Data[[#This Row],[B1_num]:[B3_num]])</f>
        <v>207</v>
      </c>
      <c r="AD108" s="9">
        <f>SUM(Data[[#This Row],[C1_num]:[C3_num]])</f>
        <v>97</v>
      </c>
      <c r="AE108" s="9">
        <f>SUM(Data[[#This Row],[A1_num]],Data[[#This Row],[B1_num]])</f>
        <v>153</v>
      </c>
      <c r="AF108" s="9">
        <f>SUM(Data[[#This Row],[A2_num]],Data[[#This Row],[B2_num]])</f>
        <v>226</v>
      </c>
      <c r="AG108" s="9">
        <f>SUM(Data[[#This Row],[A3_num]],Data[[#This Row],[B3_num]],Data[[#This Row],[C1_num]],Data[[#This Row],[C2_num]],Data[[#This Row],[C3_num]])</f>
        <v>598</v>
      </c>
    </row>
    <row r="109" spans="1:33" x14ac:dyDescent="0.15">
      <c r="A109" s="8">
        <v>2013</v>
      </c>
      <c r="B109" s="8" t="s">
        <v>221</v>
      </c>
      <c r="C109" s="8" t="s">
        <v>254</v>
      </c>
      <c r="D109" s="8" t="s">
        <v>255</v>
      </c>
      <c r="E109" s="8">
        <v>1606</v>
      </c>
      <c r="F109" s="8">
        <v>213</v>
      </c>
      <c r="G109" s="8">
        <v>173</v>
      </c>
      <c r="H109" s="8">
        <v>333</v>
      </c>
      <c r="I109" s="8">
        <v>33</v>
      </c>
      <c r="J109" s="8">
        <v>56</v>
      </c>
      <c r="K109" s="8">
        <v>193</v>
      </c>
      <c r="L109" s="8">
        <v>17</v>
      </c>
      <c r="M109" s="8">
        <v>34</v>
      </c>
      <c r="N109" s="8">
        <v>46</v>
      </c>
      <c r="O109" s="8">
        <f>SUM(Data[[#This Row],[A1_num]:[C3_num]])</f>
        <v>1098</v>
      </c>
      <c r="P109" s="9">
        <f>Data[[#This Row],[totalNumLAttainers]]+Data[[#This Row],[numNonLA]]</f>
        <v>2704</v>
      </c>
      <c r="Q109" s="9">
        <f>100*(Data[[#This Row],[totalNumLAttainers]]/Data[[#This Row],[totalYP]])</f>
        <v>40.606508875739642</v>
      </c>
      <c r="R109" s="9">
        <f>100*(Data[[#This Row],[numNonLA]]/Data[[#This Row],[totalYP]])</f>
        <v>59.393491124260358</v>
      </c>
      <c r="S109" s="13">
        <f>100*(Data[[#This Row],[A1_num]]/Data[[#This Row],[totalNumLAttainers]])</f>
        <v>19.398907103825135</v>
      </c>
      <c r="T109" s="13">
        <f>100*(Data[[#This Row],[A2_num]]/Data[[#This Row],[totalNumLAttainers]])</f>
        <v>15.75591985428051</v>
      </c>
      <c r="U109" s="13">
        <f>100*(Data[[#This Row],[A3_num]]/Data[[#This Row],[totalNumLAttainers]])</f>
        <v>30.327868852459016</v>
      </c>
      <c r="V109" s="13">
        <f>100*(Data[[#This Row],[B1_num]]/Data[[#This Row],[totalNumLAttainers]])</f>
        <v>3.0054644808743167</v>
      </c>
      <c r="W109" s="13">
        <f>100*(Data[[#This Row],[B2_num]]/Data[[#This Row],[totalNumLAttainers]])</f>
        <v>5.1001821493624773</v>
      </c>
      <c r="X109" s="13">
        <f>100*(Data[[#This Row],[B3_num]]/Data[[#This Row],[totalNumLAttainers]])</f>
        <v>17.577413479052822</v>
      </c>
      <c r="Y109" s="13">
        <f>100*(Data[[#This Row],[C1_num]]/Data[[#This Row],[totalNumLAttainers]])</f>
        <v>1.5482695810564664</v>
      </c>
      <c r="Z109" s="13">
        <f>100*(Data[[#This Row],[C2_num]]/Data[[#This Row],[totalNumLAttainers]])</f>
        <v>3.0965391621129328</v>
      </c>
      <c r="AA109" s="13">
        <f>100*(Data[[#This Row],[C3_num]]/Data[[#This Row],[totalNumLAttainers]])</f>
        <v>4.1894353369763211</v>
      </c>
      <c r="AB109" s="9">
        <f>SUM(Data[[#This Row],[A1_num]:[A3_num]])</f>
        <v>719</v>
      </c>
      <c r="AC109" s="9">
        <f>SUM(Data[[#This Row],[B1_num]:[B3_num]])</f>
        <v>282</v>
      </c>
      <c r="AD109" s="9">
        <f>SUM(Data[[#This Row],[C1_num]:[C3_num]])</f>
        <v>97</v>
      </c>
      <c r="AE109" s="9">
        <f>SUM(Data[[#This Row],[A1_num]],Data[[#This Row],[B1_num]])</f>
        <v>246</v>
      </c>
      <c r="AF109" s="9">
        <f>SUM(Data[[#This Row],[A2_num]],Data[[#This Row],[B2_num]])</f>
        <v>229</v>
      </c>
      <c r="AG109" s="9">
        <f>SUM(Data[[#This Row],[A3_num]],Data[[#This Row],[B3_num]],Data[[#This Row],[C1_num]],Data[[#This Row],[C2_num]],Data[[#This Row],[C3_num]])</f>
        <v>623</v>
      </c>
    </row>
    <row r="110" spans="1:33" x14ac:dyDescent="0.15">
      <c r="A110" s="8">
        <v>2013</v>
      </c>
      <c r="B110" s="8" t="s">
        <v>221</v>
      </c>
      <c r="C110" s="8" t="s">
        <v>260</v>
      </c>
      <c r="D110" s="8" t="s">
        <v>261</v>
      </c>
      <c r="E110" s="8">
        <v>939</v>
      </c>
      <c r="F110" s="8">
        <v>86</v>
      </c>
      <c r="G110" s="8">
        <v>116</v>
      </c>
      <c r="H110" s="8">
        <v>115</v>
      </c>
      <c r="I110" s="8">
        <v>40</v>
      </c>
      <c r="J110" s="8">
        <v>25</v>
      </c>
      <c r="K110" s="8">
        <v>131</v>
      </c>
      <c r="L110" s="8">
        <v>28</v>
      </c>
      <c r="M110" s="8">
        <v>32</v>
      </c>
      <c r="N110" s="8">
        <v>34</v>
      </c>
      <c r="O110" s="8">
        <f>SUM(Data[[#This Row],[A1_num]:[C3_num]])</f>
        <v>607</v>
      </c>
      <c r="P110" s="9">
        <f>Data[[#This Row],[totalNumLAttainers]]+Data[[#This Row],[numNonLA]]</f>
        <v>1546</v>
      </c>
      <c r="Q110" s="9">
        <f>100*(Data[[#This Row],[totalNumLAttainers]]/Data[[#This Row],[totalYP]])</f>
        <v>39.262613195342823</v>
      </c>
      <c r="R110" s="9">
        <f>100*(Data[[#This Row],[numNonLA]]/Data[[#This Row],[totalYP]])</f>
        <v>60.737386804657177</v>
      </c>
      <c r="S110" s="13">
        <f>100*(Data[[#This Row],[A1_num]]/Data[[#This Row],[totalNumLAttainers]])</f>
        <v>14.168039538714991</v>
      </c>
      <c r="T110" s="13">
        <f>100*(Data[[#This Row],[A2_num]]/Data[[#This Row],[totalNumLAttainers]])</f>
        <v>19.110378912685338</v>
      </c>
      <c r="U110" s="13">
        <f>100*(Data[[#This Row],[A3_num]]/Data[[#This Row],[totalNumLAttainers]])</f>
        <v>18.945634266886326</v>
      </c>
      <c r="V110" s="13">
        <f>100*(Data[[#This Row],[B1_num]]/Data[[#This Row],[totalNumLAttainers]])</f>
        <v>6.5897858319604614</v>
      </c>
      <c r="W110" s="13">
        <f>100*(Data[[#This Row],[B2_num]]/Data[[#This Row],[totalNumLAttainers]])</f>
        <v>4.1186161449752881</v>
      </c>
      <c r="X110" s="13">
        <f>100*(Data[[#This Row],[B3_num]]/Data[[#This Row],[totalNumLAttainers]])</f>
        <v>21.581548599670512</v>
      </c>
      <c r="Y110" s="13">
        <f>100*(Data[[#This Row],[C1_num]]/Data[[#This Row],[totalNumLAttainers]])</f>
        <v>4.6128500823723231</v>
      </c>
      <c r="Z110" s="13">
        <f>100*(Data[[#This Row],[C2_num]]/Data[[#This Row],[totalNumLAttainers]])</f>
        <v>5.2718286655683695</v>
      </c>
      <c r="AA110" s="13">
        <f>100*(Data[[#This Row],[C3_num]]/Data[[#This Row],[totalNumLAttainers]])</f>
        <v>5.6013179571663922</v>
      </c>
      <c r="AB110" s="9">
        <f>SUM(Data[[#This Row],[A1_num]:[A3_num]])</f>
        <v>317</v>
      </c>
      <c r="AC110" s="9">
        <f>SUM(Data[[#This Row],[B1_num]:[B3_num]])</f>
        <v>196</v>
      </c>
      <c r="AD110" s="9">
        <f>SUM(Data[[#This Row],[C1_num]:[C3_num]])</f>
        <v>94</v>
      </c>
      <c r="AE110" s="9">
        <f>SUM(Data[[#This Row],[A1_num]],Data[[#This Row],[B1_num]])</f>
        <v>126</v>
      </c>
      <c r="AF110" s="9">
        <f>SUM(Data[[#This Row],[A2_num]],Data[[#This Row],[B2_num]])</f>
        <v>141</v>
      </c>
      <c r="AG110" s="9">
        <f>SUM(Data[[#This Row],[A3_num]],Data[[#This Row],[B3_num]],Data[[#This Row],[C1_num]],Data[[#This Row],[C2_num]],Data[[#This Row],[C3_num]])</f>
        <v>340</v>
      </c>
    </row>
    <row r="111" spans="1:33" x14ac:dyDescent="0.15">
      <c r="A111" s="8">
        <v>2013</v>
      </c>
      <c r="B111" s="8" t="s">
        <v>221</v>
      </c>
      <c r="C111" s="8" t="s">
        <v>288</v>
      </c>
      <c r="D111" s="8" t="s">
        <v>289</v>
      </c>
      <c r="E111" s="8">
        <v>957</v>
      </c>
      <c r="F111" s="8">
        <v>76</v>
      </c>
      <c r="G111" s="8">
        <v>142</v>
      </c>
      <c r="H111" s="8">
        <v>121</v>
      </c>
      <c r="I111" s="8">
        <v>40</v>
      </c>
      <c r="J111" s="8">
        <v>90</v>
      </c>
      <c r="K111" s="8">
        <v>300</v>
      </c>
      <c r="L111" s="8">
        <v>88</v>
      </c>
      <c r="M111" s="8">
        <v>85</v>
      </c>
      <c r="N111" s="8">
        <v>59</v>
      </c>
      <c r="O111" s="8">
        <f>SUM(Data[[#This Row],[A1_num]:[C3_num]])</f>
        <v>1001</v>
      </c>
      <c r="P111" s="9">
        <f>Data[[#This Row],[totalNumLAttainers]]+Data[[#This Row],[numNonLA]]</f>
        <v>1958</v>
      </c>
      <c r="Q111" s="9">
        <f>100*(Data[[#This Row],[totalNumLAttainers]]/Data[[#This Row],[totalYP]])</f>
        <v>51.123595505617978</v>
      </c>
      <c r="R111" s="9">
        <f>100*(Data[[#This Row],[numNonLA]]/Data[[#This Row],[totalYP]])</f>
        <v>48.876404494382022</v>
      </c>
      <c r="S111" s="13">
        <f>100*(Data[[#This Row],[A1_num]]/Data[[#This Row],[totalNumLAttainers]])</f>
        <v>7.592407592407592</v>
      </c>
      <c r="T111" s="13">
        <f>100*(Data[[#This Row],[A2_num]]/Data[[#This Row],[totalNumLAttainers]])</f>
        <v>14.185814185814186</v>
      </c>
      <c r="U111" s="13">
        <f>100*(Data[[#This Row],[A3_num]]/Data[[#This Row],[totalNumLAttainers]])</f>
        <v>12.087912087912088</v>
      </c>
      <c r="V111" s="13">
        <f>100*(Data[[#This Row],[B1_num]]/Data[[#This Row],[totalNumLAttainers]])</f>
        <v>3.9960039960039961</v>
      </c>
      <c r="W111" s="13">
        <f>100*(Data[[#This Row],[B2_num]]/Data[[#This Row],[totalNumLAttainers]])</f>
        <v>8.9910089910089912</v>
      </c>
      <c r="X111" s="13">
        <f>100*(Data[[#This Row],[B3_num]]/Data[[#This Row],[totalNumLAttainers]])</f>
        <v>29.970029970029969</v>
      </c>
      <c r="Y111" s="13">
        <f>100*(Data[[#This Row],[C1_num]]/Data[[#This Row],[totalNumLAttainers]])</f>
        <v>8.791208791208792</v>
      </c>
      <c r="Z111" s="13">
        <f>100*(Data[[#This Row],[C2_num]]/Data[[#This Row],[totalNumLAttainers]])</f>
        <v>8.4915084915084904</v>
      </c>
      <c r="AA111" s="13">
        <f>100*(Data[[#This Row],[C3_num]]/Data[[#This Row],[totalNumLAttainers]])</f>
        <v>5.8941058941058948</v>
      </c>
      <c r="AB111" s="9">
        <f>SUM(Data[[#This Row],[A1_num]:[A3_num]])</f>
        <v>339</v>
      </c>
      <c r="AC111" s="9">
        <f>SUM(Data[[#This Row],[B1_num]:[B3_num]])</f>
        <v>430</v>
      </c>
      <c r="AD111" s="9">
        <f>SUM(Data[[#This Row],[C1_num]:[C3_num]])</f>
        <v>232</v>
      </c>
      <c r="AE111" s="9">
        <f>SUM(Data[[#This Row],[A1_num]],Data[[#This Row],[B1_num]])</f>
        <v>116</v>
      </c>
      <c r="AF111" s="9">
        <f>SUM(Data[[#This Row],[A2_num]],Data[[#This Row],[B2_num]])</f>
        <v>232</v>
      </c>
      <c r="AG111" s="9">
        <f>SUM(Data[[#This Row],[A3_num]],Data[[#This Row],[B3_num]],Data[[#This Row],[C1_num]],Data[[#This Row],[C2_num]],Data[[#This Row],[C3_num]])</f>
        <v>653</v>
      </c>
    </row>
    <row r="112" spans="1:33" x14ac:dyDescent="0.15">
      <c r="A112" s="8">
        <v>2013</v>
      </c>
      <c r="B112" s="8" t="s">
        <v>221</v>
      </c>
      <c r="C112" s="8" t="s">
        <v>276</v>
      </c>
      <c r="D112" s="8" t="s">
        <v>277</v>
      </c>
      <c r="E112" s="8">
        <v>852</v>
      </c>
      <c r="F112" s="8">
        <v>90</v>
      </c>
      <c r="G112" s="8">
        <v>110</v>
      </c>
      <c r="H112" s="8">
        <v>186</v>
      </c>
      <c r="I112" s="8">
        <v>17</v>
      </c>
      <c r="J112" s="8">
        <v>34</v>
      </c>
      <c r="K112" s="8">
        <v>129</v>
      </c>
      <c r="L112" s="8">
        <v>14</v>
      </c>
      <c r="M112" s="8">
        <v>12</v>
      </c>
      <c r="N112" s="8">
        <v>31</v>
      </c>
      <c r="O112" s="8">
        <f>SUM(Data[[#This Row],[A1_num]:[C3_num]])</f>
        <v>623</v>
      </c>
      <c r="P112" s="9">
        <f>Data[[#This Row],[totalNumLAttainers]]+Data[[#This Row],[numNonLA]]</f>
        <v>1475</v>
      </c>
      <c r="Q112" s="9">
        <f>100*(Data[[#This Row],[totalNumLAttainers]]/Data[[#This Row],[totalYP]])</f>
        <v>42.237288135593218</v>
      </c>
      <c r="R112" s="9">
        <f>100*(Data[[#This Row],[numNonLA]]/Data[[#This Row],[totalYP]])</f>
        <v>57.762711864406782</v>
      </c>
      <c r="S112" s="13">
        <f>100*(Data[[#This Row],[A1_num]]/Data[[#This Row],[totalNumLAttainers]])</f>
        <v>14.446227929373997</v>
      </c>
      <c r="T112" s="13">
        <f>100*(Data[[#This Row],[A2_num]]/Data[[#This Row],[totalNumLAttainers]])</f>
        <v>17.656500802568218</v>
      </c>
      <c r="U112" s="13">
        <f>100*(Data[[#This Row],[A3_num]]/Data[[#This Row],[totalNumLAttainers]])</f>
        <v>29.855537720706259</v>
      </c>
      <c r="V112" s="13">
        <f>100*(Data[[#This Row],[B1_num]]/Data[[#This Row],[totalNumLAttainers]])</f>
        <v>2.7287319422150884</v>
      </c>
      <c r="W112" s="13">
        <f>100*(Data[[#This Row],[B2_num]]/Data[[#This Row],[totalNumLAttainers]])</f>
        <v>5.4574638844301768</v>
      </c>
      <c r="X112" s="13">
        <f>100*(Data[[#This Row],[B3_num]]/Data[[#This Row],[totalNumLAttainers]])</f>
        <v>20.706260032102726</v>
      </c>
      <c r="Y112" s="13">
        <f>100*(Data[[#This Row],[C1_num]]/Data[[#This Row],[totalNumLAttainers]])</f>
        <v>2.2471910112359552</v>
      </c>
      <c r="Z112" s="13">
        <f>100*(Data[[#This Row],[C2_num]]/Data[[#This Row],[totalNumLAttainers]])</f>
        <v>1.9261637239165328</v>
      </c>
      <c r="AA112" s="13">
        <f>100*(Data[[#This Row],[C3_num]]/Data[[#This Row],[totalNumLAttainers]])</f>
        <v>4.9759229534510432</v>
      </c>
      <c r="AB112" s="9">
        <f>SUM(Data[[#This Row],[A1_num]:[A3_num]])</f>
        <v>386</v>
      </c>
      <c r="AC112" s="9">
        <f>SUM(Data[[#This Row],[B1_num]:[B3_num]])</f>
        <v>180</v>
      </c>
      <c r="AD112" s="9">
        <f>SUM(Data[[#This Row],[C1_num]:[C3_num]])</f>
        <v>57</v>
      </c>
      <c r="AE112" s="9">
        <f>SUM(Data[[#This Row],[A1_num]],Data[[#This Row],[B1_num]])</f>
        <v>107</v>
      </c>
      <c r="AF112" s="9">
        <f>SUM(Data[[#This Row],[A2_num]],Data[[#This Row],[B2_num]])</f>
        <v>144</v>
      </c>
      <c r="AG112" s="9">
        <f>SUM(Data[[#This Row],[A3_num]],Data[[#This Row],[B3_num]],Data[[#This Row],[C1_num]],Data[[#This Row],[C2_num]],Data[[#This Row],[C3_num]])</f>
        <v>372</v>
      </c>
    </row>
    <row r="113" spans="1:33" x14ac:dyDescent="0.15">
      <c r="A113" s="8">
        <v>2013</v>
      </c>
      <c r="B113" s="8" t="s">
        <v>221</v>
      </c>
      <c r="C113" s="8" t="s">
        <v>86</v>
      </c>
      <c r="D113" s="8" t="s">
        <v>199</v>
      </c>
      <c r="E113" s="8">
        <v>2366</v>
      </c>
      <c r="F113" s="8">
        <v>156</v>
      </c>
      <c r="G113" s="8">
        <v>219</v>
      </c>
      <c r="H113" s="8">
        <v>205</v>
      </c>
      <c r="I113" s="8">
        <v>42</v>
      </c>
      <c r="J113" s="8">
        <v>70</v>
      </c>
      <c r="K113" s="8">
        <v>240</v>
      </c>
      <c r="L113" s="8">
        <v>23</v>
      </c>
      <c r="M113" s="8">
        <v>49</v>
      </c>
      <c r="N113" s="8">
        <v>41</v>
      </c>
      <c r="O113" s="8">
        <f>SUM(Data[[#This Row],[A1_num]:[C3_num]])</f>
        <v>1045</v>
      </c>
      <c r="P113" s="9">
        <f>Data[[#This Row],[totalNumLAttainers]]+Data[[#This Row],[numNonLA]]</f>
        <v>3411</v>
      </c>
      <c r="Q113" s="9">
        <f>100*(Data[[#This Row],[totalNumLAttainers]]/Data[[#This Row],[totalYP]])</f>
        <v>30.636177074171801</v>
      </c>
      <c r="R113" s="9">
        <f>100*(Data[[#This Row],[numNonLA]]/Data[[#This Row],[totalYP]])</f>
        <v>69.363822925828202</v>
      </c>
      <c r="S113" s="13">
        <f>100*(Data[[#This Row],[A1_num]]/Data[[#This Row],[totalNumLAttainers]])</f>
        <v>14.928229665071772</v>
      </c>
      <c r="T113" s="13">
        <f>100*(Data[[#This Row],[A2_num]]/Data[[#This Row],[totalNumLAttainers]])</f>
        <v>20.956937799043061</v>
      </c>
      <c r="U113" s="13">
        <f>100*(Data[[#This Row],[A3_num]]/Data[[#This Row],[totalNumLAttainers]])</f>
        <v>19.617224880382775</v>
      </c>
      <c r="V113" s="13">
        <f>100*(Data[[#This Row],[B1_num]]/Data[[#This Row],[totalNumLAttainers]])</f>
        <v>4.0191387559808609</v>
      </c>
      <c r="W113" s="13">
        <f>100*(Data[[#This Row],[B2_num]]/Data[[#This Row],[totalNumLAttainers]])</f>
        <v>6.6985645933014357</v>
      </c>
      <c r="X113" s="13">
        <f>100*(Data[[#This Row],[B3_num]]/Data[[#This Row],[totalNumLAttainers]])</f>
        <v>22.966507177033492</v>
      </c>
      <c r="Y113" s="13">
        <f>100*(Data[[#This Row],[C1_num]]/Data[[#This Row],[totalNumLAttainers]])</f>
        <v>2.200956937799043</v>
      </c>
      <c r="Z113" s="13">
        <f>100*(Data[[#This Row],[C2_num]]/Data[[#This Row],[totalNumLAttainers]])</f>
        <v>4.6889952153110048</v>
      </c>
      <c r="AA113" s="13">
        <f>100*(Data[[#This Row],[C3_num]]/Data[[#This Row],[totalNumLAttainers]])</f>
        <v>3.9234449760765551</v>
      </c>
      <c r="AB113" s="9">
        <f>SUM(Data[[#This Row],[A1_num]:[A3_num]])</f>
        <v>580</v>
      </c>
      <c r="AC113" s="9">
        <f>SUM(Data[[#This Row],[B1_num]:[B3_num]])</f>
        <v>352</v>
      </c>
      <c r="AD113" s="9">
        <f>SUM(Data[[#This Row],[C1_num]:[C3_num]])</f>
        <v>113</v>
      </c>
      <c r="AE113" s="9">
        <f>SUM(Data[[#This Row],[A1_num]],Data[[#This Row],[B1_num]])</f>
        <v>198</v>
      </c>
      <c r="AF113" s="9">
        <f>SUM(Data[[#This Row],[A2_num]],Data[[#This Row],[B2_num]])</f>
        <v>289</v>
      </c>
      <c r="AG113" s="9">
        <f>SUM(Data[[#This Row],[A3_num]],Data[[#This Row],[B3_num]],Data[[#This Row],[C1_num]],Data[[#This Row],[C2_num]],Data[[#This Row],[C3_num]])</f>
        <v>558</v>
      </c>
    </row>
    <row r="114" spans="1:33" x14ac:dyDescent="0.15">
      <c r="A114" s="8">
        <v>2013</v>
      </c>
      <c r="B114" s="8" t="s">
        <v>221</v>
      </c>
      <c r="C114" s="8" t="s">
        <v>4</v>
      </c>
      <c r="D114" s="8" t="s">
        <v>132</v>
      </c>
      <c r="E114" s="8">
        <v>870</v>
      </c>
      <c r="F114" s="8">
        <v>108</v>
      </c>
      <c r="G114" s="8">
        <v>111</v>
      </c>
      <c r="H114" s="8">
        <v>251</v>
      </c>
      <c r="I114" s="8">
        <v>16</v>
      </c>
      <c r="J114" s="8">
        <v>30</v>
      </c>
      <c r="K114" s="8">
        <v>155</v>
      </c>
      <c r="L114" s="8" t="s">
        <v>2</v>
      </c>
      <c r="M114" s="8">
        <v>32</v>
      </c>
      <c r="N114" s="8">
        <v>46</v>
      </c>
      <c r="O114" s="8">
        <f>SUM(Data[[#This Row],[A1_num]:[C3_num]])</f>
        <v>749</v>
      </c>
      <c r="P114" s="9">
        <f>Data[[#This Row],[totalNumLAttainers]]+Data[[#This Row],[numNonLA]]</f>
        <v>1619</v>
      </c>
      <c r="Q114" s="9">
        <f>100*(Data[[#This Row],[totalNumLAttainers]]/Data[[#This Row],[totalYP]])</f>
        <v>46.263125386040763</v>
      </c>
      <c r="R114" s="9">
        <f>100*(Data[[#This Row],[numNonLA]]/Data[[#This Row],[totalYP]])</f>
        <v>53.73687461395923</v>
      </c>
      <c r="S114" s="13">
        <f>100*(Data[[#This Row],[A1_num]]/Data[[#This Row],[totalNumLAttainers]])</f>
        <v>14.419225634178906</v>
      </c>
      <c r="T114" s="13">
        <f>100*(Data[[#This Row],[A2_num]]/Data[[#This Row],[totalNumLAttainers]])</f>
        <v>14.819759679572764</v>
      </c>
      <c r="U114" s="13">
        <f>100*(Data[[#This Row],[A3_num]]/Data[[#This Row],[totalNumLAttainers]])</f>
        <v>33.511348464619495</v>
      </c>
      <c r="V114" s="13">
        <f>100*(Data[[#This Row],[B1_num]]/Data[[#This Row],[totalNumLAttainers]])</f>
        <v>2.1361815754339117</v>
      </c>
      <c r="W114" s="13">
        <f>100*(Data[[#This Row],[B2_num]]/Data[[#This Row],[totalNumLAttainers]])</f>
        <v>4.0053404539385848</v>
      </c>
      <c r="X114" s="13">
        <f>100*(Data[[#This Row],[B3_num]]/Data[[#This Row],[totalNumLAttainers]])</f>
        <v>20.694259012016023</v>
      </c>
      <c r="Y114" s="13" t="e">
        <f>100*(Data[[#This Row],[C1_num]]/Data[[#This Row],[totalNumLAttainers]])</f>
        <v>#VALUE!</v>
      </c>
      <c r="Z114" s="13">
        <f>100*(Data[[#This Row],[C2_num]]/Data[[#This Row],[totalNumLAttainers]])</f>
        <v>4.2723631508678235</v>
      </c>
      <c r="AA114" s="13">
        <f>100*(Data[[#This Row],[C3_num]]/Data[[#This Row],[totalNumLAttainers]])</f>
        <v>6.1415220293724966</v>
      </c>
      <c r="AB114" s="9">
        <f>SUM(Data[[#This Row],[A1_num]:[A3_num]])</f>
        <v>470</v>
      </c>
      <c r="AC114" s="9">
        <f>SUM(Data[[#This Row],[B1_num]:[B3_num]])</f>
        <v>201</v>
      </c>
      <c r="AD114" s="9">
        <f>SUM(Data[[#This Row],[C1_num]:[C3_num]])</f>
        <v>78</v>
      </c>
      <c r="AE114" s="9">
        <f>SUM(Data[[#This Row],[A1_num]],Data[[#This Row],[B1_num]])</f>
        <v>124</v>
      </c>
      <c r="AF114" s="9">
        <f>SUM(Data[[#This Row],[A2_num]],Data[[#This Row],[B2_num]])</f>
        <v>141</v>
      </c>
      <c r="AG114" s="9">
        <f>SUM(Data[[#This Row],[A3_num]],Data[[#This Row],[B3_num]],Data[[#This Row],[C1_num]],Data[[#This Row],[C2_num]],Data[[#This Row],[C3_num]])</f>
        <v>484</v>
      </c>
    </row>
    <row r="115" spans="1:33" x14ac:dyDescent="0.15">
      <c r="A115" s="8">
        <v>2013</v>
      </c>
      <c r="B115" s="8" t="s">
        <v>221</v>
      </c>
      <c r="C115" s="8" t="s">
        <v>87</v>
      </c>
      <c r="D115" s="8" t="s">
        <v>200</v>
      </c>
      <c r="E115" s="8">
        <v>872</v>
      </c>
      <c r="F115" s="8">
        <v>35</v>
      </c>
      <c r="G115" s="8">
        <v>55</v>
      </c>
      <c r="H115" s="8">
        <v>53</v>
      </c>
      <c r="I115" s="8">
        <v>11</v>
      </c>
      <c r="J115" s="8">
        <v>31</v>
      </c>
      <c r="K115" s="8">
        <v>67</v>
      </c>
      <c r="L115" s="8" t="s">
        <v>2</v>
      </c>
      <c r="M115" s="8">
        <v>25</v>
      </c>
      <c r="N115" s="8">
        <v>14</v>
      </c>
      <c r="O115" s="8">
        <f>SUM(Data[[#This Row],[A1_num]:[C3_num]])</f>
        <v>291</v>
      </c>
      <c r="P115" s="9">
        <f>Data[[#This Row],[totalNumLAttainers]]+Data[[#This Row],[numNonLA]]</f>
        <v>1163</v>
      </c>
      <c r="Q115" s="9">
        <f>100*(Data[[#This Row],[totalNumLAttainers]]/Data[[#This Row],[totalYP]])</f>
        <v>25.021496130696473</v>
      </c>
      <c r="R115" s="9">
        <f>100*(Data[[#This Row],[numNonLA]]/Data[[#This Row],[totalYP]])</f>
        <v>74.978503869303523</v>
      </c>
      <c r="S115" s="13">
        <f>100*(Data[[#This Row],[A1_num]]/Data[[#This Row],[totalNumLAttainers]])</f>
        <v>12.027491408934708</v>
      </c>
      <c r="T115" s="13">
        <f>100*(Data[[#This Row],[A2_num]]/Data[[#This Row],[totalNumLAttainers]])</f>
        <v>18.900343642611684</v>
      </c>
      <c r="U115" s="13">
        <f>100*(Data[[#This Row],[A3_num]]/Data[[#This Row],[totalNumLAttainers]])</f>
        <v>18.213058419243985</v>
      </c>
      <c r="V115" s="13">
        <f>100*(Data[[#This Row],[B1_num]]/Data[[#This Row],[totalNumLAttainers]])</f>
        <v>3.7800687285223367</v>
      </c>
      <c r="W115" s="13">
        <f>100*(Data[[#This Row],[B2_num]]/Data[[#This Row],[totalNumLAttainers]])</f>
        <v>10.652920962199312</v>
      </c>
      <c r="X115" s="13">
        <f>100*(Data[[#This Row],[B3_num]]/Data[[#This Row],[totalNumLAttainers]])</f>
        <v>23.024054982817869</v>
      </c>
      <c r="Y115" s="13" t="e">
        <f>100*(Data[[#This Row],[C1_num]]/Data[[#This Row],[totalNumLAttainers]])</f>
        <v>#VALUE!</v>
      </c>
      <c r="Z115" s="13">
        <f>100*(Data[[#This Row],[C2_num]]/Data[[#This Row],[totalNumLAttainers]])</f>
        <v>8.5910652920962196</v>
      </c>
      <c r="AA115" s="13">
        <f>100*(Data[[#This Row],[C3_num]]/Data[[#This Row],[totalNumLAttainers]])</f>
        <v>4.8109965635738838</v>
      </c>
      <c r="AB115" s="9">
        <f>SUM(Data[[#This Row],[A1_num]:[A3_num]])</f>
        <v>143</v>
      </c>
      <c r="AC115" s="9">
        <f>SUM(Data[[#This Row],[B1_num]:[B3_num]])</f>
        <v>109</v>
      </c>
      <c r="AD115" s="9">
        <f>SUM(Data[[#This Row],[C1_num]:[C3_num]])</f>
        <v>39</v>
      </c>
      <c r="AE115" s="9">
        <f>SUM(Data[[#This Row],[A1_num]],Data[[#This Row],[B1_num]])</f>
        <v>46</v>
      </c>
      <c r="AF115" s="9">
        <f>SUM(Data[[#This Row],[A2_num]],Data[[#This Row],[B2_num]])</f>
        <v>86</v>
      </c>
      <c r="AG115" s="9">
        <f>SUM(Data[[#This Row],[A3_num]],Data[[#This Row],[B3_num]],Data[[#This Row],[C1_num]],Data[[#This Row],[C2_num]],Data[[#This Row],[C3_num]])</f>
        <v>159</v>
      </c>
    </row>
    <row r="116" spans="1:33" x14ac:dyDescent="0.15">
      <c r="A116" s="8">
        <v>2013</v>
      </c>
      <c r="B116" s="8" t="s">
        <v>221</v>
      </c>
      <c r="C116" s="8" t="s">
        <v>36</v>
      </c>
      <c r="D116" s="8" t="s">
        <v>153</v>
      </c>
      <c r="E116" s="8">
        <v>1527</v>
      </c>
      <c r="F116" s="8">
        <v>144</v>
      </c>
      <c r="G116" s="8">
        <v>219</v>
      </c>
      <c r="H116" s="8">
        <v>272</v>
      </c>
      <c r="I116" s="8">
        <v>36</v>
      </c>
      <c r="J116" s="8">
        <v>68</v>
      </c>
      <c r="K116" s="8">
        <v>251</v>
      </c>
      <c r="L116" s="8">
        <v>16</v>
      </c>
      <c r="M116" s="8">
        <v>45</v>
      </c>
      <c r="N116" s="8">
        <v>48</v>
      </c>
      <c r="O116" s="8">
        <f>SUM(Data[[#This Row],[A1_num]:[C3_num]])</f>
        <v>1099</v>
      </c>
      <c r="P116" s="9">
        <f>Data[[#This Row],[totalNumLAttainers]]+Data[[#This Row],[numNonLA]]</f>
        <v>2626</v>
      </c>
      <c r="Q116" s="9">
        <f>100*(Data[[#This Row],[totalNumLAttainers]]/Data[[#This Row],[totalYP]])</f>
        <v>41.850723533891845</v>
      </c>
      <c r="R116" s="9">
        <f>100*(Data[[#This Row],[numNonLA]]/Data[[#This Row],[totalYP]])</f>
        <v>58.149276466108148</v>
      </c>
      <c r="S116" s="13">
        <f>100*(Data[[#This Row],[A1_num]]/Data[[#This Row],[totalNumLAttainers]])</f>
        <v>13.102820746132849</v>
      </c>
      <c r="T116" s="13">
        <f>100*(Data[[#This Row],[A2_num]]/Data[[#This Row],[totalNumLAttainers]])</f>
        <v>19.927206551410372</v>
      </c>
      <c r="U116" s="13">
        <f>100*(Data[[#This Row],[A3_num]]/Data[[#This Row],[totalNumLAttainers]])</f>
        <v>24.749772520473158</v>
      </c>
      <c r="V116" s="13">
        <f>100*(Data[[#This Row],[B1_num]]/Data[[#This Row],[totalNumLAttainers]])</f>
        <v>3.2757051865332123</v>
      </c>
      <c r="W116" s="13">
        <f>100*(Data[[#This Row],[B2_num]]/Data[[#This Row],[totalNumLAttainers]])</f>
        <v>6.1874431301182895</v>
      </c>
      <c r="X116" s="13">
        <f>100*(Data[[#This Row],[B3_num]]/Data[[#This Row],[totalNumLAttainers]])</f>
        <v>22.838944494995449</v>
      </c>
      <c r="Y116" s="13">
        <f>100*(Data[[#This Row],[C1_num]]/Data[[#This Row],[totalNumLAttainers]])</f>
        <v>1.4558689717925388</v>
      </c>
      <c r="Z116" s="13">
        <f>100*(Data[[#This Row],[C2_num]]/Data[[#This Row],[totalNumLAttainers]])</f>
        <v>4.0946314831665154</v>
      </c>
      <c r="AA116" s="13">
        <f>100*(Data[[#This Row],[C3_num]]/Data[[#This Row],[totalNumLAttainers]])</f>
        <v>4.3676069153776167</v>
      </c>
      <c r="AB116" s="9">
        <f>SUM(Data[[#This Row],[A1_num]:[A3_num]])</f>
        <v>635</v>
      </c>
      <c r="AC116" s="9">
        <f>SUM(Data[[#This Row],[B1_num]:[B3_num]])</f>
        <v>355</v>
      </c>
      <c r="AD116" s="9">
        <f>SUM(Data[[#This Row],[C1_num]:[C3_num]])</f>
        <v>109</v>
      </c>
      <c r="AE116" s="9">
        <f>SUM(Data[[#This Row],[A1_num]],Data[[#This Row],[B1_num]])</f>
        <v>180</v>
      </c>
      <c r="AF116" s="9">
        <f>SUM(Data[[#This Row],[A2_num]],Data[[#This Row],[B2_num]])</f>
        <v>287</v>
      </c>
      <c r="AG116" s="9">
        <f>SUM(Data[[#This Row],[A3_num]],Data[[#This Row],[B3_num]],Data[[#This Row],[C1_num]],Data[[#This Row],[C2_num]],Data[[#This Row],[C3_num]])</f>
        <v>632</v>
      </c>
    </row>
    <row r="117" spans="1:33" x14ac:dyDescent="0.15">
      <c r="A117" s="8">
        <v>2013</v>
      </c>
      <c r="B117" s="8" t="s">
        <v>221</v>
      </c>
      <c r="C117" s="8" t="s">
        <v>45</v>
      </c>
      <c r="D117" s="8" t="s">
        <v>161</v>
      </c>
      <c r="E117" s="8">
        <v>2044</v>
      </c>
      <c r="F117" s="8">
        <v>205</v>
      </c>
      <c r="G117" s="8">
        <v>187</v>
      </c>
      <c r="H117" s="8">
        <v>299</v>
      </c>
      <c r="I117" s="8">
        <v>24</v>
      </c>
      <c r="J117" s="8">
        <v>36</v>
      </c>
      <c r="K117" s="8">
        <v>247</v>
      </c>
      <c r="L117" s="8">
        <v>54</v>
      </c>
      <c r="M117" s="8">
        <v>65</v>
      </c>
      <c r="N117" s="8">
        <v>58</v>
      </c>
      <c r="O117" s="8">
        <f>SUM(Data[[#This Row],[A1_num]:[C3_num]])</f>
        <v>1175</v>
      </c>
      <c r="P117" s="9">
        <f>Data[[#This Row],[totalNumLAttainers]]+Data[[#This Row],[numNonLA]]</f>
        <v>3219</v>
      </c>
      <c r="Q117" s="9">
        <f>100*(Data[[#This Row],[totalNumLAttainers]]/Data[[#This Row],[totalYP]])</f>
        <v>36.502019260639948</v>
      </c>
      <c r="R117" s="9">
        <f>100*(Data[[#This Row],[numNonLA]]/Data[[#This Row],[totalYP]])</f>
        <v>63.497980739360052</v>
      </c>
      <c r="S117" s="13">
        <f>100*(Data[[#This Row],[A1_num]]/Data[[#This Row],[totalNumLAttainers]])</f>
        <v>17.446808510638299</v>
      </c>
      <c r="T117" s="13">
        <f>100*(Data[[#This Row],[A2_num]]/Data[[#This Row],[totalNumLAttainers]])</f>
        <v>15.914893617021278</v>
      </c>
      <c r="U117" s="13">
        <f>100*(Data[[#This Row],[A3_num]]/Data[[#This Row],[totalNumLAttainers]])</f>
        <v>25.446808510638299</v>
      </c>
      <c r="V117" s="13">
        <f>100*(Data[[#This Row],[B1_num]]/Data[[#This Row],[totalNumLAttainers]])</f>
        <v>2.0425531914893615</v>
      </c>
      <c r="W117" s="13">
        <f>100*(Data[[#This Row],[B2_num]]/Data[[#This Row],[totalNumLAttainers]])</f>
        <v>3.0638297872340425</v>
      </c>
      <c r="X117" s="13">
        <f>100*(Data[[#This Row],[B3_num]]/Data[[#This Row],[totalNumLAttainers]])</f>
        <v>21.021276595744681</v>
      </c>
      <c r="Y117" s="13">
        <f>100*(Data[[#This Row],[C1_num]]/Data[[#This Row],[totalNumLAttainers]])</f>
        <v>4.5957446808510642</v>
      </c>
      <c r="Z117" s="13">
        <f>100*(Data[[#This Row],[C2_num]]/Data[[#This Row],[totalNumLAttainers]])</f>
        <v>5.5319148936170208</v>
      </c>
      <c r="AA117" s="13">
        <f>100*(Data[[#This Row],[C3_num]]/Data[[#This Row],[totalNumLAttainers]])</f>
        <v>4.9361702127659575</v>
      </c>
      <c r="AB117" s="9">
        <f>SUM(Data[[#This Row],[A1_num]:[A3_num]])</f>
        <v>691</v>
      </c>
      <c r="AC117" s="9">
        <f>SUM(Data[[#This Row],[B1_num]:[B3_num]])</f>
        <v>307</v>
      </c>
      <c r="AD117" s="9">
        <f>SUM(Data[[#This Row],[C1_num]:[C3_num]])</f>
        <v>177</v>
      </c>
      <c r="AE117" s="9">
        <f>SUM(Data[[#This Row],[A1_num]],Data[[#This Row],[B1_num]])</f>
        <v>229</v>
      </c>
      <c r="AF117" s="9">
        <f>SUM(Data[[#This Row],[A2_num]],Data[[#This Row],[B2_num]])</f>
        <v>223</v>
      </c>
      <c r="AG117" s="9">
        <f>SUM(Data[[#This Row],[A3_num]],Data[[#This Row],[B3_num]],Data[[#This Row],[C1_num]],Data[[#This Row],[C2_num]],Data[[#This Row],[C3_num]])</f>
        <v>723</v>
      </c>
    </row>
    <row r="118" spans="1:33" x14ac:dyDescent="0.15">
      <c r="A118" s="8">
        <v>2013</v>
      </c>
      <c r="B118" s="8" t="s">
        <v>221</v>
      </c>
      <c r="C118" s="8" t="s">
        <v>242</v>
      </c>
      <c r="D118" s="8" t="s">
        <v>243</v>
      </c>
      <c r="E118" s="8">
        <v>209</v>
      </c>
      <c r="F118" s="8" t="s">
        <v>2</v>
      </c>
      <c r="G118" s="8">
        <v>29</v>
      </c>
      <c r="H118" s="8">
        <v>15</v>
      </c>
      <c r="I118" s="8" t="s">
        <v>2</v>
      </c>
      <c r="J118" s="8">
        <v>11</v>
      </c>
      <c r="K118" s="8">
        <v>28</v>
      </c>
      <c r="L118" s="8" t="s">
        <v>2</v>
      </c>
      <c r="M118" s="8" t="s">
        <v>2</v>
      </c>
      <c r="N118" s="8" t="s">
        <v>2</v>
      </c>
      <c r="O118" s="8">
        <f>SUM(Data[[#This Row],[A1_num]:[C3_num]])</f>
        <v>83</v>
      </c>
      <c r="P118" s="9">
        <f>Data[[#This Row],[totalNumLAttainers]]+Data[[#This Row],[numNonLA]]</f>
        <v>292</v>
      </c>
      <c r="Q118" s="9">
        <f>100*(Data[[#This Row],[totalNumLAttainers]]/Data[[#This Row],[totalYP]])</f>
        <v>28.424657534246577</v>
      </c>
      <c r="R118" s="9">
        <f>100*(Data[[#This Row],[numNonLA]]/Data[[#This Row],[totalYP]])</f>
        <v>71.575342465753423</v>
      </c>
      <c r="S118" s="13" t="e">
        <f>100*(Data[[#This Row],[A1_num]]/Data[[#This Row],[totalNumLAttainers]])</f>
        <v>#VALUE!</v>
      </c>
      <c r="T118" s="13">
        <f>100*(Data[[#This Row],[A2_num]]/Data[[#This Row],[totalNumLAttainers]])</f>
        <v>34.939759036144579</v>
      </c>
      <c r="U118" s="13">
        <f>100*(Data[[#This Row],[A3_num]]/Data[[#This Row],[totalNumLAttainers]])</f>
        <v>18.072289156626507</v>
      </c>
      <c r="V118" s="13" t="e">
        <f>100*(Data[[#This Row],[B1_num]]/Data[[#This Row],[totalNumLAttainers]])</f>
        <v>#VALUE!</v>
      </c>
      <c r="W118" s="13">
        <f>100*(Data[[#This Row],[B2_num]]/Data[[#This Row],[totalNumLAttainers]])</f>
        <v>13.253012048192772</v>
      </c>
      <c r="X118" s="13">
        <f>100*(Data[[#This Row],[B3_num]]/Data[[#This Row],[totalNumLAttainers]])</f>
        <v>33.734939759036145</v>
      </c>
      <c r="Y118" s="13" t="e">
        <f>100*(Data[[#This Row],[C1_num]]/Data[[#This Row],[totalNumLAttainers]])</f>
        <v>#VALUE!</v>
      </c>
      <c r="Z118" s="13" t="e">
        <f>100*(Data[[#This Row],[C2_num]]/Data[[#This Row],[totalNumLAttainers]])</f>
        <v>#VALUE!</v>
      </c>
      <c r="AA118" s="13" t="e">
        <f>100*(Data[[#This Row],[C3_num]]/Data[[#This Row],[totalNumLAttainers]])</f>
        <v>#VALUE!</v>
      </c>
      <c r="AB118" s="9">
        <f>SUM(Data[[#This Row],[A1_num]:[A3_num]])</f>
        <v>44</v>
      </c>
      <c r="AC118" s="9">
        <f>SUM(Data[[#This Row],[B1_num]:[B3_num]])</f>
        <v>39</v>
      </c>
      <c r="AD118" s="9">
        <f>SUM(Data[[#This Row],[C1_num]:[C3_num]])</f>
        <v>0</v>
      </c>
      <c r="AE118" s="9">
        <f>SUM(Data[[#This Row],[A1_num]],Data[[#This Row],[B1_num]])</f>
        <v>0</v>
      </c>
      <c r="AF118" s="9">
        <f>SUM(Data[[#This Row],[A2_num]],Data[[#This Row],[B2_num]])</f>
        <v>40</v>
      </c>
      <c r="AG118" s="9">
        <f>SUM(Data[[#This Row],[A3_num]],Data[[#This Row],[B3_num]],Data[[#This Row],[C1_num]],Data[[#This Row],[C2_num]],Data[[#This Row],[C3_num]])</f>
        <v>43</v>
      </c>
    </row>
    <row r="119" spans="1:33" x14ac:dyDescent="0.15">
      <c r="A119" s="8">
        <v>2013</v>
      </c>
      <c r="B119" s="8" t="s">
        <v>221</v>
      </c>
      <c r="C119" s="8" t="s">
        <v>37</v>
      </c>
      <c r="D119" s="8" t="s">
        <v>154</v>
      </c>
      <c r="E119" s="8">
        <v>1338</v>
      </c>
      <c r="F119" s="8">
        <v>216</v>
      </c>
      <c r="G119" s="8">
        <v>209</v>
      </c>
      <c r="H119" s="8">
        <v>299</v>
      </c>
      <c r="I119" s="8">
        <v>21</v>
      </c>
      <c r="J119" s="8">
        <v>43</v>
      </c>
      <c r="K119" s="8">
        <v>204</v>
      </c>
      <c r="L119" s="8">
        <v>17</v>
      </c>
      <c r="M119" s="8">
        <v>45</v>
      </c>
      <c r="N119" s="8">
        <v>24</v>
      </c>
      <c r="O119" s="8">
        <f>SUM(Data[[#This Row],[A1_num]:[C3_num]])</f>
        <v>1078</v>
      </c>
      <c r="P119" s="9">
        <f>Data[[#This Row],[totalNumLAttainers]]+Data[[#This Row],[numNonLA]]</f>
        <v>2416</v>
      </c>
      <c r="Q119" s="9">
        <f>100*(Data[[#This Row],[totalNumLAttainers]]/Data[[#This Row],[totalYP]])</f>
        <v>44.619205298013242</v>
      </c>
      <c r="R119" s="9">
        <f>100*(Data[[#This Row],[numNonLA]]/Data[[#This Row],[totalYP]])</f>
        <v>55.380794701986758</v>
      </c>
      <c r="S119" s="13">
        <f>100*(Data[[#This Row],[A1_num]]/Data[[#This Row],[totalNumLAttainers]])</f>
        <v>20.037105751391465</v>
      </c>
      <c r="T119" s="13">
        <f>100*(Data[[#This Row],[A2_num]]/Data[[#This Row],[totalNumLAttainers]])</f>
        <v>19.387755102040817</v>
      </c>
      <c r="U119" s="13">
        <f>100*(Data[[#This Row],[A3_num]]/Data[[#This Row],[totalNumLAttainers]])</f>
        <v>27.736549165120593</v>
      </c>
      <c r="V119" s="13">
        <f>100*(Data[[#This Row],[B1_num]]/Data[[#This Row],[totalNumLAttainers]])</f>
        <v>1.948051948051948</v>
      </c>
      <c r="W119" s="13">
        <f>100*(Data[[#This Row],[B2_num]]/Data[[#This Row],[totalNumLAttainers]])</f>
        <v>3.9888682745825603</v>
      </c>
      <c r="X119" s="13">
        <f>100*(Data[[#This Row],[B3_num]]/Data[[#This Row],[totalNumLAttainers]])</f>
        <v>18.923933209647494</v>
      </c>
      <c r="Y119" s="13">
        <f>100*(Data[[#This Row],[C1_num]]/Data[[#This Row],[totalNumLAttainers]])</f>
        <v>1.5769944341372915</v>
      </c>
      <c r="Z119" s="13">
        <f>100*(Data[[#This Row],[C2_num]]/Data[[#This Row],[totalNumLAttainers]])</f>
        <v>4.1743970315398888</v>
      </c>
      <c r="AA119" s="13">
        <f>100*(Data[[#This Row],[C3_num]]/Data[[#This Row],[totalNumLAttainers]])</f>
        <v>2.2263450834879404</v>
      </c>
      <c r="AB119" s="9">
        <f>SUM(Data[[#This Row],[A1_num]:[A3_num]])</f>
        <v>724</v>
      </c>
      <c r="AC119" s="9">
        <f>SUM(Data[[#This Row],[B1_num]:[B3_num]])</f>
        <v>268</v>
      </c>
      <c r="AD119" s="9">
        <f>SUM(Data[[#This Row],[C1_num]:[C3_num]])</f>
        <v>86</v>
      </c>
      <c r="AE119" s="9">
        <f>SUM(Data[[#This Row],[A1_num]],Data[[#This Row],[B1_num]])</f>
        <v>237</v>
      </c>
      <c r="AF119" s="9">
        <f>SUM(Data[[#This Row],[A2_num]],Data[[#This Row],[B2_num]])</f>
        <v>252</v>
      </c>
      <c r="AG119" s="9">
        <f>SUM(Data[[#This Row],[A3_num]],Data[[#This Row],[B3_num]],Data[[#This Row],[C1_num]],Data[[#This Row],[C2_num]],Data[[#This Row],[C3_num]])</f>
        <v>589</v>
      </c>
    </row>
    <row r="120" spans="1:33" x14ac:dyDescent="0.15">
      <c r="A120" s="8">
        <v>2013</v>
      </c>
      <c r="B120" s="8" t="s">
        <v>221</v>
      </c>
      <c r="C120" s="8" t="s">
        <v>51</v>
      </c>
      <c r="D120" s="8" t="s">
        <v>166</v>
      </c>
      <c r="E120" s="8">
        <v>2207</v>
      </c>
      <c r="F120" s="8">
        <v>315</v>
      </c>
      <c r="G120" s="8">
        <v>295</v>
      </c>
      <c r="H120" s="8">
        <v>636</v>
      </c>
      <c r="I120" s="8">
        <v>34</v>
      </c>
      <c r="J120" s="8">
        <v>41</v>
      </c>
      <c r="K120" s="8">
        <v>316</v>
      </c>
      <c r="L120" s="8">
        <v>15</v>
      </c>
      <c r="M120" s="8">
        <v>47</v>
      </c>
      <c r="N120" s="8">
        <v>60</v>
      </c>
      <c r="O120" s="8">
        <f>SUM(Data[[#This Row],[A1_num]:[C3_num]])</f>
        <v>1759</v>
      </c>
      <c r="P120" s="9">
        <f>Data[[#This Row],[totalNumLAttainers]]+Data[[#This Row],[numNonLA]]</f>
        <v>3966</v>
      </c>
      <c r="Q120" s="9">
        <f>100*(Data[[#This Row],[totalNumLAttainers]]/Data[[#This Row],[totalYP]])</f>
        <v>44.351991931417047</v>
      </c>
      <c r="R120" s="9">
        <f>100*(Data[[#This Row],[numNonLA]]/Data[[#This Row],[totalYP]])</f>
        <v>55.648008068582953</v>
      </c>
      <c r="S120" s="13">
        <f>100*(Data[[#This Row],[A1_num]]/Data[[#This Row],[totalNumLAttainers]])</f>
        <v>17.907902217168843</v>
      </c>
      <c r="T120" s="13">
        <f>100*(Data[[#This Row],[A2_num]]/Data[[#This Row],[totalNumLAttainers]])</f>
        <v>16.770892552586698</v>
      </c>
      <c r="U120" s="13">
        <f>100*(Data[[#This Row],[A3_num]]/Data[[#This Row],[totalNumLAttainers]])</f>
        <v>36.156907333712333</v>
      </c>
      <c r="V120" s="13">
        <f>100*(Data[[#This Row],[B1_num]]/Data[[#This Row],[totalNumLAttainers]])</f>
        <v>1.9329164297896533</v>
      </c>
      <c r="W120" s="13">
        <f>100*(Data[[#This Row],[B2_num]]/Data[[#This Row],[totalNumLAttainers]])</f>
        <v>2.3308698123934053</v>
      </c>
      <c r="X120" s="13">
        <f>100*(Data[[#This Row],[B3_num]]/Data[[#This Row],[totalNumLAttainers]])</f>
        <v>17.964752700397955</v>
      </c>
      <c r="Y120" s="13">
        <f>100*(Data[[#This Row],[C1_num]]/Data[[#This Row],[totalNumLAttainers]])</f>
        <v>0.85275724843661171</v>
      </c>
      <c r="Z120" s="13">
        <f>100*(Data[[#This Row],[C2_num]]/Data[[#This Row],[totalNumLAttainers]])</f>
        <v>2.6719727117680501</v>
      </c>
      <c r="AA120" s="13">
        <f>100*(Data[[#This Row],[C3_num]]/Data[[#This Row],[totalNumLAttainers]])</f>
        <v>3.4110289937464469</v>
      </c>
      <c r="AB120" s="9">
        <f>SUM(Data[[#This Row],[A1_num]:[A3_num]])</f>
        <v>1246</v>
      </c>
      <c r="AC120" s="9">
        <f>SUM(Data[[#This Row],[B1_num]:[B3_num]])</f>
        <v>391</v>
      </c>
      <c r="AD120" s="9">
        <f>SUM(Data[[#This Row],[C1_num]:[C3_num]])</f>
        <v>122</v>
      </c>
      <c r="AE120" s="9">
        <f>SUM(Data[[#This Row],[A1_num]],Data[[#This Row],[B1_num]])</f>
        <v>349</v>
      </c>
      <c r="AF120" s="9">
        <f>SUM(Data[[#This Row],[A2_num]],Data[[#This Row],[B2_num]])</f>
        <v>336</v>
      </c>
      <c r="AG120" s="9">
        <f>SUM(Data[[#This Row],[A3_num]],Data[[#This Row],[B3_num]],Data[[#This Row],[C1_num]],Data[[#This Row],[C2_num]],Data[[#This Row],[C3_num]])</f>
        <v>1074</v>
      </c>
    </row>
    <row r="121" spans="1:33" x14ac:dyDescent="0.15">
      <c r="A121" s="8">
        <v>2013</v>
      </c>
      <c r="B121" s="8" t="s">
        <v>221</v>
      </c>
      <c r="C121" s="8" t="s">
        <v>12</v>
      </c>
      <c r="D121" s="8" t="s">
        <v>139</v>
      </c>
      <c r="E121" s="8">
        <v>1944</v>
      </c>
      <c r="F121" s="8">
        <v>232</v>
      </c>
      <c r="G121" s="8">
        <v>267</v>
      </c>
      <c r="H121" s="8">
        <v>288</v>
      </c>
      <c r="I121" s="8">
        <v>24</v>
      </c>
      <c r="J121" s="8">
        <v>65</v>
      </c>
      <c r="K121" s="8">
        <v>242</v>
      </c>
      <c r="L121" s="8">
        <v>12</v>
      </c>
      <c r="M121" s="8">
        <v>43</v>
      </c>
      <c r="N121" s="8">
        <v>45</v>
      </c>
      <c r="O121" s="8">
        <f>SUM(Data[[#This Row],[A1_num]:[C3_num]])</f>
        <v>1218</v>
      </c>
      <c r="P121" s="9">
        <f>Data[[#This Row],[totalNumLAttainers]]+Data[[#This Row],[numNonLA]]</f>
        <v>3162</v>
      </c>
      <c r="Q121" s="9">
        <f>100*(Data[[#This Row],[totalNumLAttainers]]/Data[[#This Row],[totalYP]])</f>
        <v>38.519924098671723</v>
      </c>
      <c r="R121" s="9">
        <f>100*(Data[[#This Row],[numNonLA]]/Data[[#This Row],[totalYP]])</f>
        <v>61.48007590132827</v>
      </c>
      <c r="S121" s="13">
        <f>100*(Data[[#This Row],[A1_num]]/Data[[#This Row],[totalNumLAttainers]])</f>
        <v>19.047619047619047</v>
      </c>
      <c r="T121" s="13">
        <f>100*(Data[[#This Row],[A2_num]]/Data[[#This Row],[totalNumLAttainers]])</f>
        <v>21.921182266009854</v>
      </c>
      <c r="U121" s="13">
        <f>100*(Data[[#This Row],[A3_num]]/Data[[#This Row],[totalNumLAttainers]])</f>
        <v>23.645320197044335</v>
      </c>
      <c r="V121" s="13">
        <f>100*(Data[[#This Row],[B1_num]]/Data[[#This Row],[totalNumLAttainers]])</f>
        <v>1.9704433497536946</v>
      </c>
      <c r="W121" s="13">
        <f>100*(Data[[#This Row],[B2_num]]/Data[[#This Row],[totalNumLAttainers]])</f>
        <v>5.3366174055829223</v>
      </c>
      <c r="X121" s="13">
        <f>100*(Data[[#This Row],[B3_num]]/Data[[#This Row],[totalNumLAttainers]])</f>
        <v>19.868637110016422</v>
      </c>
      <c r="Y121" s="13">
        <f>100*(Data[[#This Row],[C1_num]]/Data[[#This Row],[totalNumLAttainers]])</f>
        <v>0.98522167487684731</v>
      </c>
      <c r="Z121" s="13">
        <f>100*(Data[[#This Row],[C2_num]]/Data[[#This Row],[totalNumLAttainers]])</f>
        <v>3.5303776683087027</v>
      </c>
      <c r="AA121" s="13">
        <f>100*(Data[[#This Row],[C3_num]]/Data[[#This Row],[totalNumLAttainers]])</f>
        <v>3.6945812807881775</v>
      </c>
      <c r="AB121" s="9">
        <f>SUM(Data[[#This Row],[A1_num]:[A3_num]])</f>
        <v>787</v>
      </c>
      <c r="AC121" s="9">
        <f>SUM(Data[[#This Row],[B1_num]:[B3_num]])</f>
        <v>331</v>
      </c>
      <c r="AD121" s="9">
        <f>SUM(Data[[#This Row],[C1_num]:[C3_num]])</f>
        <v>100</v>
      </c>
      <c r="AE121" s="9">
        <f>SUM(Data[[#This Row],[A1_num]],Data[[#This Row],[B1_num]])</f>
        <v>256</v>
      </c>
      <c r="AF121" s="9">
        <f>SUM(Data[[#This Row],[A2_num]],Data[[#This Row],[B2_num]])</f>
        <v>332</v>
      </c>
      <c r="AG121" s="9">
        <f>SUM(Data[[#This Row],[A3_num]],Data[[#This Row],[B3_num]],Data[[#This Row],[C1_num]],Data[[#This Row],[C2_num]],Data[[#This Row],[C3_num]])</f>
        <v>630</v>
      </c>
    </row>
    <row r="122" spans="1:33" x14ac:dyDescent="0.15">
      <c r="A122" s="8">
        <v>2013</v>
      </c>
      <c r="B122" s="8" t="s">
        <v>221</v>
      </c>
      <c r="C122" s="8" t="s">
        <v>46</v>
      </c>
      <c r="D122" s="8" t="s">
        <v>162</v>
      </c>
      <c r="E122" s="8">
        <v>3339</v>
      </c>
      <c r="F122" s="8">
        <v>294</v>
      </c>
      <c r="G122" s="8">
        <v>363</v>
      </c>
      <c r="H122" s="8">
        <v>438</v>
      </c>
      <c r="I122" s="8">
        <v>95</v>
      </c>
      <c r="J122" s="8">
        <v>160</v>
      </c>
      <c r="K122" s="8">
        <v>616</v>
      </c>
      <c r="L122" s="8">
        <v>100</v>
      </c>
      <c r="M122" s="8">
        <v>165</v>
      </c>
      <c r="N122" s="8">
        <v>146</v>
      </c>
      <c r="O122" s="8">
        <f>SUM(Data[[#This Row],[A1_num]:[C3_num]])</f>
        <v>2377</v>
      </c>
      <c r="P122" s="9">
        <f>Data[[#This Row],[totalNumLAttainers]]+Data[[#This Row],[numNonLA]]</f>
        <v>5716</v>
      </c>
      <c r="Q122" s="9">
        <f>100*(Data[[#This Row],[totalNumLAttainers]]/Data[[#This Row],[totalYP]])</f>
        <v>41.585024492652209</v>
      </c>
      <c r="R122" s="9">
        <f>100*(Data[[#This Row],[numNonLA]]/Data[[#This Row],[totalYP]])</f>
        <v>58.414975507347798</v>
      </c>
      <c r="S122" s="13">
        <f>100*(Data[[#This Row],[A1_num]]/Data[[#This Row],[totalNumLAttainers]])</f>
        <v>12.368531762726127</v>
      </c>
      <c r="T122" s="13">
        <f>100*(Data[[#This Row],[A2_num]]/Data[[#This Row],[totalNumLAttainers]])</f>
        <v>15.271350441733277</v>
      </c>
      <c r="U122" s="13">
        <f>100*(Data[[#This Row],[A3_num]]/Data[[#This Row],[totalNumLAttainers]])</f>
        <v>18.426588136306268</v>
      </c>
      <c r="V122" s="13">
        <f>100*(Data[[#This Row],[B1_num]]/Data[[#This Row],[totalNumLAttainers]])</f>
        <v>3.9966344131257889</v>
      </c>
      <c r="W122" s="13">
        <f>100*(Data[[#This Row],[B2_num]]/Data[[#This Row],[totalNumLAttainers]])</f>
        <v>6.731173748422381</v>
      </c>
      <c r="X122" s="13">
        <f>100*(Data[[#This Row],[B3_num]]/Data[[#This Row],[totalNumLAttainers]])</f>
        <v>25.915018931426165</v>
      </c>
      <c r="Y122" s="13">
        <f>100*(Data[[#This Row],[C1_num]]/Data[[#This Row],[totalNumLAttainers]])</f>
        <v>4.2069835927639883</v>
      </c>
      <c r="Z122" s="13">
        <f>100*(Data[[#This Row],[C2_num]]/Data[[#This Row],[totalNumLAttainers]])</f>
        <v>6.9415229280605812</v>
      </c>
      <c r="AA122" s="13">
        <f>100*(Data[[#This Row],[C3_num]]/Data[[#This Row],[totalNumLAttainers]])</f>
        <v>6.1421960454354227</v>
      </c>
      <c r="AB122" s="9">
        <f>SUM(Data[[#This Row],[A1_num]:[A3_num]])</f>
        <v>1095</v>
      </c>
      <c r="AC122" s="9">
        <f>SUM(Data[[#This Row],[B1_num]:[B3_num]])</f>
        <v>871</v>
      </c>
      <c r="AD122" s="9">
        <f>SUM(Data[[#This Row],[C1_num]:[C3_num]])</f>
        <v>411</v>
      </c>
      <c r="AE122" s="9">
        <f>SUM(Data[[#This Row],[A1_num]],Data[[#This Row],[B1_num]])</f>
        <v>389</v>
      </c>
      <c r="AF122" s="9">
        <f>SUM(Data[[#This Row],[A2_num]],Data[[#This Row],[B2_num]])</f>
        <v>523</v>
      </c>
      <c r="AG122" s="9">
        <f>SUM(Data[[#This Row],[A3_num]],Data[[#This Row],[B3_num]],Data[[#This Row],[C1_num]],Data[[#This Row],[C2_num]],Data[[#This Row],[C3_num]])</f>
        <v>1465</v>
      </c>
    </row>
    <row r="123" spans="1:33" x14ac:dyDescent="0.15">
      <c r="A123" s="8">
        <v>2013</v>
      </c>
      <c r="B123" s="8" t="s">
        <v>218</v>
      </c>
      <c r="C123" s="8" t="s">
        <v>47</v>
      </c>
      <c r="D123" s="8" t="s">
        <v>113</v>
      </c>
      <c r="E123" s="8">
        <v>8813</v>
      </c>
      <c r="F123" s="8">
        <v>909</v>
      </c>
      <c r="G123" s="8">
        <v>1036</v>
      </c>
      <c r="H123" s="8">
        <v>1613</v>
      </c>
      <c r="I123" s="8">
        <v>174</v>
      </c>
      <c r="J123" s="8">
        <v>286</v>
      </c>
      <c r="K123" s="8">
        <v>1518</v>
      </c>
      <c r="L123" s="8">
        <v>199</v>
      </c>
      <c r="M123" s="8">
        <v>336</v>
      </c>
      <c r="N123" s="8">
        <v>292</v>
      </c>
      <c r="O123" s="8">
        <f>SUM(Data[[#This Row],[A1_num]:[C3_num]])</f>
        <v>6363</v>
      </c>
      <c r="P123" s="9">
        <f>Data[[#This Row],[totalNumLAttainers]]+Data[[#This Row],[numNonLA]]</f>
        <v>15176</v>
      </c>
      <c r="Q123" s="9">
        <f>100*(Data[[#This Row],[totalNumLAttainers]]/Data[[#This Row],[totalYP]])</f>
        <v>41.928044280442805</v>
      </c>
      <c r="R123" s="9">
        <f>100*(Data[[#This Row],[numNonLA]]/Data[[#This Row],[totalYP]])</f>
        <v>58.071955719557202</v>
      </c>
      <c r="S123" s="13">
        <f>100*(Data[[#This Row],[A1_num]]/Data[[#This Row],[totalNumLAttainers]])</f>
        <v>14.285714285714285</v>
      </c>
      <c r="T123" s="13">
        <f>100*(Data[[#This Row],[A2_num]]/Data[[#This Row],[totalNumLAttainers]])</f>
        <v>16.281628162816279</v>
      </c>
      <c r="U123" s="13">
        <f>100*(Data[[#This Row],[A3_num]]/Data[[#This Row],[totalNumLAttainers]])</f>
        <v>25.349677824925347</v>
      </c>
      <c r="V123" s="13">
        <f>100*(Data[[#This Row],[B1_num]]/Data[[#This Row],[totalNumLAttainers]])</f>
        <v>2.7345591702027345</v>
      </c>
      <c r="W123" s="13">
        <f>100*(Data[[#This Row],[B2_num]]/Data[[#This Row],[totalNumLAttainers]])</f>
        <v>4.494735187804495</v>
      </c>
      <c r="X123" s="13">
        <f>100*(Data[[#This Row],[B3_num]]/Data[[#This Row],[totalNumLAttainers]])</f>
        <v>23.856671381423858</v>
      </c>
      <c r="Y123" s="13">
        <f>100*(Data[[#This Row],[C1_num]]/Data[[#This Row],[totalNumLAttainers]])</f>
        <v>3.1274556027031277</v>
      </c>
      <c r="Z123" s="13">
        <f>100*(Data[[#This Row],[C2_num]]/Data[[#This Row],[totalNumLAttainers]])</f>
        <v>5.2805280528052805</v>
      </c>
      <c r="AA123" s="13">
        <f>100*(Data[[#This Row],[C3_num]]/Data[[#This Row],[totalNumLAttainers]])</f>
        <v>4.5890303316045893</v>
      </c>
      <c r="AB123" s="9">
        <f>SUM(Data[[#This Row],[A1_num]:[A3_num]])</f>
        <v>3558</v>
      </c>
      <c r="AC123" s="9">
        <f>SUM(Data[[#This Row],[B1_num]:[B3_num]])</f>
        <v>1978</v>
      </c>
      <c r="AD123" s="9">
        <f>SUM(Data[[#This Row],[C1_num]:[C3_num]])</f>
        <v>827</v>
      </c>
      <c r="AE123" s="9">
        <f>SUM(Data[[#This Row],[A1_num]],Data[[#This Row],[B1_num]])</f>
        <v>1083</v>
      </c>
      <c r="AF123" s="9">
        <f>SUM(Data[[#This Row],[A2_num]],Data[[#This Row],[B2_num]])</f>
        <v>1322</v>
      </c>
      <c r="AG123" s="9">
        <f>SUM(Data[[#This Row],[A3_num]],Data[[#This Row],[B3_num]],Data[[#This Row],[C1_num]],Data[[#This Row],[C2_num]],Data[[#This Row],[C3_num]])</f>
        <v>3958</v>
      </c>
    </row>
    <row r="124" spans="1:33" x14ac:dyDescent="0.15">
      <c r="A124" s="8">
        <v>2013</v>
      </c>
      <c r="B124" s="8" t="s">
        <v>221</v>
      </c>
      <c r="C124" s="8" t="s">
        <v>300</v>
      </c>
      <c r="D124" s="8" t="s">
        <v>301</v>
      </c>
      <c r="E124" s="8">
        <v>1959</v>
      </c>
      <c r="F124" s="8">
        <v>162</v>
      </c>
      <c r="G124" s="8">
        <v>238</v>
      </c>
      <c r="H124" s="8">
        <v>178</v>
      </c>
      <c r="I124" s="8">
        <v>50</v>
      </c>
      <c r="J124" s="8">
        <v>91</v>
      </c>
      <c r="K124" s="8">
        <v>364</v>
      </c>
      <c r="L124" s="8">
        <v>49</v>
      </c>
      <c r="M124" s="8">
        <v>36</v>
      </c>
      <c r="N124" s="8">
        <v>49</v>
      </c>
      <c r="O124" s="8">
        <f>SUM(Data[[#This Row],[A1_num]:[C3_num]])</f>
        <v>1217</v>
      </c>
      <c r="P124" s="9">
        <f>Data[[#This Row],[totalNumLAttainers]]+Data[[#This Row],[numNonLA]]</f>
        <v>3176</v>
      </c>
      <c r="Q124" s="9">
        <f>100*(Data[[#This Row],[totalNumLAttainers]]/Data[[#This Row],[totalYP]])</f>
        <v>38.318639798488661</v>
      </c>
      <c r="R124" s="9">
        <f>100*(Data[[#This Row],[numNonLA]]/Data[[#This Row],[totalYP]])</f>
        <v>61.681360201511339</v>
      </c>
      <c r="S124" s="13">
        <f>100*(Data[[#This Row],[A1_num]]/Data[[#This Row],[totalNumLAttainers]])</f>
        <v>13.311421528348397</v>
      </c>
      <c r="T124" s="13">
        <f>100*(Data[[#This Row],[A2_num]]/Data[[#This Row],[totalNumLAttainers]])</f>
        <v>19.556285949055052</v>
      </c>
      <c r="U124" s="13">
        <f>100*(Data[[#This Row],[A3_num]]/Data[[#This Row],[totalNumLAttainers]])</f>
        <v>14.626129827444537</v>
      </c>
      <c r="V124" s="13">
        <f>100*(Data[[#This Row],[B1_num]]/Data[[#This Row],[totalNumLAttainers]])</f>
        <v>4.1084634346754312</v>
      </c>
      <c r="W124" s="13">
        <f>100*(Data[[#This Row],[B2_num]]/Data[[#This Row],[totalNumLAttainers]])</f>
        <v>7.4774034511092848</v>
      </c>
      <c r="X124" s="13">
        <f>100*(Data[[#This Row],[B3_num]]/Data[[#This Row],[totalNumLAttainers]])</f>
        <v>29.909613804437139</v>
      </c>
      <c r="Y124" s="13">
        <f>100*(Data[[#This Row],[C1_num]]/Data[[#This Row],[totalNumLAttainers]])</f>
        <v>4.0262941659819234</v>
      </c>
      <c r="Z124" s="13">
        <f>100*(Data[[#This Row],[C2_num]]/Data[[#This Row],[totalNumLAttainers]])</f>
        <v>2.9580936729663105</v>
      </c>
      <c r="AA124" s="13">
        <f>100*(Data[[#This Row],[C3_num]]/Data[[#This Row],[totalNumLAttainers]])</f>
        <v>4.0262941659819234</v>
      </c>
      <c r="AB124" s="9">
        <f>SUM(Data[[#This Row],[A1_num]:[A3_num]])</f>
        <v>578</v>
      </c>
      <c r="AC124" s="9">
        <f>SUM(Data[[#This Row],[B1_num]:[B3_num]])</f>
        <v>505</v>
      </c>
      <c r="AD124" s="9">
        <f>SUM(Data[[#This Row],[C1_num]:[C3_num]])</f>
        <v>134</v>
      </c>
      <c r="AE124" s="9">
        <f>SUM(Data[[#This Row],[A1_num]],Data[[#This Row],[B1_num]])</f>
        <v>212</v>
      </c>
      <c r="AF124" s="9">
        <f>SUM(Data[[#This Row],[A2_num]],Data[[#This Row],[B2_num]])</f>
        <v>329</v>
      </c>
      <c r="AG124" s="9">
        <f>SUM(Data[[#This Row],[A3_num]],Data[[#This Row],[B3_num]],Data[[#This Row],[C1_num]],Data[[#This Row],[C2_num]],Data[[#This Row],[C3_num]])</f>
        <v>676</v>
      </c>
    </row>
    <row r="125" spans="1:33" x14ac:dyDescent="0.15">
      <c r="A125" s="8">
        <v>2013</v>
      </c>
      <c r="B125" s="8" t="s">
        <v>221</v>
      </c>
      <c r="C125" s="8" t="s">
        <v>278</v>
      </c>
      <c r="D125" s="8" t="s">
        <v>279</v>
      </c>
      <c r="E125" s="8">
        <v>1078</v>
      </c>
      <c r="F125" s="8">
        <v>98</v>
      </c>
      <c r="G125" s="8">
        <v>130</v>
      </c>
      <c r="H125" s="8">
        <v>216</v>
      </c>
      <c r="I125" s="8" t="s">
        <v>2</v>
      </c>
      <c r="J125" s="8">
        <v>23</v>
      </c>
      <c r="K125" s="8">
        <v>106</v>
      </c>
      <c r="L125" s="8" t="s">
        <v>2</v>
      </c>
      <c r="M125" s="8">
        <v>13</v>
      </c>
      <c r="N125" s="8">
        <v>26</v>
      </c>
      <c r="O125" s="8">
        <f>SUM(Data[[#This Row],[A1_num]:[C3_num]])</f>
        <v>612</v>
      </c>
      <c r="P125" s="9">
        <f>Data[[#This Row],[totalNumLAttainers]]+Data[[#This Row],[numNonLA]]</f>
        <v>1690</v>
      </c>
      <c r="Q125" s="9">
        <f>100*(Data[[#This Row],[totalNumLAttainers]]/Data[[#This Row],[totalYP]])</f>
        <v>36.213017751479285</v>
      </c>
      <c r="R125" s="9">
        <f>100*(Data[[#This Row],[numNonLA]]/Data[[#This Row],[totalYP]])</f>
        <v>63.786982248520708</v>
      </c>
      <c r="S125" s="13">
        <f>100*(Data[[#This Row],[A1_num]]/Data[[#This Row],[totalNumLAttainers]])</f>
        <v>16.013071895424837</v>
      </c>
      <c r="T125" s="13">
        <f>100*(Data[[#This Row],[A2_num]]/Data[[#This Row],[totalNumLAttainers]])</f>
        <v>21.241830065359476</v>
      </c>
      <c r="U125" s="13">
        <f>100*(Data[[#This Row],[A3_num]]/Data[[#This Row],[totalNumLAttainers]])</f>
        <v>35.294117647058826</v>
      </c>
      <c r="V125" s="13" t="e">
        <f>100*(Data[[#This Row],[B1_num]]/Data[[#This Row],[totalNumLAttainers]])</f>
        <v>#VALUE!</v>
      </c>
      <c r="W125" s="13">
        <f>100*(Data[[#This Row],[B2_num]]/Data[[#This Row],[totalNumLAttainers]])</f>
        <v>3.7581699346405228</v>
      </c>
      <c r="X125" s="13">
        <f>100*(Data[[#This Row],[B3_num]]/Data[[#This Row],[totalNumLAttainers]])</f>
        <v>17.320261437908496</v>
      </c>
      <c r="Y125" s="13" t="e">
        <f>100*(Data[[#This Row],[C1_num]]/Data[[#This Row],[totalNumLAttainers]])</f>
        <v>#VALUE!</v>
      </c>
      <c r="Z125" s="13">
        <f>100*(Data[[#This Row],[C2_num]]/Data[[#This Row],[totalNumLAttainers]])</f>
        <v>2.1241830065359477</v>
      </c>
      <c r="AA125" s="13">
        <f>100*(Data[[#This Row],[C3_num]]/Data[[#This Row],[totalNumLAttainers]])</f>
        <v>4.2483660130718954</v>
      </c>
      <c r="AB125" s="9">
        <f>SUM(Data[[#This Row],[A1_num]:[A3_num]])</f>
        <v>444</v>
      </c>
      <c r="AC125" s="9">
        <f>SUM(Data[[#This Row],[B1_num]:[B3_num]])</f>
        <v>129</v>
      </c>
      <c r="AD125" s="9">
        <f>SUM(Data[[#This Row],[C1_num]:[C3_num]])</f>
        <v>39</v>
      </c>
      <c r="AE125" s="9">
        <f>SUM(Data[[#This Row],[A1_num]],Data[[#This Row],[B1_num]])</f>
        <v>98</v>
      </c>
      <c r="AF125" s="9">
        <f>SUM(Data[[#This Row],[A2_num]],Data[[#This Row],[B2_num]])</f>
        <v>153</v>
      </c>
      <c r="AG125" s="9">
        <f>SUM(Data[[#This Row],[A3_num]],Data[[#This Row],[B3_num]],Data[[#This Row],[C1_num]],Data[[#This Row],[C2_num]],Data[[#This Row],[C3_num]])</f>
        <v>361</v>
      </c>
    </row>
    <row r="126" spans="1:33" x14ac:dyDescent="0.15">
      <c r="A126" s="8">
        <v>2013</v>
      </c>
      <c r="B126" s="8" t="s">
        <v>221</v>
      </c>
      <c r="C126" s="8" t="s">
        <v>52</v>
      </c>
      <c r="D126" s="8" t="s">
        <v>167</v>
      </c>
      <c r="E126" s="8">
        <v>1740</v>
      </c>
      <c r="F126" s="8">
        <v>158</v>
      </c>
      <c r="G126" s="8">
        <v>157</v>
      </c>
      <c r="H126" s="8">
        <v>214</v>
      </c>
      <c r="I126" s="8">
        <v>21</v>
      </c>
      <c r="J126" s="8">
        <v>39</v>
      </c>
      <c r="K126" s="8">
        <v>104</v>
      </c>
      <c r="L126" s="8">
        <v>12</v>
      </c>
      <c r="M126" s="8">
        <v>25</v>
      </c>
      <c r="N126" s="8">
        <v>21</v>
      </c>
      <c r="O126" s="8">
        <f>SUM(Data[[#This Row],[A1_num]:[C3_num]])</f>
        <v>751</v>
      </c>
      <c r="P126" s="9">
        <f>Data[[#This Row],[totalNumLAttainers]]+Data[[#This Row],[numNonLA]]</f>
        <v>2491</v>
      </c>
      <c r="Q126" s="9">
        <f>100*(Data[[#This Row],[totalNumLAttainers]]/Data[[#This Row],[totalYP]])</f>
        <v>30.148534725010034</v>
      </c>
      <c r="R126" s="9">
        <f>100*(Data[[#This Row],[numNonLA]]/Data[[#This Row],[totalYP]])</f>
        <v>69.851465274989962</v>
      </c>
      <c r="S126" s="13">
        <f>100*(Data[[#This Row],[A1_num]]/Data[[#This Row],[totalNumLAttainers]])</f>
        <v>21.03861517976032</v>
      </c>
      <c r="T126" s="13">
        <f>100*(Data[[#This Row],[A2_num]]/Data[[#This Row],[totalNumLAttainers]])</f>
        <v>20.905459387483354</v>
      </c>
      <c r="U126" s="13">
        <f>100*(Data[[#This Row],[A3_num]]/Data[[#This Row],[totalNumLAttainers]])</f>
        <v>28.495339547270305</v>
      </c>
      <c r="V126" s="13">
        <f>100*(Data[[#This Row],[B1_num]]/Data[[#This Row],[totalNumLAttainers]])</f>
        <v>2.7962716378162451</v>
      </c>
      <c r="W126" s="13">
        <f>100*(Data[[#This Row],[B2_num]]/Data[[#This Row],[totalNumLAttainers]])</f>
        <v>5.1930758988015979</v>
      </c>
      <c r="X126" s="13">
        <f>100*(Data[[#This Row],[B3_num]]/Data[[#This Row],[totalNumLAttainers]])</f>
        <v>13.848202396804259</v>
      </c>
      <c r="Y126" s="13">
        <f>100*(Data[[#This Row],[C1_num]]/Data[[#This Row],[totalNumLAttainers]])</f>
        <v>1.5978695073235687</v>
      </c>
      <c r="Z126" s="13">
        <f>100*(Data[[#This Row],[C2_num]]/Data[[#This Row],[totalNumLAttainers]])</f>
        <v>3.3288948069241013</v>
      </c>
      <c r="AA126" s="13">
        <f>100*(Data[[#This Row],[C3_num]]/Data[[#This Row],[totalNumLAttainers]])</f>
        <v>2.7962716378162451</v>
      </c>
      <c r="AB126" s="9">
        <f>SUM(Data[[#This Row],[A1_num]:[A3_num]])</f>
        <v>529</v>
      </c>
      <c r="AC126" s="9">
        <f>SUM(Data[[#This Row],[B1_num]:[B3_num]])</f>
        <v>164</v>
      </c>
      <c r="AD126" s="9">
        <f>SUM(Data[[#This Row],[C1_num]:[C3_num]])</f>
        <v>58</v>
      </c>
      <c r="AE126" s="9">
        <f>SUM(Data[[#This Row],[A1_num]],Data[[#This Row],[B1_num]])</f>
        <v>179</v>
      </c>
      <c r="AF126" s="9">
        <f>SUM(Data[[#This Row],[A2_num]],Data[[#This Row],[B2_num]])</f>
        <v>196</v>
      </c>
      <c r="AG126" s="9">
        <f>SUM(Data[[#This Row],[A3_num]],Data[[#This Row],[B3_num]],Data[[#This Row],[C1_num]],Data[[#This Row],[C2_num]],Data[[#This Row],[C3_num]])</f>
        <v>376</v>
      </c>
    </row>
    <row r="127" spans="1:33" x14ac:dyDescent="0.15">
      <c r="A127" s="8">
        <v>2013</v>
      </c>
      <c r="B127" s="8" t="s">
        <v>221</v>
      </c>
      <c r="C127" s="8" t="s">
        <v>347</v>
      </c>
      <c r="D127" s="8" t="s">
        <v>348</v>
      </c>
      <c r="E127" s="8">
        <v>3408</v>
      </c>
      <c r="F127" s="8">
        <v>279</v>
      </c>
      <c r="G127" s="8">
        <v>476</v>
      </c>
      <c r="H127" s="8">
        <v>452</v>
      </c>
      <c r="I127" s="8">
        <v>84</v>
      </c>
      <c r="J127" s="8">
        <v>193</v>
      </c>
      <c r="K127" s="8">
        <v>665</v>
      </c>
      <c r="L127" s="8">
        <v>58</v>
      </c>
      <c r="M127" s="8">
        <v>93</v>
      </c>
      <c r="N127" s="8">
        <v>65</v>
      </c>
      <c r="O127" s="8">
        <f>SUM(Data[[#This Row],[A1_num]:[C3_num]])</f>
        <v>2365</v>
      </c>
      <c r="P127" s="9">
        <f>Data[[#This Row],[totalNumLAttainers]]+Data[[#This Row],[numNonLA]]</f>
        <v>5773</v>
      </c>
      <c r="Q127" s="9">
        <f>100*(Data[[#This Row],[totalNumLAttainers]]/Data[[#This Row],[totalYP]])</f>
        <v>40.966568508574397</v>
      </c>
      <c r="R127" s="9">
        <f>100*(Data[[#This Row],[numNonLA]]/Data[[#This Row],[totalYP]])</f>
        <v>59.033431491425603</v>
      </c>
      <c r="S127" s="13">
        <f>100*(Data[[#This Row],[A1_num]]/Data[[#This Row],[totalNumLAttainers]])</f>
        <v>11.797040169133192</v>
      </c>
      <c r="T127" s="13">
        <f>100*(Data[[#This Row],[A2_num]]/Data[[#This Row],[totalNumLAttainers]])</f>
        <v>20.126849894291755</v>
      </c>
      <c r="U127" s="13">
        <f>100*(Data[[#This Row],[A3_num]]/Data[[#This Row],[totalNumLAttainers]])</f>
        <v>19.112050739957716</v>
      </c>
      <c r="V127" s="13">
        <f>100*(Data[[#This Row],[B1_num]]/Data[[#This Row],[totalNumLAttainers]])</f>
        <v>3.551797040169133</v>
      </c>
      <c r="W127" s="13">
        <f>100*(Data[[#This Row],[B2_num]]/Data[[#This Row],[totalNumLAttainers]])</f>
        <v>8.160676532769557</v>
      </c>
      <c r="X127" s="13">
        <f>100*(Data[[#This Row],[B3_num]]/Data[[#This Row],[totalNumLAttainers]])</f>
        <v>28.118393234672308</v>
      </c>
      <c r="Y127" s="13">
        <f>100*(Data[[#This Row],[C1_num]]/Data[[#This Row],[totalNumLAttainers]])</f>
        <v>2.4524312896405922</v>
      </c>
      <c r="Z127" s="13">
        <f>100*(Data[[#This Row],[C2_num]]/Data[[#This Row],[totalNumLAttainers]])</f>
        <v>3.9323467230443976</v>
      </c>
      <c r="AA127" s="13">
        <f>100*(Data[[#This Row],[C3_num]]/Data[[#This Row],[totalNumLAttainers]])</f>
        <v>2.7484143763213531</v>
      </c>
      <c r="AB127" s="9">
        <f>SUM(Data[[#This Row],[A1_num]:[A3_num]])</f>
        <v>1207</v>
      </c>
      <c r="AC127" s="9">
        <f>SUM(Data[[#This Row],[B1_num]:[B3_num]])</f>
        <v>942</v>
      </c>
      <c r="AD127" s="9">
        <f>SUM(Data[[#This Row],[C1_num]:[C3_num]])</f>
        <v>216</v>
      </c>
      <c r="AE127" s="9">
        <f>SUM(Data[[#This Row],[A1_num]],Data[[#This Row],[B1_num]])</f>
        <v>363</v>
      </c>
      <c r="AF127" s="9">
        <f>SUM(Data[[#This Row],[A2_num]],Data[[#This Row],[B2_num]])</f>
        <v>669</v>
      </c>
      <c r="AG127" s="9">
        <f>SUM(Data[[#This Row],[A3_num]],Data[[#This Row],[B3_num]],Data[[#This Row],[C1_num]],Data[[#This Row],[C2_num]],Data[[#This Row],[C3_num]])</f>
        <v>1333</v>
      </c>
    </row>
    <row r="128" spans="1:33" x14ac:dyDescent="0.15">
      <c r="A128" s="8">
        <v>2013</v>
      </c>
      <c r="B128" s="8" t="s">
        <v>361</v>
      </c>
      <c r="C128" s="8" t="s">
        <v>367</v>
      </c>
      <c r="D128" s="8" t="s">
        <v>368</v>
      </c>
      <c r="E128" s="8">
        <v>56344</v>
      </c>
      <c r="F128" s="8">
        <v>5050</v>
      </c>
      <c r="G128" s="8">
        <v>6107</v>
      </c>
      <c r="H128" s="8">
        <v>6651</v>
      </c>
      <c r="I128" s="8">
        <v>1222</v>
      </c>
      <c r="J128" s="8">
        <v>2247</v>
      </c>
      <c r="K128" s="8">
        <v>7706</v>
      </c>
      <c r="L128" s="8">
        <v>1115</v>
      </c>
      <c r="M128" s="8">
        <v>1495</v>
      </c>
      <c r="N128" s="8">
        <v>1448</v>
      </c>
      <c r="O128" s="8">
        <f>SUM(Data[[#This Row],[A1_num]:[C3_num]])</f>
        <v>33041</v>
      </c>
      <c r="P128" s="9">
        <f>Data[[#This Row],[totalNumLAttainers]]+Data[[#This Row],[numNonLA]]</f>
        <v>89385</v>
      </c>
      <c r="Q128" s="9">
        <f>100*(Data[[#This Row],[totalNumLAttainers]]/Data[[#This Row],[totalYP]])</f>
        <v>36.964815125580351</v>
      </c>
      <c r="R128" s="9">
        <f>100*(Data[[#This Row],[numNonLA]]/Data[[#This Row],[totalYP]])</f>
        <v>63.035184874419649</v>
      </c>
      <c r="S128" s="13">
        <f>100*(Data[[#This Row],[A1_num]]/Data[[#This Row],[totalNumLAttainers]])</f>
        <v>15.284041039920099</v>
      </c>
      <c r="T128" s="13">
        <f>100*(Data[[#This Row],[A2_num]]/Data[[#This Row],[totalNumLAttainers]])</f>
        <v>18.483096758572682</v>
      </c>
      <c r="U128" s="13">
        <f>100*(Data[[#This Row],[A3_num]]/Data[[#This Row],[totalNumLAttainers]])</f>
        <v>20.129536030991797</v>
      </c>
      <c r="V128" s="13">
        <f>100*(Data[[#This Row],[B1_num]]/Data[[#This Row],[totalNumLAttainers]])</f>
        <v>3.6984352773826461</v>
      </c>
      <c r="W128" s="13">
        <f>100*(Data[[#This Row],[B2_num]]/Data[[#This Row],[totalNumLAttainers]])</f>
        <v>6.8006416270693979</v>
      </c>
      <c r="X128" s="13">
        <f>100*(Data[[#This Row],[B3_num]]/Data[[#This Row],[totalNumLAttainers]])</f>
        <v>23.322538664084018</v>
      </c>
      <c r="Y128" s="13">
        <f>100*(Data[[#This Row],[C1_num]]/Data[[#This Row],[totalNumLAttainers]])</f>
        <v>3.3745951999031507</v>
      </c>
      <c r="Z128" s="13">
        <f>100*(Data[[#This Row],[C2_num]]/Data[[#This Row],[totalNumLAttainers]])</f>
        <v>4.5246814563723854</v>
      </c>
      <c r="AA128" s="13">
        <f>100*(Data[[#This Row],[C3_num]]/Data[[#This Row],[totalNumLAttainers]])</f>
        <v>4.3824339457038226</v>
      </c>
      <c r="AB128" s="9">
        <f>SUM(Data[[#This Row],[A1_num]:[A3_num]])</f>
        <v>17808</v>
      </c>
      <c r="AC128" s="9">
        <f>SUM(Data[[#This Row],[B1_num]:[B3_num]])</f>
        <v>11175</v>
      </c>
      <c r="AD128" s="9">
        <f>SUM(Data[[#This Row],[C1_num]:[C3_num]])</f>
        <v>4058</v>
      </c>
      <c r="AE128" s="9">
        <f>SUM(Data[[#This Row],[A1_num]],Data[[#This Row],[B1_num]])</f>
        <v>6272</v>
      </c>
      <c r="AF128" s="9">
        <f>SUM(Data[[#This Row],[A2_num]],Data[[#This Row],[B2_num]])</f>
        <v>8354</v>
      </c>
      <c r="AG128" s="9">
        <f>SUM(Data[[#This Row],[A3_num]],Data[[#This Row],[B3_num]],Data[[#This Row],[C1_num]],Data[[#This Row],[C2_num]],Data[[#This Row],[C3_num]])</f>
        <v>18415</v>
      </c>
    </row>
    <row r="129" spans="1:33" x14ac:dyDescent="0.15">
      <c r="A129" s="8">
        <v>2013</v>
      </c>
      <c r="B129" s="8" t="s">
        <v>221</v>
      </c>
      <c r="C129" s="8" t="s">
        <v>17</v>
      </c>
      <c r="D129" s="8" t="s">
        <v>143</v>
      </c>
      <c r="E129" s="8">
        <v>1900</v>
      </c>
      <c r="F129" s="8">
        <v>221</v>
      </c>
      <c r="G129" s="8">
        <v>254</v>
      </c>
      <c r="H129" s="8">
        <v>213</v>
      </c>
      <c r="I129" s="8">
        <v>45</v>
      </c>
      <c r="J129" s="8">
        <v>86</v>
      </c>
      <c r="K129" s="8">
        <v>301</v>
      </c>
      <c r="L129" s="8">
        <v>28</v>
      </c>
      <c r="M129" s="8">
        <v>57</v>
      </c>
      <c r="N129" s="8">
        <v>37</v>
      </c>
      <c r="O129" s="8">
        <f>SUM(Data[[#This Row],[A1_num]:[C3_num]])</f>
        <v>1242</v>
      </c>
      <c r="P129" s="9">
        <f>Data[[#This Row],[totalNumLAttainers]]+Data[[#This Row],[numNonLA]]</f>
        <v>3142</v>
      </c>
      <c r="Q129" s="9">
        <f>100*(Data[[#This Row],[totalNumLAttainers]]/Data[[#This Row],[totalYP]])</f>
        <v>39.528962444302991</v>
      </c>
      <c r="R129" s="9">
        <f>100*(Data[[#This Row],[numNonLA]]/Data[[#This Row],[totalYP]])</f>
        <v>60.471037555697002</v>
      </c>
      <c r="S129" s="13">
        <f>100*(Data[[#This Row],[A1_num]]/Data[[#This Row],[totalNumLAttainers]])</f>
        <v>17.793880837359101</v>
      </c>
      <c r="T129" s="13">
        <f>100*(Data[[#This Row],[A2_num]]/Data[[#This Row],[totalNumLAttainers]])</f>
        <v>20.450885668276971</v>
      </c>
      <c r="U129" s="13">
        <f>100*(Data[[#This Row],[A3_num]]/Data[[#This Row],[totalNumLAttainers]])</f>
        <v>17.14975845410628</v>
      </c>
      <c r="V129" s="13">
        <f>100*(Data[[#This Row],[B1_num]]/Data[[#This Row],[totalNumLAttainers]])</f>
        <v>3.6231884057971016</v>
      </c>
      <c r="W129" s="13">
        <f>100*(Data[[#This Row],[B2_num]]/Data[[#This Row],[totalNumLAttainers]])</f>
        <v>6.9243156199677944</v>
      </c>
      <c r="X129" s="13">
        <f>100*(Data[[#This Row],[B3_num]]/Data[[#This Row],[totalNumLAttainers]])</f>
        <v>24.235104669887278</v>
      </c>
      <c r="Y129" s="13">
        <f>100*(Data[[#This Row],[C1_num]]/Data[[#This Row],[totalNumLAttainers]])</f>
        <v>2.2544283413848629</v>
      </c>
      <c r="Z129" s="13">
        <f>100*(Data[[#This Row],[C2_num]]/Data[[#This Row],[totalNumLAttainers]])</f>
        <v>4.5893719806763285</v>
      </c>
      <c r="AA129" s="13">
        <f>100*(Data[[#This Row],[C3_num]]/Data[[#This Row],[totalNumLAttainers]])</f>
        <v>2.9790660225442833</v>
      </c>
      <c r="AB129" s="9">
        <f>SUM(Data[[#This Row],[A1_num]:[A3_num]])</f>
        <v>688</v>
      </c>
      <c r="AC129" s="9">
        <f>SUM(Data[[#This Row],[B1_num]:[B3_num]])</f>
        <v>432</v>
      </c>
      <c r="AD129" s="9">
        <f>SUM(Data[[#This Row],[C1_num]:[C3_num]])</f>
        <v>122</v>
      </c>
      <c r="AE129" s="9">
        <f>SUM(Data[[#This Row],[A1_num]],Data[[#This Row],[B1_num]])</f>
        <v>266</v>
      </c>
      <c r="AF129" s="9">
        <f>SUM(Data[[#This Row],[A2_num]],Data[[#This Row],[B2_num]])</f>
        <v>340</v>
      </c>
      <c r="AG129" s="9">
        <f>SUM(Data[[#This Row],[A3_num]],Data[[#This Row],[B3_num]],Data[[#This Row],[C1_num]],Data[[#This Row],[C2_num]],Data[[#This Row],[C3_num]])</f>
        <v>636</v>
      </c>
    </row>
    <row r="130" spans="1:33" x14ac:dyDescent="0.15">
      <c r="A130" s="8">
        <v>2013</v>
      </c>
      <c r="B130" s="8" t="s">
        <v>221</v>
      </c>
      <c r="C130" s="8" t="s">
        <v>25</v>
      </c>
      <c r="D130" s="8" t="s">
        <v>145</v>
      </c>
      <c r="E130" s="8">
        <v>1007</v>
      </c>
      <c r="F130" s="8">
        <v>101</v>
      </c>
      <c r="G130" s="8">
        <v>182</v>
      </c>
      <c r="H130" s="8">
        <v>291</v>
      </c>
      <c r="I130" s="8" t="s">
        <v>2</v>
      </c>
      <c r="J130" s="8">
        <v>11</v>
      </c>
      <c r="K130" s="8">
        <v>61</v>
      </c>
      <c r="L130" s="8">
        <v>12</v>
      </c>
      <c r="M130" s="8">
        <v>15</v>
      </c>
      <c r="N130" s="8">
        <v>16</v>
      </c>
      <c r="O130" s="8">
        <f>SUM(Data[[#This Row],[A1_num]:[C3_num]])</f>
        <v>689</v>
      </c>
      <c r="P130" s="9">
        <f>Data[[#This Row],[totalNumLAttainers]]+Data[[#This Row],[numNonLA]]</f>
        <v>1696</v>
      </c>
      <c r="Q130" s="9">
        <f>100*(Data[[#This Row],[totalNumLAttainers]]/Data[[#This Row],[totalYP]])</f>
        <v>40.625</v>
      </c>
      <c r="R130" s="9">
        <f>100*(Data[[#This Row],[numNonLA]]/Data[[#This Row],[totalYP]])</f>
        <v>59.375</v>
      </c>
      <c r="S130" s="13">
        <f>100*(Data[[#This Row],[A1_num]]/Data[[#This Row],[totalNumLAttainers]])</f>
        <v>14.658925979680696</v>
      </c>
      <c r="T130" s="13">
        <f>100*(Data[[#This Row],[A2_num]]/Data[[#This Row],[totalNumLAttainers]])</f>
        <v>26.415094339622641</v>
      </c>
      <c r="U130" s="13">
        <f>100*(Data[[#This Row],[A3_num]]/Data[[#This Row],[totalNumLAttainers]])</f>
        <v>42.235123367198838</v>
      </c>
      <c r="V130" s="13" t="e">
        <f>100*(Data[[#This Row],[B1_num]]/Data[[#This Row],[totalNumLAttainers]])</f>
        <v>#VALUE!</v>
      </c>
      <c r="W130" s="13">
        <f>100*(Data[[#This Row],[B2_num]]/Data[[#This Row],[totalNumLAttainers]])</f>
        <v>1.5965166908563133</v>
      </c>
      <c r="X130" s="13">
        <f>100*(Data[[#This Row],[B3_num]]/Data[[#This Row],[totalNumLAttainers]])</f>
        <v>8.8534107402031932</v>
      </c>
      <c r="Y130" s="13">
        <f>100*(Data[[#This Row],[C1_num]]/Data[[#This Row],[totalNumLAttainers]])</f>
        <v>1.741654571843251</v>
      </c>
      <c r="Z130" s="13">
        <f>100*(Data[[#This Row],[C2_num]]/Data[[#This Row],[totalNumLAttainers]])</f>
        <v>2.1770682148040637</v>
      </c>
      <c r="AA130" s="13">
        <f>100*(Data[[#This Row],[C3_num]]/Data[[#This Row],[totalNumLAttainers]])</f>
        <v>2.3222060957910013</v>
      </c>
      <c r="AB130" s="9">
        <f>SUM(Data[[#This Row],[A1_num]:[A3_num]])</f>
        <v>574</v>
      </c>
      <c r="AC130" s="9">
        <f>SUM(Data[[#This Row],[B1_num]:[B3_num]])</f>
        <v>72</v>
      </c>
      <c r="AD130" s="9">
        <f>SUM(Data[[#This Row],[C1_num]:[C3_num]])</f>
        <v>43</v>
      </c>
      <c r="AE130" s="9">
        <f>SUM(Data[[#This Row],[A1_num]],Data[[#This Row],[B1_num]])</f>
        <v>101</v>
      </c>
      <c r="AF130" s="9">
        <f>SUM(Data[[#This Row],[A2_num]],Data[[#This Row],[B2_num]])</f>
        <v>193</v>
      </c>
      <c r="AG130" s="9">
        <f>SUM(Data[[#This Row],[A3_num]],Data[[#This Row],[B3_num]],Data[[#This Row],[C1_num]],Data[[#This Row],[C2_num]],Data[[#This Row],[C3_num]])</f>
        <v>395</v>
      </c>
    </row>
    <row r="131" spans="1:33" x14ac:dyDescent="0.15">
      <c r="A131" s="8">
        <v>2013</v>
      </c>
      <c r="B131" s="8" t="s">
        <v>361</v>
      </c>
      <c r="C131" s="8" t="s">
        <v>369</v>
      </c>
      <c r="D131" s="8" t="s">
        <v>370</v>
      </c>
      <c r="E131" s="8">
        <v>29873</v>
      </c>
      <c r="F131" s="8">
        <v>2845</v>
      </c>
      <c r="G131" s="8">
        <v>3686</v>
      </c>
      <c r="H131" s="8">
        <v>3513</v>
      </c>
      <c r="I131" s="8">
        <v>886</v>
      </c>
      <c r="J131" s="8">
        <v>1463</v>
      </c>
      <c r="K131" s="8">
        <v>5362</v>
      </c>
      <c r="L131" s="8">
        <v>692</v>
      </c>
      <c r="M131" s="8">
        <v>741</v>
      </c>
      <c r="N131" s="8">
        <v>731</v>
      </c>
      <c r="O131" s="8">
        <f>SUM(Data[[#This Row],[A1_num]:[C3_num]])</f>
        <v>19919</v>
      </c>
      <c r="P131" s="9">
        <f>Data[[#This Row],[totalNumLAttainers]]+Data[[#This Row],[numNonLA]]</f>
        <v>49792</v>
      </c>
      <c r="Q131" s="9">
        <f>100*(Data[[#This Row],[totalNumLAttainers]]/Data[[#This Row],[totalYP]])</f>
        <v>40.004418380462724</v>
      </c>
      <c r="R131" s="9">
        <f>100*(Data[[#This Row],[numNonLA]]/Data[[#This Row],[totalYP]])</f>
        <v>59.995581619537276</v>
      </c>
      <c r="S131" s="13">
        <f>100*(Data[[#This Row],[A1_num]]/Data[[#This Row],[totalNumLAttainers]])</f>
        <v>14.282845524373714</v>
      </c>
      <c r="T131" s="13">
        <f>100*(Data[[#This Row],[A2_num]]/Data[[#This Row],[totalNumLAttainers]])</f>
        <v>18.504945027360812</v>
      </c>
      <c r="U131" s="13">
        <f>100*(Data[[#This Row],[A3_num]]/Data[[#This Row],[totalNumLAttainers]])</f>
        <v>17.636427531502584</v>
      </c>
      <c r="V131" s="13">
        <f>100*(Data[[#This Row],[B1_num]]/Data[[#This Row],[totalNumLAttainers]])</f>
        <v>4.4480144585571564</v>
      </c>
      <c r="W131" s="13">
        <f>100*(Data[[#This Row],[B2_num]]/Data[[#This Row],[totalNumLAttainers]])</f>
        <v>7.3447462221999089</v>
      </c>
      <c r="X131" s="13">
        <f>100*(Data[[#This Row],[B3_num]]/Data[[#This Row],[totalNumLAttainers]])</f>
        <v>26.919022039258998</v>
      </c>
      <c r="Y131" s="13">
        <f>100*(Data[[#This Row],[C1_num]]/Data[[#This Row],[totalNumLAttainers]])</f>
        <v>3.4740699834329027</v>
      </c>
      <c r="Z131" s="13">
        <f>100*(Data[[#This Row],[C2_num]]/Data[[#This Row],[totalNumLAttainers]])</f>
        <v>3.720066268386967</v>
      </c>
      <c r="AA131" s="13">
        <f>100*(Data[[#This Row],[C3_num]]/Data[[#This Row],[totalNumLAttainers]])</f>
        <v>3.6698629449269542</v>
      </c>
      <c r="AB131" s="9">
        <f>SUM(Data[[#This Row],[A1_num]:[A3_num]])</f>
        <v>10044</v>
      </c>
      <c r="AC131" s="9">
        <f>SUM(Data[[#This Row],[B1_num]:[B3_num]])</f>
        <v>7711</v>
      </c>
      <c r="AD131" s="9">
        <f>SUM(Data[[#This Row],[C1_num]:[C3_num]])</f>
        <v>2164</v>
      </c>
      <c r="AE131" s="9">
        <f>SUM(Data[[#This Row],[A1_num]],Data[[#This Row],[B1_num]])</f>
        <v>3731</v>
      </c>
      <c r="AF131" s="9">
        <f>SUM(Data[[#This Row],[A2_num]],Data[[#This Row],[B2_num]])</f>
        <v>5149</v>
      </c>
      <c r="AG131" s="9">
        <f>SUM(Data[[#This Row],[A3_num]],Data[[#This Row],[B3_num]],Data[[#This Row],[C1_num]],Data[[#This Row],[C2_num]],Data[[#This Row],[C3_num]])</f>
        <v>11039</v>
      </c>
    </row>
    <row r="132" spans="1:33" x14ac:dyDescent="0.15">
      <c r="A132" s="8">
        <v>2013</v>
      </c>
      <c r="B132" s="8" t="s">
        <v>221</v>
      </c>
      <c r="C132" s="8" t="s">
        <v>290</v>
      </c>
      <c r="D132" s="8" t="s">
        <v>291</v>
      </c>
      <c r="E132" s="8">
        <v>1278</v>
      </c>
      <c r="F132" s="8">
        <v>116</v>
      </c>
      <c r="G132" s="8">
        <v>197</v>
      </c>
      <c r="H132" s="8">
        <v>219</v>
      </c>
      <c r="I132" s="8">
        <v>20</v>
      </c>
      <c r="J132" s="8">
        <v>45</v>
      </c>
      <c r="K132" s="8">
        <v>243</v>
      </c>
      <c r="L132" s="8">
        <v>11</v>
      </c>
      <c r="M132" s="8">
        <v>49</v>
      </c>
      <c r="N132" s="8">
        <v>32</v>
      </c>
      <c r="O132" s="8">
        <f>SUM(Data[[#This Row],[A1_num]:[C3_num]])</f>
        <v>932</v>
      </c>
      <c r="P132" s="9">
        <f>Data[[#This Row],[totalNumLAttainers]]+Data[[#This Row],[numNonLA]]</f>
        <v>2210</v>
      </c>
      <c r="Q132" s="9">
        <f>100*(Data[[#This Row],[totalNumLAttainers]]/Data[[#This Row],[totalYP]])</f>
        <v>42.171945701357465</v>
      </c>
      <c r="R132" s="9">
        <f>100*(Data[[#This Row],[numNonLA]]/Data[[#This Row],[totalYP]])</f>
        <v>57.828054298642542</v>
      </c>
      <c r="S132" s="13">
        <f>100*(Data[[#This Row],[A1_num]]/Data[[#This Row],[totalNumLAttainers]])</f>
        <v>12.446351931330472</v>
      </c>
      <c r="T132" s="13">
        <f>100*(Data[[#This Row],[A2_num]]/Data[[#This Row],[totalNumLAttainers]])</f>
        <v>21.137339055793991</v>
      </c>
      <c r="U132" s="13">
        <f>100*(Data[[#This Row],[A3_num]]/Data[[#This Row],[totalNumLAttainers]])</f>
        <v>23.497854077253219</v>
      </c>
      <c r="V132" s="13">
        <f>100*(Data[[#This Row],[B1_num]]/Data[[#This Row],[totalNumLAttainers]])</f>
        <v>2.1459227467811157</v>
      </c>
      <c r="W132" s="13">
        <f>100*(Data[[#This Row],[B2_num]]/Data[[#This Row],[totalNumLAttainers]])</f>
        <v>4.8283261802575108</v>
      </c>
      <c r="X132" s="13">
        <f>100*(Data[[#This Row],[B3_num]]/Data[[#This Row],[totalNumLAttainers]])</f>
        <v>26.072961373390559</v>
      </c>
      <c r="Y132" s="13">
        <f>100*(Data[[#This Row],[C1_num]]/Data[[#This Row],[totalNumLAttainers]])</f>
        <v>1.1802575107296138</v>
      </c>
      <c r="Z132" s="13">
        <f>100*(Data[[#This Row],[C2_num]]/Data[[#This Row],[totalNumLAttainers]])</f>
        <v>5.2575107296137338</v>
      </c>
      <c r="AA132" s="13">
        <f>100*(Data[[#This Row],[C3_num]]/Data[[#This Row],[totalNumLAttainers]])</f>
        <v>3.4334763948497855</v>
      </c>
      <c r="AB132" s="9">
        <f>SUM(Data[[#This Row],[A1_num]:[A3_num]])</f>
        <v>532</v>
      </c>
      <c r="AC132" s="9">
        <f>SUM(Data[[#This Row],[B1_num]:[B3_num]])</f>
        <v>308</v>
      </c>
      <c r="AD132" s="9">
        <f>SUM(Data[[#This Row],[C1_num]:[C3_num]])</f>
        <v>92</v>
      </c>
      <c r="AE132" s="9">
        <f>SUM(Data[[#This Row],[A1_num]],Data[[#This Row],[B1_num]])</f>
        <v>136</v>
      </c>
      <c r="AF132" s="9">
        <f>SUM(Data[[#This Row],[A2_num]],Data[[#This Row],[B2_num]])</f>
        <v>242</v>
      </c>
      <c r="AG132" s="9">
        <f>SUM(Data[[#This Row],[A3_num]],Data[[#This Row],[B3_num]],Data[[#This Row],[C1_num]],Data[[#This Row],[C2_num]],Data[[#This Row],[C3_num]])</f>
        <v>554</v>
      </c>
    </row>
    <row r="133" spans="1:33" x14ac:dyDescent="0.15">
      <c r="A133" s="8">
        <v>2013</v>
      </c>
      <c r="B133" s="8" t="s">
        <v>221</v>
      </c>
      <c r="C133" s="8" t="s">
        <v>266</v>
      </c>
      <c r="D133" s="8" t="s">
        <v>267</v>
      </c>
      <c r="E133" s="8">
        <v>1183</v>
      </c>
      <c r="F133" s="8">
        <v>80</v>
      </c>
      <c r="G133" s="8">
        <v>176</v>
      </c>
      <c r="H133" s="8">
        <v>214</v>
      </c>
      <c r="I133" s="8">
        <v>16</v>
      </c>
      <c r="J133" s="8">
        <v>64</v>
      </c>
      <c r="K133" s="8">
        <v>184</v>
      </c>
      <c r="L133" s="8">
        <v>22</v>
      </c>
      <c r="M133" s="8">
        <v>57</v>
      </c>
      <c r="N133" s="8">
        <v>57</v>
      </c>
      <c r="O133" s="8">
        <f>SUM(Data[[#This Row],[A1_num]:[C3_num]])</f>
        <v>870</v>
      </c>
      <c r="P133" s="9">
        <f>Data[[#This Row],[totalNumLAttainers]]+Data[[#This Row],[numNonLA]]</f>
        <v>2053</v>
      </c>
      <c r="Q133" s="9">
        <f>100*(Data[[#This Row],[totalNumLAttainers]]/Data[[#This Row],[totalYP]])</f>
        <v>42.377009254749147</v>
      </c>
      <c r="R133" s="9">
        <f>100*(Data[[#This Row],[numNonLA]]/Data[[#This Row],[totalYP]])</f>
        <v>57.62299074525086</v>
      </c>
      <c r="S133" s="13">
        <f>100*(Data[[#This Row],[A1_num]]/Data[[#This Row],[totalNumLAttainers]])</f>
        <v>9.1954022988505741</v>
      </c>
      <c r="T133" s="13">
        <f>100*(Data[[#This Row],[A2_num]]/Data[[#This Row],[totalNumLAttainers]])</f>
        <v>20.229885057471265</v>
      </c>
      <c r="U133" s="13">
        <f>100*(Data[[#This Row],[A3_num]]/Data[[#This Row],[totalNumLAttainers]])</f>
        <v>24.597701149425287</v>
      </c>
      <c r="V133" s="13">
        <f>100*(Data[[#This Row],[B1_num]]/Data[[#This Row],[totalNumLAttainers]])</f>
        <v>1.8390804597701149</v>
      </c>
      <c r="W133" s="13">
        <f>100*(Data[[#This Row],[B2_num]]/Data[[#This Row],[totalNumLAttainers]])</f>
        <v>7.3563218390804597</v>
      </c>
      <c r="X133" s="13">
        <f>100*(Data[[#This Row],[B3_num]]/Data[[#This Row],[totalNumLAttainers]])</f>
        <v>21.149425287356323</v>
      </c>
      <c r="Y133" s="13">
        <f>100*(Data[[#This Row],[C1_num]]/Data[[#This Row],[totalNumLAttainers]])</f>
        <v>2.5287356321839081</v>
      </c>
      <c r="Z133" s="13">
        <f>100*(Data[[#This Row],[C2_num]]/Data[[#This Row],[totalNumLAttainers]])</f>
        <v>6.5517241379310347</v>
      </c>
      <c r="AA133" s="13">
        <f>100*(Data[[#This Row],[C3_num]]/Data[[#This Row],[totalNumLAttainers]])</f>
        <v>6.5517241379310347</v>
      </c>
      <c r="AB133" s="9">
        <f>SUM(Data[[#This Row],[A1_num]:[A3_num]])</f>
        <v>470</v>
      </c>
      <c r="AC133" s="9">
        <f>SUM(Data[[#This Row],[B1_num]:[B3_num]])</f>
        <v>264</v>
      </c>
      <c r="AD133" s="9">
        <f>SUM(Data[[#This Row],[C1_num]:[C3_num]])</f>
        <v>136</v>
      </c>
      <c r="AE133" s="9">
        <f>SUM(Data[[#This Row],[A1_num]],Data[[#This Row],[B1_num]])</f>
        <v>96</v>
      </c>
      <c r="AF133" s="9">
        <f>SUM(Data[[#This Row],[A2_num]],Data[[#This Row],[B2_num]])</f>
        <v>240</v>
      </c>
      <c r="AG133" s="9">
        <f>SUM(Data[[#This Row],[A3_num]],Data[[#This Row],[B3_num]],Data[[#This Row],[C1_num]],Data[[#This Row],[C2_num]],Data[[#This Row],[C3_num]])</f>
        <v>534</v>
      </c>
    </row>
    <row r="134" spans="1:33" x14ac:dyDescent="0.15">
      <c r="A134" s="8">
        <v>2013</v>
      </c>
      <c r="B134" s="8" t="s">
        <v>221</v>
      </c>
      <c r="C134" s="8" t="s">
        <v>88</v>
      </c>
      <c r="D134" s="8" t="s">
        <v>201</v>
      </c>
      <c r="E134" s="8">
        <v>1609</v>
      </c>
      <c r="F134" s="8">
        <v>148</v>
      </c>
      <c r="G134" s="8">
        <v>136</v>
      </c>
      <c r="H134" s="8">
        <v>180</v>
      </c>
      <c r="I134" s="8">
        <v>31</v>
      </c>
      <c r="J134" s="8">
        <v>48</v>
      </c>
      <c r="K134" s="8">
        <v>158</v>
      </c>
      <c r="L134" s="8">
        <v>10</v>
      </c>
      <c r="M134" s="8">
        <v>33</v>
      </c>
      <c r="N134" s="8">
        <v>40</v>
      </c>
      <c r="O134" s="8">
        <f>SUM(Data[[#This Row],[A1_num]:[C3_num]])</f>
        <v>784</v>
      </c>
      <c r="P134" s="9">
        <f>Data[[#This Row],[totalNumLAttainers]]+Data[[#This Row],[numNonLA]]</f>
        <v>2393</v>
      </c>
      <c r="Q134" s="9">
        <f>100*(Data[[#This Row],[totalNumLAttainers]]/Data[[#This Row],[totalYP]])</f>
        <v>32.76222315085667</v>
      </c>
      <c r="R134" s="9">
        <f>100*(Data[[#This Row],[numNonLA]]/Data[[#This Row],[totalYP]])</f>
        <v>67.237776849143344</v>
      </c>
      <c r="S134" s="13">
        <f>100*(Data[[#This Row],[A1_num]]/Data[[#This Row],[totalNumLAttainers]])</f>
        <v>18.877551020408163</v>
      </c>
      <c r="T134" s="13">
        <f>100*(Data[[#This Row],[A2_num]]/Data[[#This Row],[totalNumLAttainers]])</f>
        <v>17.346938775510203</v>
      </c>
      <c r="U134" s="13">
        <f>100*(Data[[#This Row],[A3_num]]/Data[[#This Row],[totalNumLAttainers]])</f>
        <v>22.95918367346939</v>
      </c>
      <c r="V134" s="13">
        <f>100*(Data[[#This Row],[B1_num]]/Data[[#This Row],[totalNumLAttainers]])</f>
        <v>3.9540816326530615</v>
      </c>
      <c r="W134" s="13">
        <f>100*(Data[[#This Row],[B2_num]]/Data[[#This Row],[totalNumLAttainers]])</f>
        <v>6.1224489795918364</v>
      </c>
      <c r="X134" s="13">
        <f>100*(Data[[#This Row],[B3_num]]/Data[[#This Row],[totalNumLAttainers]])</f>
        <v>20.153061224489797</v>
      </c>
      <c r="Y134" s="13">
        <f>100*(Data[[#This Row],[C1_num]]/Data[[#This Row],[totalNumLAttainers]])</f>
        <v>1.2755102040816326</v>
      </c>
      <c r="Z134" s="13">
        <f>100*(Data[[#This Row],[C2_num]]/Data[[#This Row],[totalNumLAttainers]])</f>
        <v>4.2091836734693873</v>
      </c>
      <c r="AA134" s="13">
        <f>100*(Data[[#This Row],[C3_num]]/Data[[#This Row],[totalNumLAttainers]])</f>
        <v>5.1020408163265305</v>
      </c>
      <c r="AB134" s="9">
        <f>SUM(Data[[#This Row],[A1_num]:[A3_num]])</f>
        <v>464</v>
      </c>
      <c r="AC134" s="9">
        <f>SUM(Data[[#This Row],[B1_num]:[B3_num]])</f>
        <v>237</v>
      </c>
      <c r="AD134" s="9">
        <f>SUM(Data[[#This Row],[C1_num]:[C3_num]])</f>
        <v>83</v>
      </c>
      <c r="AE134" s="9">
        <f>SUM(Data[[#This Row],[A1_num]],Data[[#This Row],[B1_num]])</f>
        <v>179</v>
      </c>
      <c r="AF134" s="9">
        <f>SUM(Data[[#This Row],[A2_num]],Data[[#This Row],[B2_num]])</f>
        <v>184</v>
      </c>
      <c r="AG134" s="9">
        <f>SUM(Data[[#This Row],[A3_num]],Data[[#This Row],[B3_num]],Data[[#This Row],[C1_num]],Data[[#This Row],[C2_num]],Data[[#This Row],[C3_num]])</f>
        <v>421</v>
      </c>
    </row>
    <row r="135" spans="1:33" x14ac:dyDescent="0.15">
      <c r="A135" s="8">
        <v>2013</v>
      </c>
      <c r="B135" s="8" t="s">
        <v>221</v>
      </c>
      <c r="C135" s="8" t="s">
        <v>11</v>
      </c>
      <c r="D135" s="8" t="s">
        <v>138</v>
      </c>
      <c r="E135" s="8">
        <v>1141</v>
      </c>
      <c r="F135" s="8">
        <v>107</v>
      </c>
      <c r="G135" s="8">
        <v>226</v>
      </c>
      <c r="H135" s="8">
        <v>306</v>
      </c>
      <c r="I135" s="8">
        <v>18</v>
      </c>
      <c r="J135" s="8">
        <v>34</v>
      </c>
      <c r="K135" s="8">
        <v>157</v>
      </c>
      <c r="L135" s="8" t="s">
        <v>2</v>
      </c>
      <c r="M135" s="8">
        <v>20</v>
      </c>
      <c r="N135" s="8">
        <v>28</v>
      </c>
      <c r="O135" s="8">
        <f>SUM(Data[[#This Row],[A1_num]:[C3_num]])</f>
        <v>896</v>
      </c>
      <c r="P135" s="9">
        <f>Data[[#This Row],[totalNumLAttainers]]+Data[[#This Row],[numNonLA]]</f>
        <v>2037</v>
      </c>
      <c r="Q135" s="9">
        <f>100*(Data[[#This Row],[totalNumLAttainers]]/Data[[#This Row],[totalYP]])</f>
        <v>43.986254295532646</v>
      </c>
      <c r="R135" s="9">
        <f>100*(Data[[#This Row],[numNonLA]]/Data[[#This Row],[totalYP]])</f>
        <v>56.013745704467354</v>
      </c>
      <c r="S135" s="13">
        <f>100*(Data[[#This Row],[A1_num]]/Data[[#This Row],[totalNumLAttainers]])</f>
        <v>11.941964285714286</v>
      </c>
      <c r="T135" s="13">
        <f>100*(Data[[#This Row],[A2_num]]/Data[[#This Row],[totalNumLAttainers]])</f>
        <v>25.223214285714285</v>
      </c>
      <c r="U135" s="13">
        <f>100*(Data[[#This Row],[A3_num]]/Data[[#This Row],[totalNumLAttainers]])</f>
        <v>34.151785714285715</v>
      </c>
      <c r="V135" s="13">
        <f>100*(Data[[#This Row],[B1_num]]/Data[[#This Row],[totalNumLAttainers]])</f>
        <v>2.0089285714285716</v>
      </c>
      <c r="W135" s="13">
        <f>100*(Data[[#This Row],[B2_num]]/Data[[#This Row],[totalNumLAttainers]])</f>
        <v>3.7946428571428568</v>
      </c>
      <c r="X135" s="13">
        <f>100*(Data[[#This Row],[B3_num]]/Data[[#This Row],[totalNumLAttainers]])</f>
        <v>17.522321428571427</v>
      </c>
      <c r="Y135" s="13" t="e">
        <f>100*(Data[[#This Row],[C1_num]]/Data[[#This Row],[totalNumLAttainers]])</f>
        <v>#VALUE!</v>
      </c>
      <c r="Z135" s="13">
        <f>100*(Data[[#This Row],[C2_num]]/Data[[#This Row],[totalNumLAttainers]])</f>
        <v>2.2321428571428572</v>
      </c>
      <c r="AA135" s="13">
        <f>100*(Data[[#This Row],[C3_num]]/Data[[#This Row],[totalNumLAttainers]])</f>
        <v>3.125</v>
      </c>
      <c r="AB135" s="9">
        <f>SUM(Data[[#This Row],[A1_num]:[A3_num]])</f>
        <v>639</v>
      </c>
      <c r="AC135" s="9">
        <f>SUM(Data[[#This Row],[B1_num]:[B3_num]])</f>
        <v>209</v>
      </c>
      <c r="AD135" s="9">
        <f>SUM(Data[[#This Row],[C1_num]:[C3_num]])</f>
        <v>48</v>
      </c>
      <c r="AE135" s="9">
        <f>SUM(Data[[#This Row],[A1_num]],Data[[#This Row],[B1_num]])</f>
        <v>125</v>
      </c>
      <c r="AF135" s="9">
        <f>SUM(Data[[#This Row],[A2_num]],Data[[#This Row],[B2_num]])</f>
        <v>260</v>
      </c>
      <c r="AG135" s="9">
        <f>SUM(Data[[#This Row],[A3_num]],Data[[#This Row],[B3_num]],Data[[#This Row],[C1_num]],Data[[#This Row],[C2_num]],Data[[#This Row],[C3_num]])</f>
        <v>511</v>
      </c>
    </row>
    <row r="136" spans="1:33" x14ac:dyDescent="0.15">
      <c r="A136" s="8">
        <v>2013</v>
      </c>
      <c r="B136" s="8" t="s">
        <v>221</v>
      </c>
      <c r="C136" s="8" t="s">
        <v>349</v>
      </c>
      <c r="D136" s="8" t="s">
        <v>350</v>
      </c>
      <c r="E136" s="8">
        <v>5871</v>
      </c>
      <c r="F136" s="8">
        <v>579</v>
      </c>
      <c r="G136" s="8">
        <v>744</v>
      </c>
      <c r="H136" s="8">
        <v>903</v>
      </c>
      <c r="I136" s="8">
        <v>130</v>
      </c>
      <c r="J136" s="8">
        <v>207</v>
      </c>
      <c r="K136" s="8">
        <v>759</v>
      </c>
      <c r="L136" s="8">
        <v>92</v>
      </c>
      <c r="M136" s="8">
        <v>137</v>
      </c>
      <c r="N136" s="8">
        <v>146</v>
      </c>
      <c r="O136" s="8">
        <f>SUM(Data[[#This Row],[A1_num]:[C3_num]])</f>
        <v>3697</v>
      </c>
      <c r="P136" s="9">
        <f>Data[[#This Row],[totalNumLAttainers]]+Data[[#This Row],[numNonLA]]</f>
        <v>9568</v>
      </c>
      <c r="Q136" s="9">
        <f>100*(Data[[#This Row],[totalNumLAttainers]]/Data[[#This Row],[totalYP]])</f>
        <v>38.639214046822744</v>
      </c>
      <c r="R136" s="9">
        <f>100*(Data[[#This Row],[numNonLA]]/Data[[#This Row],[totalYP]])</f>
        <v>61.360785953177256</v>
      </c>
      <c r="S136" s="13">
        <f>100*(Data[[#This Row],[A1_num]]/Data[[#This Row],[totalNumLAttainers]])</f>
        <v>15.661347038139031</v>
      </c>
      <c r="T136" s="13">
        <f>100*(Data[[#This Row],[A2_num]]/Data[[#This Row],[totalNumLAttainers]])</f>
        <v>20.124425209629429</v>
      </c>
      <c r="U136" s="13">
        <f>100*(Data[[#This Row],[A3_num]]/Data[[#This Row],[totalNumLAttainers]])</f>
        <v>24.425209629429268</v>
      </c>
      <c r="V136" s="13">
        <f>100*(Data[[#This Row],[B1_num]]/Data[[#This Row],[totalNumLAttainers]])</f>
        <v>3.5163646199621312</v>
      </c>
      <c r="W136" s="13">
        <f>100*(Data[[#This Row],[B2_num]]/Data[[#This Row],[totalNumLAttainers]])</f>
        <v>5.5991344333243172</v>
      </c>
      <c r="X136" s="13">
        <f>100*(Data[[#This Row],[B3_num]]/Data[[#This Row],[totalNumLAttainers]])</f>
        <v>20.530159588855827</v>
      </c>
      <c r="Y136" s="13">
        <f>100*(Data[[#This Row],[C1_num]]/Data[[#This Row],[totalNumLAttainers]])</f>
        <v>2.4885041925885854</v>
      </c>
      <c r="Z136" s="13">
        <f>100*(Data[[#This Row],[C2_num]]/Data[[#This Row],[totalNumLAttainers]])</f>
        <v>3.7057073302677845</v>
      </c>
      <c r="AA136" s="13">
        <f>100*(Data[[#This Row],[C3_num]]/Data[[#This Row],[totalNumLAttainers]])</f>
        <v>3.9491479578036248</v>
      </c>
      <c r="AB136" s="9">
        <f>SUM(Data[[#This Row],[A1_num]:[A3_num]])</f>
        <v>2226</v>
      </c>
      <c r="AC136" s="9">
        <f>SUM(Data[[#This Row],[B1_num]:[B3_num]])</f>
        <v>1096</v>
      </c>
      <c r="AD136" s="9">
        <f>SUM(Data[[#This Row],[C1_num]:[C3_num]])</f>
        <v>375</v>
      </c>
      <c r="AE136" s="9">
        <f>SUM(Data[[#This Row],[A1_num]],Data[[#This Row],[B1_num]])</f>
        <v>709</v>
      </c>
      <c r="AF136" s="9">
        <f>SUM(Data[[#This Row],[A2_num]],Data[[#This Row],[B2_num]])</f>
        <v>951</v>
      </c>
      <c r="AG136" s="9">
        <f>SUM(Data[[#This Row],[A3_num]],Data[[#This Row],[B3_num]],Data[[#This Row],[C1_num]],Data[[#This Row],[C2_num]],Data[[#This Row],[C3_num]])</f>
        <v>2037</v>
      </c>
    </row>
    <row r="137" spans="1:33" x14ac:dyDescent="0.15">
      <c r="A137" s="8">
        <v>2013</v>
      </c>
      <c r="B137" s="8" t="s">
        <v>221</v>
      </c>
      <c r="C137" s="8" t="s">
        <v>38</v>
      </c>
      <c r="D137" s="8" t="s">
        <v>155</v>
      </c>
      <c r="E137" s="8">
        <v>2056</v>
      </c>
      <c r="F137" s="8">
        <v>121</v>
      </c>
      <c r="G137" s="8">
        <v>239</v>
      </c>
      <c r="H137" s="8">
        <v>209</v>
      </c>
      <c r="I137" s="8">
        <v>22</v>
      </c>
      <c r="J137" s="8">
        <v>75</v>
      </c>
      <c r="K137" s="8">
        <v>190</v>
      </c>
      <c r="L137" s="8">
        <v>17</v>
      </c>
      <c r="M137" s="8">
        <v>56</v>
      </c>
      <c r="N137" s="8">
        <v>48</v>
      </c>
      <c r="O137" s="8">
        <f>SUM(Data[[#This Row],[A1_num]:[C3_num]])</f>
        <v>977</v>
      </c>
      <c r="P137" s="9">
        <f>Data[[#This Row],[totalNumLAttainers]]+Data[[#This Row],[numNonLA]]</f>
        <v>3033</v>
      </c>
      <c r="Q137" s="9">
        <f>100*(Data[[#This Row],[totalNumLAttainers]]/Data[[#This Row],[totalYP]])</f>
        <v>32.2123310253874</v>
      </c>
      <c r="R137" s="9">
        <f>100*(Data[[#This Row],[numNonLA]]/Data[[#This Row],[totalYP]])</f>
        <v>67.787668974612586</v>
      </c>
      <c r="S137" s="13">
        <f>100*(Data[[#This Row],[A1_num]]/Data[[#This Row],[totalNumLAttainers]])</f>
        <v>12.384851586489253</v>
      </c>
      <c r="T137" s="13">
        <f>100*(Data[[#This Row],[A2_num]]/Data[[#This Row],[totalNumLAttainers]])</f>
        <v>24.462640736949847</v>
      </c>
      <c r="U137" s="13">
        <f>100*(Data[[#This Row],[A3_num]]/Data[[#This Row],[totalNumLAttainers]])</f>
        <v>21.392016376663257</v>
      </c>
      <c r="V137" s="13">
        <f>100*(Data[[#This Row],[B1_num]]/Data[[#This Row],[totalNumLAttainers]])</f>
        <v>2.2517911975435005</v>
      </c>
      <c r="W137" s="13">
        <f>100*(Data[[#This Row],[B2_num]]/Data[[#This Row],[totalNumLAttainers]])</f>
        <v>7.6765609007164795</v>
      </c>
      <c r="X137" s="13">
        <f>100*(Data[[#This Row],[B3_num]]/Data[[#This Row],[totalNumLAttainers]])</f>
        <v>19.447287615148415</v>
      </c>
      <c r="Y137" s="13">
        <f>100*(Data[[#This Row],[C1_num]]/Data[[#This Row],[totalNumLAttainers]])</f>
        <v>1.7400204708290685</v>
      </c>
      <c r="Z137" s="13">
        <f>100*(Data[[#This Row],[C2_num]]/Data[[#This Row],[totalNumLAttainers]])</f>
        <v>5.7318321392016376</v>
      </c>
      <c r="AA137" s="13">
        <f>100*(Data[[#This Row],[C3_num]]/Data[[#This Row],[totalNumLAttainers]])</f>
        <v>4.912998976458546</v>
      </c>
      <c r="AB137" s="9">
        <f>SUM(Data[[#This Row],[A1_num]:[A3_num]])</f>
        <v>569</v>
      </c>
      <c r="AC137" s="9">
        <f>SUM(Data[[#This Row],[B1_num]:[B3_num]])</f>
        <v>287</v>
      </c>
      <c r="AD137" s="9">
        <f>SUM(Data[[#This Row],[C1_num]:[C3_num]])</f>
        <v>121</v>
      </c>
      <c r="AE137" s="9">
        <f>SUM(Data[[#This Row],[A1_num]],Data[[#This Row],[B1_num]])</f>
        <v>143</v>
      </c>
      <c r="AF137" s="9">
        <f>SUM(Data[[#This Row],[A2_num]],Data[[#This Row],[B2_num]])</f>
        <v>314</v>
      </c>
      <c r="AG137" s="9">
        <f>SUM(Data[[#This Row],[A3_num]],Data[[#This Row],[B3_num]],Data[[#This Row],[C1_num]],Data[[#This Row],[C2_num]],Data[[#This Row],[C3_num]])</f>
        <v>520</v>
      </c>
    </row>
    <row r="138" spans="1:33" x14ac:dyDescent="0.15">
      <c r="A138" s="8">
        <v>2013</v>
      </c>
      <c r="B138" s="8" t="s">
        <v>221</v>
      </c>
      <c r="C138" s="8" t="s">
        <v>5</v>
      </c>
      <c r="D138" s="8" t="s">
        <v>133</v>
      </c>
      <c r="E138" s="8">
        <v>1281</v>
      </c>
      <c r="F138" s="8">
        <v>81</v>
      </c>
      <c r="G138" s="8">
        <v>191</v>
      </c>
      <c r="H138" s="8">
        <v>257</v>
      </c>
      <c r="I138" s="8">
        <v>36</v>
      </c>
      <c r="J138" s="8">
        <v>52</v>
      </c>
      <c r="K138" s="8">
        <v>205</v>
      </c>
      <c r="L138" s="8">
        <v>27</v>
      </c>
      <c r="M138" s="8">
        <v>57</v>
      </c>
      <c r="N138" s="8">
        <v>20</v>
      </c>
      <c r="O138" s="8">
        <f>SUM(Data[[#This Row],[A1_num]:[C3_num]])</f>
        <v>926</v>
      </c>
      <c r="P138" s="9">
        <f>Data[[#This Row],[totalNumLAttainers]]+Data[[#This Row],[numNonLA]]</f>
        <v>2207</v>
      </c>
      <c r="Q138" s="9">
        <f>100*(Data[[#This Row],[totalNumLAttainers]]/Data[[#This Row],[totalYP]])</f>
        <v>41.957408246488448</v>
      </c>
      <c r="R138" s="9">
        <f>100*(Data[[#This Row],[numNonLA]]/Data[[#This Row],[totalYP]])</f>
        <v>58.042591753511552</v>
      </c>
      <c r="S138" s="13">
        <f>100*(Data[[#This Row],[A1_num]]/Data[[#This Row],[totalNumLAttainers]])</f>
        <v>8.7473002159827207</v>
      </c>
      <c r="T138" s="13">
        <f>100*(Data[[#This Row],[A2_num]]/Data[[#This Row],[totalNumLAttainers]])</f>
        <v>20.626349892008637</v>
      </c>
      <c r="U138" s="13">
        <f>100*(Data[[#This Row],[A3_num]]/Data[[#This Row],[totalNumLAttainers]])</f>
        <v>27.753779697624193</v>
      </c>
      <c r="V138" s="13">
        <f>100*(Data[[#This Row],[B1_num]]/Data[[#This Row],[totalNumLAttainers]])</f>
        <v>3.8876889848812093</v>
      </c>
      <c r="W138" s="13">
        <f>100*(Data[[#This Row],[B2_num]]/Data[[#This Row],[totalNumLAttainers]])</f>
        <v>5.615550755939525</v>
      </c>
      <c r="X138" s="13">
        <f>100*(Data[[#This Row],[B3_num]]/Data[[#This Row],[totalNumLAttainers]])</f>
        <v>22.138228941684666</v>
      </c>
      <c r="Y138" s="13">
        <f>100*(Data[[#This Row],[C1_num]]/Data[[#This Row],[totalNumLAttainers]])</f>
        <v>2.9157667386609072</v>
      </c>
      <c r="Z138" s="13">
        <f>100*(Data[[#This Row],[C2_num]]/Data[[#This Row],[totalNumLAttainers]])</f>
        <v>6.1555075593952484</v>
      </c>
      <c r="AA138" s="13">
        <f>100*(Data[[#This Row],[C3_num]]/Data[[#This Row],[totalNumLAttainers]])</f>
        <v>2.159827213822894</v>
      </c>
      <c r="AB138" s="9">
        <f>SUM(Data[[#This Row],[A1_num]:[A3_num]])</f>
        <v>529</v>
      </c>
      <c r="AC138" s="9">
        <f>SUM(Data[[#This Row],[B1_num]:[B3_num]])</f>
        <v>293</v>
      </c>
      <c r="AD138" s="9">
        <f>SUM(Data[[#This Row],[C1_num]:[C3_num]])</f>
        <v>104</v>
      </c>
      <c r="AE138" s="9">
        <f>SUM(Data[[#This Row],[A1_num]],Data[[#This Row],[B1_num]])</f>
        <v>117</v>
      </c>
      <c r="AF138" s="9">
        <f>SUM(Data[[#This Row],[A2_num]],Data[[#This Row],[B2_num]])</f>
        <v>243</v>
      </c>
      <c r="AG138" s="9">
        <f>SUM(Data[[#This Row],[A3_num]],Data[[#This Row],[B3_num]],Data[[#This Row],[C1_num]],Data[[#This Row],[C2_num]],Data[[#This Row],[C3_num]])</f>
        <v>566</v>
      </c>
    </row>
    <row r="139" spans="1:33" x14ac:dyDescent="0.15">
      <c r="A139" s="8">
        <v>2013</v>
      </c>
      <c r="B139" s="8" t="s">
        <v>221</v>
      </c>
      <c r="C139" s="8" t="s">
        <v>250</v>
      </c>
      <c r="D139" s="8" t="s">
        <v>251</v>
      </c>
      <c r="E139" s="8">
        <v>1447</v>
      </c>
      <c r="F139" s="8">
        <v>236</v>
      </c>
      <c r="G139" s="8">
        <v>241</v>
      </c>
      <c r="H139" s="8">
        <v>469</v>
      </c>
      <c r="I139" s="8">
        <v>41</v>
      </c>
      <c r="J139" s="8">
        <v>42</v>
      </c>
      <c r="K139" s="8">
        <v>282</v>
      </c>
      <c r="L139" s="8">
        <v>17</v>
      </c>
      <c r="M139" s="8">
        <v>49</v>
      </c>
      <c r="N139" s="8">
        <v>59</v>
      </c>
      <c r="O139" s="8">
        <f>SUM(Data[[#This Row],[A1_num]:[C3_num]])</f>
        <v>1436</v>
      </c>
      <c r="P139" s="9">
        <f>Data[[#This Row],[totalNumLAttainers]]+Data[[#This Row],[numNonLA]]</f>
        <v>2883</v>
      </c>
      <c r="Q139" s="9">
        <f>100*(Data[[#This Row],[totalNumLAttainers]]/Data[[#This Row],[totalYP]])</f>
        <v>49.80922650017343</v>
      </c>
      <c r="R139" s="9">
        <f>100*(Data[[#This Row],[numNonLA]]/Data[[#This Row],[totalYP]])</f>
        <v>50.19077349982657</v>
      </c>
      <c r="S139" s="13">
        <f>100*(Data[[#This Row],[A1_num]]/Data[[#This Row],[totalNumLAttainers]])</f>
        <v>16.434540389972145</v>
      </c>
      <c r="T139" s="13">
        <f>100*(Data[[#This Row],[A2_num]]/Data[[#This Row],[totalNumLAttainers]])</f>
        <v>16.782729805013926</v>
      </c>
      <c r="U139" s="13">
        <f>100*(Data[[#This Row],[A3_num]]/Data[[#This Row],[totalNumLAttainers]])</f>
        <v>32.66016713091922</v>
      </c>
      <c r="V139" s="13">
        <f>100*(Data[[#This Row],[B1_num]]/Data[[#This Row],[totalNumLAttainers]])</f>
        <v>2.8551532033426184</v>
      </c>
      <c r="W139" s="13">
        <f>100*(Data[[#This Row],[B2_num]]/Data[[#This Row],[totalNumLAttainers]])</f>
        <v>2.9247910863509747</v>
      </c>
      <c r="X139" s="13">
        <f>100*(Data[[#This Row],[B3_num]]/Data[[#This Row],[totalNumLAttainers]])</f>
        <v>19.637883008356546</v>
      </c>
      <c r="Y139" s="13">
        <f>100*(Data[[#This Row],[C1_num]]/Data[[#This Row],[totalNumLAttainers]])</f>
        <v>1.1838440111420612</v>
      </c>
      <c r="Z139" s="13">
        <f>100*(Data[[#This Row],[C2_num]]/Data[[#This Row],[totalNumLAttainers]])</f>
        <v>3.4122562674094707</v>
      </c>
      <c r="AA139" s="13">
        <f>100*(Data[[#This Row],[C3_num]]/Data[[#This Row],[totalNumLAttainers]])</f>
        <v>4.1086350974930363</v>
      </c>
      <c r="AB139" s="9">
        <f>SUM(Data[[#This Row],[A1_num]:[A3_num]])</f>
        <v>946</v>
      </c>
      <c r="AC139" s="9">
        <f>SUM(Data[[#This Row],[B1_num]:[B3_num]])</f>
        <v>365</v>
      </c>
      <c r="AD139" s="9">
        <f>SUM(Data[[#This Row],[C1_num]:[C3_num]])</f>
        <v>125</v>
      </c>
      <c r="AE139" s="9">
        <f>SUM(Data[[#This Row],[A1_num]],Data[[#This Row],[B1_num]])</f>
        <v>277</v>
      </c>
      <c r="AF139" s="9">
        <f>SUM(Data[[#This Row],[A2_num]],Data[[#This Row],[B2_num]])</f>
        <v>283</v>
      </c>
      <c r="AG139" s="9">
        <f>SUM(Data[[#This Row],[A3_num]],Data[[#This Row],[B3_num]],Data[[#This Row],[C1_num]],Data[[#This Row],[C2_num]],Data[[#This Row],[C3_num]])</f>
        <v>876</v>
      </c>
    </row>
    <row r="140" spans="1:33" x14ac:dyDescent="0.15">
      <c r="A140" s="8">
        <v>2013</v>
      </c>
      <c r="B140" s="8" t="s">
        <v>221</v>
      </c>
      <c r="C140" s="8" t="s">
        <v>351</v>
      </c>
      <c r="D140" s="8" t="s">
        <v>352</v>
      </c>
      <c r="E140" s="8">
        <v>4364</v>
      </c>
      <c r="F140" s="8">
        <v>386</v>
      </c>
      <c r="G140" s="8">
        <v>593</v>
      </c>
      <c r="H140" s="8">
        <v>517</v>
      </c>
      <c r="I140" s="8">
        <v>157</v>
      </c>
      <c r="J140" s="8">
        <v>354</v>
      </c>
      <c r="K140" s="8">
        <v>957</v>
      </c>
      <c r="L140" s="8">
        <v>234</v>
      </c>
      <c r="M140" s="8">
        <v>158</v>
      </c>
      <c r="N140" s="8">
        <v>122</v>
      </c>
      <c r="O140" s="8">
        <f>SUM(Data[[#This Row],[A1_num]:[C3_num]])</f>
        <v>3478</v>
      </c>
      <c r="P140" s="9">
        <f>Data[[#This Row],[totalNumLAttainers]]+Data[[#This Row],[numNonLA]]</f>
        <v>7842</v>
      </c>
      <c r="Q140" s="9">
        <f>100*(Data[[#This Row],[totalNumLAttainers]]/Data[[#This Row],[totalYP]])</f>
        <v>44.350930884978325</v>
      </c>
      <c r="R140" s="9">
        <f>100*(Data[[#This Row],[numNonLA]]/Data[[#This Row],[totalYP]])</f>
        <v>55.649069115021675</v>
      </c>
      <c r="S140" s="13">
        <f>100*(Data[[#This Row],[A1_num]]/Data[[#This Row],[totalNumLAttainers]])</f>
        <v>11.09833237492812</v>
      </c>
      <c r="T140" s="13">
        <f>100*(Data[[#This Row],[A2_num]]/Data[[#This Row],[totalNumLAttainers]])</f>
        <v>17.050028752156411</v>
      </c>
      <c r="U140" s="13">
        <f>100*(Data[[#This Row],[A3_num]]/Data[[#This Row],[totalNumLAttainers]])</f>
        <v>14.864864864864865</v>
      </c>
      <c r="V140" s="13">
        <f>100*(Data[[#This Row],[B1_num]]/Data[[#This Row],[totalNumLAttainers]])</f>
        <v>4.5140885566417479</v>
      </c>
      <c r="W140" s="13">
        <f>100*(Data[[#This Row],[B2_num]]/Data[[#This Row],[totalNumLAttainers]])</f>
        <v>10.178263369752731</v>
      </c>
      <c r="X140" s="13">
        <f>100*(Data[[#This Row],[B3_num]]/Data[[#This Row],[totalNumLAttainers]])</f>
        <v>27.515813686026451</v>
      </c>
      <c r="Y140" s="13">
        <f>100*(Data[[#This Row],[C1_num]]/Data[[#This Row],[totalNumLAttainers]])</f>
        <v>6.7280046003450265</v>
      </c>
      <c r="Z140" s="13">
        <f>100*(Data[[#This Row],[C2_num]]/Data[[#This Row],[totalNumLAttainers]])</f>
        <v>4.5428407130534785</v>
      </c>
      <c r="AA140" s="13">
        <f>100*(Data[[#This Row],[C3_num]]/Data[[#This Row],[totalNumLAttainers]])</f>
        <v>3.5077630822311674</v>
      </c>
      <c r="AB140" s="9">
        <f>SUM(Data[[#This Row],[A1_num]:[A3_num]])</f>
        <v>1496</v>
      </c>
      <c r="AC140" s="9">
        <f>SUM(Data[[#This Row],[B1_num]:[B3_num]])</f>
        <v>1468</v>
      </c>
      <c r="AD140" s="9">
        <f>SUM(Data[[#This Row],[C1_num]:[C3_num]])</f>
        <v>514</v>
      </c>
      <c r="AE140" s="9">
        <f>SUM(Data[[#This Row],[A1_num]],Data[[#This Row],[B1_num]])</f>
        <v>543</v>
      </c>
      <c r="AF140" s="9">
        <f>SUM(Data[[#This Row],[A2_num]],Data[[#This Row],[B2_num]])</f>
        <v>947</v>
      </c>
      <c r="AG140" s="9">
        <f>SUM(Data[[#This Row],[A3_num]],Data[[#This Row],[B3_num]],Data[[#This Row],[C1_num]],Data[[#This Row],[C2_num]],Data[[#This Row],[C3_num]])</f>
        <v>1988</v>
      </c>
    </row>
    <row r="141" spans="1:33" x14ac:dyDescent="0.15">
      <c r="A141" s="8">
        <v>2013</v>
      </c>
      <c r="B141" s="8" t="s">
        <v>221</v>
      </c>
      <c r="C141" s="8" t="s">
        <v>26</v>
      </c>
      <c r="D141" s="8" t="s">
        <v>146</v>
      </c>
      <c r="E141" s="8">
        <v>1908</v>
      </c>
      <c r="F141" s="8">
        <v>239</v>
      </c>
      <c r="G141" s="8">
        <v>231</v>
      </c>
      <c r="H141" s="8">
        <v>472</v>
      </c>
      <c r="I141" s="8">
        <v>26</v>
      </c>
      <c r="J141" s="8">
        <v>26</v>
      </c>
      <c r="K141" s="8">
        <v>156</v>
      </c>
      <c r="L141" s="8">
        <v>11</v>
      </c>
      <c r="M141" s="8">
        <v>64</v>
      </c>
      <c r="N141" s="8">
        <v>36</v>
      </c>
      <c r="O141" s="8">
        <f>SUM(Data[[#This Row],[A1_num]:[C3_num]])</f>
        <v>1261</v>
      </c>
      <c r="P141" s="9">
        <f>Data[[#This Row],[totalNumLAttainers]]+Data[[#This Row],[numNonLA]]</f>
        <v>3169</v>
      </c>
      <c r="Q141" s="9">
        <f>100*(Data[[#This Row],[totalNumLAttainers]]/Data[[#This Row],[totalYP]])</f>
        <v>39.791732407699584</v>
      </c>
      <c r="R141" s="9">
        <f>100*(Data[[#This Row],[numNonLA]]/Data[[#This Row],[totalYP]])</f>
        <v>60.208267592300416</v>
      </c>
      <c r="S141" s="13">
        <f>100*(Data[[#This Row],[A1_num]]/Data[[#This Row],[totalNumLAttainers]])</f>
        <v>18.953211736716892</v>
      </c>
      <c r="T141" s="13">
        <f>100*(Data[[#This Row],[A2_num]]/Data[[#This Row],[totalNumLAttainers]])</f>
        <v>18.3187946074544</v>
      </c>
      <c r="U141" s="13">
        <f>100*(Data[[#This Row],[A3_num]]/Data[[#This Row],[totalNumLAttainers]])</f>
        <v>37.430610626486917</v>
      </c>
      <c r="V141" s="13">
        <f>100*(Data[[#This Row],[B1_num]]/Data[[#This Row],[totalNumLAttainers]])</f>
        <v>2.0618556701030926</v>
      </c>
      <c r="W141" s="13">
        <f>100*(Data[[#This Row],[B2_num]]/Data[[#This Row],[totalNumLAttainers]])</f>
        <v>2.0618556701030926</v>
      </c>
      <c r="X141" s="13">
        <f>100*(Data[[#This Row],[B3_num]]/Data[[#This Row],[totalNumLAttainers]])</f>
        <v>12.371134020618557</v>
      </c>
      <c r="Y141" s="13">
        <f>100*(Data[[#This Row],[C1_num]]/Data[[#This Row],[totalNumLAttainers]])</f>
        <v>0.87232355273592388</v>
      </c>
      <c r="Z141" s="13">
        <f>100*(Data[[#This Row],[C2_num]]/Data[[#This Row],[totalNumLAttainers]])</f>
        <v>5.0753370340999204</v>
      </c>
      <c r="AA141" s="13">
        <f>100*(Data[[#This Row],[C3_num]]/Data[[#This Row],[totalNumLAttainers]])</f>
        <v>2.8548770816812055</v>
      </c>
      <c r="AB141" s="9">
        <f>SUM(Data[[#This Row],[A1_num]:[A3_num]])</f>
        <v>942</v>
      </c>
      <c r="AC141" s="9">
        <f>SUM(Data[[#This Row],[B1_num]:[B3_num]])</f>
        <v>208</v>
      </c>
      <c r="AD141" s="9">
        <f>SUM(Data[[#This Row],[C1_num]:[C3_num]])</f>
        <v>111</v>
      </c>
      <c r="AE141" s="9">
        <f>SUM(Data[[#This Row],[A1_num]],Data[[#This Row],[B1_num]])</f>
        <v>265</v>
      </c>
      <c r="AF141" s="9">
        <f>SUM(Data[[#This Row],[A2_num]],Data[[#This Row],[B2_num]])</f>
        <v>257</v>
      </c>
      <c r="AG141" s="9">
        <f>SUM(Data[[#This Row],[A3_num]],Data[[#This Row],[B3_num]],Data[[#This Row],[C1_num]],Data[[#This Row],[C2_num]],Data[[#This Row],[C3_num]])</f>
        <v>739</v>
      </c>
    </row>
    <row r="142" spans="1:33" x14ac:dyDescent="0.15">
      <c r="A142" s="8">
        <v>2013</v>
      </c>
      <c r="B142" s="8" t="s">
        <v>221</v>
      </c>
      <c r="C142" s="8" t="s">
        <v>353</v>
      </c>
      <c r="D142" s="8" t="s">
        <v>354</v>
      </c>
      <c r="E142" s="8">
        <v>7109</v>
      </c>
      <c r="F142" s="8">
        <v>527</v>
      </c>
      <c r="G142" s="8">
        <v>550</v>
      </c>
      <c r="H142" s="8">
        <v>527</v>
      </c>
      <c r="I142" s="8">
        <v>149</v>
      </c>
      <c r="J142" s="8">
        <v>241</v>
      </c>
      <c r="K142" s="8">
        <v>681</v>
      </c>
      <c r="L142" s="8">
        <v>109</v>
      </c>
      <c r="M142" s="8">
        <v>149</v>
      </c>
      <c r="N142" s="8">
        <v>206</v>
      </c>
      <c r="O142" s="8">
        <f>SUM(Data[[#This Row],[A1_num]:[C3_num]])</f>
        <v>3139</v>
      </c>
      <c r="P142" s="9">
        <f>Data[[#This Row],[totalNumLAttainers]]+Data[[#This Row],[numNonLA]]</f>
        <v>10248</v>
      </c>
      <c r="Q142" s="9">
        <f>100*(Data[[#This Row],[totalNumLAttainers]]/Data[[#This Row],[totalYP]])</f>
        <v>30.630366900858704</v>
      </c>
      <c r="R142" s="9">
        <f>100*(Data[[#This Row],[numNonLA]]/Data[[#This Row],[totalYP]])</f>
        <v>69.369633099141296</v>
      </c>
      <c r="S142" s="13">
        <f>100*(Data[[#This Row],[A1_num]]/Data[[#This Row],[totalNumLAttainers]])</f>
        <v>16.788786237655305</v>
      </c>
      <c r="T142" s="13">
        <f>100*(Data[[#This Row],[A2_num]]/Data[[#This Row],[totalNumLAttainers]])</f>
        <v>17.521503663587129</v>
      </c>
      <c r="U142" s="13">
        <f>100*(Data[[#This Row],[A3_num]]/Data[[#This Row],[totalNumLAttainers]])</f>
        <v>16.788786237655305</v>
      </c>
      <c r="V142" s="13">
        <f>100*(Data[[#This Row],[B1_num]]/Data[[#This Row],[totalNumLAttainers]])</f>
        <v>4.7467346288626953</v>
      </c>
      <c r="W142" s="13">
        <f>100*(Data[[#This Row],[B2_num]]/Data[[#This Row],[totalNumLAttainers]])</f>
        <v>7.6776043325899961</v>
      </c>
      <c r="X142" s="13">
        <f>100*(Data[[#This Row],[B3_num]]/Data[[#This Row],[totalNumLAttainers]])</f>
        <v>21.694807263459701</v>
      </c>
      <c r="Y142" s="13">
        <f>100*(Data[[#This Row],[C1_num]]/Data[[#This Row],[totalNumLAttainers]])</f>
        <v>3.4724434533290855</v>
      </c>
      <c r="Z142" s="13">
        <f>100*(Data[[#This Row],[C2_num]]/Data[[#This Row],[totalNumLAttainers]])</f>
        <v>4.7467346288626953</v>
      </c>
      <c r="AA142" s="13">
        <f>100*(Data[[#This Row],[C3_num]]/Data[[#This Row],[totalNumLAttainers]])</f>
        <v>6.5625995539980888</v>
      </c>
      <c r="AB142" s="9">
        <f>SUM(Data[[#This Row],[A1_num]:[A3_num]])</f>
        <v>1604</v>
      </c>
      <c r="AC142" s="9">
        <f>SUM(Data[[#This Row],[B1_num]:[B3_num]])</f>
        <v>1071</v>
      </c>
      <c r="AD142" s="9">
        <f>SUM(Data[[#This Row],[C1_num]:[C3_num]])</f>
        <v>464</v>
      </c>
      <c r="AE142" s="9">
        <f>SUM(Data[[#This Row],[A1_num]],Data[[#This Row],[B1_num]])</f>
        <v>676</v>
      </c>
      <c r="AF142" s="9">
        <f>SUM(Data[[#This Row],[A2_num]],Data[[#This Row],[B2_num]])</f>
        <v>791</v>
      </c>
      <c r="AG142" s="9">
        <f>SUM(Data[[#This Row],[A3_num]],Data[[#This Row],[B3_num]],Data[[#This Row],[C1_num]],Data[[#This Row],[C2_num]],Data[[#This Row],[C3_num]])</f>
        <v>1672</v>
      </c>
    </row>
    <row r="143" spans="1:33" x14ac:dyDescent="0.15">
      <c r="A143" s="8">
        <v>2013</v>
      </c>
      <c r="B143" s="8" t="s">
        <v>221</v>
      </c>
      <c r="C143" s="8" t="s">
        <v>89</v>
      </c>
      <c r="D143" s="8" t="s">
        <v>202</v>
      </c>
      <c r="E143" s="8">
        <v>1616</v>
      </c>
      <c r="F143" s="8">
        <v>101</v>
      </c>
      <c r="G143" s="8">
        <v>152</v>
      </c>
      <c r="H143" s="8">
        <v>143</v>
      </c>
      <c r="I143" s="8">
        <v>19</v>
      </c>
      <c r="J143" s="8">
        <v>32</v>
      </c>
      <c r="K143" s="8">
        <v>115</v>
      </c>
      <c r="L143" s="8" t="s">
        <v>2</v>
      </c>
      <c r="M143" s="8">
        <v>17</v>
      </c>
      <c r="N143" s="8">
        <v>41</v>
      </c>
      <c r="O143" s="8">
        <f>SUM(Data[[#This Row],[A1_num]:[C3_num]])</f>
        <v>620</v>
      </c>
      <c r="P143" s="9">
        <f>Data[[#This Row],[totalNumLAttainers]]+Data[[#This Row],[numNonLA]]</f>
        <v>2236</v>
      </c>
      <c r="Q143" s="9">
        <f>100*(Data[[#This Row],[totalNumLAttainers]]/Data[[#This Row],[totalYP]])</f>
        <v>27.728085867620749</v>
      </c>
      <c r="R143" s="9">
        <f>100*(Data[[#This Row],[numNonLA]]/Data[[#This Row],[totalYP]])</f>
        <v>72.271914132379251</v>
      </c>
      <c r="S143" s="13">
        <f>100*(Data[[#This Row],[A1_num]]/Data[[#This Row],[totalNumLAttainers]])</f>
        <v>16.29032258064516</v>
      </c>
      <c r="T143" s="13">
        <f>100*(Data[[#This Row],[A2_num]]/Data[[#This Row],[totalNumLAttainers]])</f>
        <v>24.516129032258064</v>
      </c>
      <c r="U143" s="13">
        <f>100*(Data[[#This Row],[A3_num]]/Data[[#This Row],[totalNumLAttainers]])</f>
        <v>23.06451612903226</v>
      </c>
      <c r="V143" s="13">
        <f>100*(Data[[#This Row],[B1_num]]/Data[[#This Row],[totalNumLAttainers]])</f>
        <v>3.064516129032258</v>
      </c>
      <c r="W143" s="13">
        <f>100*(Data[[#This Row],[B2_num]]/Data[[#This Row],[totalNumLAttainers]])</f>
        <v>5.161290322580645</v>
      </c>
      <c r="X143" s="13">
        <f>100*(Data[[#This Row],[B3_num]]/Data[[#This Row],[totalNumLAttainers]])</f>
        <v>18.548387096774192</v>
      </c>
      <c r="Y143" s="13" t="e">
        <f>100*(Data[[#This Row],[C1_num]]/Data[[#This Row],[totalNumLAttainers]])</f>
        <v>#VALUE!</v>
      </c>
      <c r="Z143" s="13">
        <f>100*(Data[[#This Row],[C2_num]]/Data[[#This Row],[totalNumLAttainers]])</f>
        <v>2.741935483870968</v>
      </c>
      <c r="AA143" s="13">
        <f>100*(Data[[#This Row],[C3_num]]/Data[[#This Row],[totalNumLAttainers]])</f>
        <v>6.612903225806452</v>
      </c>
      <c r="AB143" s="9">
        <f>SUM(Data[[#This Row],[A1_num]:[A3_num]])</f>
        <v>396</v>
      </c>
      <c r="AC143" s="9">
        <f>SUM(Data[[#This Row],[B1_num]:[B3_num]])</f>
        <v>166</v>
      </c>
      <c r="AD143" s="9">
        <f>SUM(Data[[#This Row],[C1_num]:[C3_num]])</f>
        <v>58</v>
      </c>
      <c r="AE143" s="9">
        <f>SUM(Data[[#This Row],[A1_num]],Data[[#This Row],[B1_num]])</f>
        <v>120</v>
      </c>
      <c r="AF143" s="9">
        <f>SUM(Data[[#This Row],[A2_num]],Data[[#This Row],[B2_num]])</f>
        <v>184</v>
      </c>
      <c r="AG143" s="9">
        <f>SUM(Data[[#This Row],[A3_num]],Data[[#This Row],[B3_num]],Data[[#This Row],[C1_num]],Data[[#This Row],[C2_num]],Data[[#This Row],[C3_num]])</f>
        <v>316</v>
      </c>
    </row>
    <row r="144" spans="1:33" x14ac:dyDescent="0.15">
      <c r="A144" s="8">
        <v>2013</v>
      </c>
      <c r="B144" s="8" t="s">
        <v>221</v>
      </c>
      <c r="C144" s="8" t="s">
        <v>262</v>
      </c>
      <c r="D144" s="8" t="s">
        <v>263</v>
      </c>
      <c r="E144" s="8">
        <v>1428</v>
      </c>
      <c r="F144" s="8">
        <v>131</v>
      </c>
      <c r="G144" s="8">
        <v>185</v>
      </c>
      <c r="H144" s="8">
        <v>151</v>
      </c>
      <c r="I144" s="8">
        <v>63</v>
      </c>
      <c r="J144" s="8">
        <v>85</v>
      </c>
      <c r="K144" s="8">
        <v>307</v>
      </c>
      <c r="L144" s="8">
        <v>40</v>
      </c>
      <c r="M144" s="8">
        <v>27</v>
      </c>
      <c r="N144" s="8">
        <v>44</v>
      </c>
      <c r="O144" s="8">
        <f>SUM(Data[[#This Row],[A1_num]:[C3_num]])</f>
        <v>1033</v>
      </c>
      <c r="P144" s="9">
        <f>Data[[#This Row],[totalNumLAttainers]]+Data[[#This Row],[numNonLA]]</f>
        <v>2461</v>
      </c>
      <c r="Q144" s="9">
        <f>100*(Data[[#This Row],[totalNumLAttainers]]/Data[[#This Row],[totalYP]])</f>
        <v>41.974806989028849</v>
      </c>
      <c r="R144" s="9">
        <f>100*(Data[[#This Row],[numNonLA]]/Data[[#This Row],[totalYP]])</f>
        <v>58.025193010971151</v>
      </c>
      <c r="S144" s="13">
        <f>100*(Data[[#This Row],[A1_num]]/Data[[#This Row],[totalNumLAttainers]])</f>
        <v>12.681510164569215</v>
      </c>
      <c r="T144" s="13">
        <f>100*(Data[[#This Row],[A2_num]]/Data[[#This Row],[totalNumLAttainers]])</f>
        <v>17.909002904162634</v>
      </c>
      <c r="U144" s="13">
        <f>100*(Data[[#This Row],[A3_num]]/Data[[#This Row],[totalNumLAttainers]])</f>
        <v>14.617618586640852</v>
      </c>
      <c r="V144" s="13">
        <f>100*(Data[[#This Row],[B1_num]]/Data[[#This Row],[totalNumLAttainers]])</f>
        <v>6.098741529525654</v>
      </c>
      <c r="W144" s="13">
        <f>100*(Data[[#This Row],[B2_num]]/Data[[#This Row],[totalNumLAttainers]])</f>
        <v>8.2284607938044534</v>
      </c>
      <c r="X144" s="13">
        <f>100*(Data[[#This Row],[B3_num]]/Data[[#This Row],[totalNumLAttainers]])</f>
        <v>29.719264278799614</v>
      </c>
      <c r="Y144" s="13">
        <f>100*(Data[[#This Row],[C1_num]]/Data[[#This Row],[totalNumLAttainers]])</f>
        <v>3.8722168441432716</v>
      </c>
      <c r="Z144" s="13">
        <f>100*(Data[[#This Row],[C2_num]]/Data[[#This Row],[totalNumLAttainers]])</f>
        <v>2.6137463697967087</v>
      </c>
      <c r="AA144" s="13">
        <f>100*(Data[[#This Row],[C3_num]]/Data[[#This Row],[totalNumLAttainers]])</f>
        <v>4.2594385285575989</v>
      </c>
      <c r="AB144" s="9">
        <f>SUM(Data[[#This Row],[A1_num]:[A3_num]])</f>
        <v>467</v>
      </c>
      <c r="AC144" s="9">
        <f>SUM(Data[[#This Row],[B1_num]:[B3_num]])</f>
        <v>455</v>
      </c>
      <c r="AD144" s="9">
        <f>SUM(Data[[#This Row],[C1_num]:[C3_num]])</f>
        <v>111</v>
      </c>
      <c r="AE144" s="9">
        <f>SUM(Data[[#This Row],[A1_num]],Data[[#This Row],[B1_num]])</f>
        <v>194</v>
      </c>
      <c r="AF144" s="9">
        <f>SUM(Data[[#This Row],[A2_num]],Data[[#This Row],[B2_num]])</f>
        <v>270</v>
      </c>
      <c r="AG144" s="9">
        <f>SUM(Data[[#This Row],[A3_num]],Data[[#This Row],[B3_num]],Data[[#This Row],[C1_num]],Data[[#This Row],[C2_num]],Data[[#This Row],[C3_num]])</f>
        <v>569</v>
      </c>
    </row>
    <row r="145" spans="1:33" x14ac:dyDescent="0.15">
      <c r="A145" s="8">
        <v>2013</v>
      </c>
      <c r="B145" s="8" t="s">
        <v>221</v>
      </c>
      <c r="C145" s="8" t="s">
        <v>39</v>
      </c>
      <c r="D145" s="8" t="s">
        <v>156</v>
      </c>
      <c r="E145" s="8">
        <v>1569</v>
      </c>
      <c r="F145" s="8">
        <v>158</v>
      </c>
      <c r="G145" s="8">
        <v>200</v>
      </c>
      <c r="H145" s="8">
        <v>256</v>
      </c>
      <c r="I145" s="8">
        <v>42</v>
      </c>
      <c r="J145" s="8">
        <v>45</v>
      </c>
      <c r="K145" s="8">
        <v>221</v>
      </c>
      <c r="L145" s="8">
        <v>10</v>
      </c>
      <c r="M145" s="8">
        <v>44</v>
      </c>
      <c r="N145" s="8">
        <v>51</v>
      </c>
      <c r="O145" s="8">
        <f>SUM(Data[[#This Row],[A1_num]:[C3_num]])</f>
        <v>1027</v>
      </c>
      <c r="P145" s="9">
        <f>Data[[#This Row],[totalNumLAttainers]]+Data[[#This Row],[numNonLA]]</f>
        <v>2596</v>
      </c>
      <c r="Q145" s="9">
        <f>100*(Data[[#This Row],[totalNumLAttainers]]/Data[[#This Row],[totalYP]])</f>
        <v>39.560862865947612</v>
      </c>
      <c r="R145" s="9">
        <f>100*(Data[[#This Row],[numNonLA]]/Data[[#This Row],[totalYP]])</f>
        <v>60.439137134052388</v>
      </c>
      <c r="S145" s="13">
        <f>100*(Data[[#This Row],[A1_num]]/Data[[#This Row],[totalNumLAttainers]])</f>
        <v>15.384615384615385</v>
      </c>
      <c r="T145" s="13">
        <f>100*(Data[[#This Row],[A2_num]]/Data[[#This Row],[totalNumLAttainers]])</f>
        <v>19.474196689386563</v>
      </c>
      <c r="U145" s="13">
        <f>100*(Data[[#This Row],[A3_num]]/Data[[#This Row],[totalNumLAttainers]])</f>
        <v>24.926971762414802</v>
      </c>
      <c r="V145" s="13">
        <f>100*(Data[[#This Row],[B1_num]]/Data[[#This Row],[totalNumLAttainers]])</f>
        <v>4.089581304771178</v>
      </c>
      <c r="W145" s="13">
        <f>100*(Data[[#This Row],[B2_num]]/Data[[#This Row],[totalNumLAttainers]])</f>
        <v>4.3816942551119764</v>
      </c>
      <c r="X145" s="13">
        <f>100*(Data[[#This Row],[B3_num]]/Data[[#This Row],[totalNumLAttainers]])</f>
        <v>21.518987341772153</v>
      </c>
      <c r="Y145" s="13">
        <f>100*(Data[[#This Row],[C1_num]]/Data[[#This Row],[totalNumLAttainers]])</f>
        <v>0.97370983446932824</v>
      </c>
      <c r="Z145" s="13">
        <f>100*(Data[[#This Row],[C2_num]]/Data[[#This Row],[totalNumLAttainers]])</f>
        <v>4.2843232716650439</v>
      </c>
      <c r="AA145" s="13">
        <f>100*(Data[[#This Row],[C3_num]]/Data[[#This Row],[totalNumLAttainers]])</f>
        <v>4.9659201557935733</v>
      </c>
      <c r="AB145" s="9">
        <f>SUM(Data[[#This Row],[A1_num]:[A3_num]])</f>
        <v>614</v>
      </c>
      <c r="AC145" s="9">
        <f>SUM(Data[[#This Row],[B1_num]:[B3_num]])</f>
        <v>308</v>
      </c>
      <c r="AD145" s="9">
        <f>SUM(Data[[#This Row],[C1_num]:[C3_num]])</f>
        <v>105</v>
      </c>
      <c r="AE145" s="9">
        <f>SUM(Data[[#This Row],[A1_num]],Data[[#This Row],[B1_num]])</f>
        <v>200</v>
      </c>
      <c r="AF145" s="9">
        <f>SUM(Data[[#This Row],[A2_num]],Data[[#This Row],[B2_num]])</f>
        <v>245</v>
      </c>
      <c r="AG145" s="9">
        <f>SUM(Data[[#This Row],[A3_num]],Data[[#This Row],[B3_num]],Data[[#This Row],[C1_num]],Data[[#This Row],[C2_num]],Data[[#This Row],[C3_num]])</f>
        <v>582</v>
      </c>
    </row>
    <row r="146" spans="1:33" x14ac:dyDescent="0.15">
      <c r="A146" s="8">
        <v>2013</v>
      </c>
      <c r="B146" s="8" t="s">
        <v>218</v>
      </c>
      <c r="C146" s="8" t="s">
        <v>109</v>
      </c>
      <c r="D146" s="8" t="s">
        <v>116</v>
      </c>
      <c r="E146" s="8">
        <v>4508</v>
      </c>
      <c r="F146" s="8">
        <v>415</v>
      </c>
      <c r="G146" s="8">
        <v>635</v>
      </c>
      <c r="H146" s="8">
        <v>1037</v>
      </c>
      <c r="I146" s="8">
        <v>79</v>
      </c>
      <c r="J146" s="8">
        <v>139</v>
      </c>
      <c r="K146" s="8">
        <v>706</v>
      </c>
      <c r="L146" s="8">
        <v>27</v>
      </c>
      <c r="M146" s="8">
        <v>154</v>
      </c>
      <c r="N146" s="8">
        <v>132</v>
      </c>
      <c r="O146" s="8">
        <f>SUM(Data[[#This Row],[A1_num]:[C3_num]])</f>
        <v>3324</v>
      </c>
      <c r="P146" s="9">
        <f>Data[[#This Row],[totalNumLAttainers]]+Data[[#This Row],[numNonLA]]</f>
        <v>7832</v>
      </c>
      <c r="Q146" s="9">
        <f>100*(Data[[#This Row],[totalNumLAttainers]]/Data[[#This Row],[totalYP]])</f>
        <v>42.441266598569968</v>
      </c>
      <c r="R146" s="9">
        <f>100*(Data[[#This Row],[numNonLA]]/Data[[#This Row],[totalYP]])</f>
        <v>57.558733401430032</v>
      </c>
      <c r="S146" s="13">
        <f>100*(Data[[#This Row],[A1_num]]/Data[[#This Row],[totalNumLAttainers]])</f>
        <v>12.484957882069796</v>
      </c>
      <c r="T146" s="13">
        <f>100*(Data[[#This Row],[A2_num]]/Data[[#This Row],[totalNumLAttainers]])</f>
        <v>19.103489771359808</v>
      </c>
      <c r="U146" s="13">
        <f>100*(Data[[#This Row],[A3_num]]/Data[[#This Row],[totalNumLAttainers]])</f>
        <v>31.197352587244282</v>
      </c>
      <c r="V146" s="13">
        <f>100*(Data[[#This Row],[B1_num]]/Data[[#This Row],[totalNumLAttainers]])</f>
        <v>2.3766546329723224</v>
      </c>
      <c r="W146" s="13">
        <f>100*(Data[[#This Row],[B2_num]]/Data[[#This Row],[totalNumLAttainers]])</f>
        <v>4.1817087845968715</v>
      </c>
      <c r="X146" s="13">
        <f>100*(Data[[#This Row],[B3_num]]/Data[[#This Row],[totalNumLAttainers]])</f>
        <v>21.239470517448858</v>
      </c>
      <c r="Y146" s="13">
        <f>100*(Data[[#This Row],[C1_num]]/Data[[#This Row],[totalNumLAttainers]])</f>
        <v>0.81227436823104682</v>
      </c>
      <c r="Z146" s="13">
        <f>100*(Data[[#This Row],[C2_num]]/Data[[#This Row],[totalNumLAttainers]])</f>
        <v>4.6329723225030079</v>
      </c>
      <c r="AA146" s="13">
        <f>100*(Data[[#This Row],[C3_num]]/Data[[#This Row],[totalNumLAttainers]])</f>
        <v>3.9711191335740073</v>
      </c>
      <c r="AB146" s="9">
        <f>SUM(Data[[#This Row],[A1_num]:[A3_num]])</f>
        <v>2087</v>
      </c>
      <c r="AC146" s="9">
        <f>SUM(Data[[#This Row],[B1_num]:[B3_num]])</f>
        <v>924</v>
      </c>
      <c r="AD146" s="9">
        <f>SUM(Data[[#This Row],[C1_num]:[C3_num]])</f>
        <v>313</v>
      </c>
      <c r="AE146" s="9">
        <f>SUM(Data[[#This Row],[A1_num]],Data[[#This Row],[B1_num]])</f>
        <v>494</v>
      </c>
      <c r="AF146" s="9">
        <f>SUM(Data[[#This Row],[A2_num]],Data[[#This Row],[B2_num]])</f>
        <v>774</v>
      </c>
      <c r="AG146" s="9">
        <f>SUM(Data[[#This Row],[A3_num]],Data[[#This Row],[B3_num]],Data[[#This Row],[C1_num]],Data[[#This Row],[C2_num]],Data[[#This Row],[C3_num]])</f>
        <v>2056</v>
      </c>
    </row>
    <row r="147" spans="1:33" x14ac:dyDescent="0.15">
      <c r="A147" s="8">
        <v>2013</v>
      </c>
      <c r="B147" s="8" t="s">
        <v>221</v>
      </c>
      <c r="C147" s="8" t="s">
        <v>248</v>
      </c>
      <c r="D147" s="8" t="s">
        <v>249</v>
      </c>
      <c r="E147" s="8">
        <v>1140</v>
      </c>
      <c r="F147" s="8">
        <v>159</v>
      </c>
      <c r="G147" s="8">
        <v>164</v>
      </c>
      <c r="H147" s="8">
        <v>315</v>
      </c>
      <c r="I147" s="8">
        <v>10</v>
      </c>
      <c r="J147" s="8">
        <v>27</v>
      </c>
      <c r="K147" s="8">
        <v>165</v>
      </c>
      <c r="L147" s="8" t="s">
        <v>2</v>
      </c>
      <c r="M147" s="8">
        <v>21</v>
      </c>
      <c r="N147" s="8">
        <v>32</v>
      </c>
      <c r="O147" s="8">
        <f>SUM(Data[[#This Row],[A1_num]:[C3_num]])</f>
        <v>893</v>
      </c>
      <c r="P147" s="9">
        <f>Data[[#This Row],[totalNumLAttainers]]+Data[[#This Row],[numNonLA]]</f>
        <v>2033</v>
      </c>
      <c r="Q147" s="9">
        <f>100*(Data[[#This Row],[totalNumLAttainers]]/Data[[#This Row],[totalYP]])</f>
        <v>43.925233644859816</v>
      </c>
      <c r="R147" s="9">
        <f>100*(Data[[#This Row],[numNonLA]]/Data[[#This Row],[totalYP]])</f>
        <v>56.074766355140184</v>
      </c>
      <c r="S147" s="13">
        <f>100*(Data[[#This Row],[A1_num]]/Data[[#This Row],[totalNumLAttainers]])</f>
        <v>17.805151175811869</v>
      </c>
      <c r="T147" s="13">
        <f>100*(Data[[#This Row],[A2_num]]/Data[[#This Row],[totalNumLAttainers]])</f>
        <v>18.365061590145576</v>
      </c>
      <c r="U147" s="13">
        <f>100*(Data[[#This Row],[A3_num]]/Data[[#This Row],[totalNumLAttainers]])</f>
        <v>35.274356103023521</v>
      </c>
      <c r="V147" s="13">
        <f>100*(Data[[#This Row],[B1_num]]/Data[[#This Row],[totalNumLAttainers]])</f>
        <v>1.1198208286674132</v>
      </c>
      <c r="W147" s="13">
        <f>100*(Data[[#This Row],[B2_num]]/Data[[#This Row],[totalNumLAttainers]])</f>
        <v>3.0235162374020157</v>
      </c>
      <c r="X147" s="13">
        <f>100*(Data[[#This Row],[B3_num]]/Data[[#This Row],[totalNumLAttainers]])</f>
        <v>18.477043673012318</v>
      </c>
      <c r="Y147" s="13" t="e">
        <f>100*(Data[[#This Row],[C1_num]]/Data[[#This Row],[totalNumLAttainers]])</f>
        <v>#VALUE!</v>
      </c>
      <c r="Z147" s="13">
        <f>100*(Data[[#This Row],[C2_num]]/Data[[#This Row],[totalNumLAttainers]])</f>
        <v>2.3516237402015676</v>
      </c>
      <c r="AA147" s="13">
        <f>100*(Data[[#This Row],[C3_num]]/Data[[#This Row],[totalNumLAttainers]])</f>
        <v>3.5834266517357225</v>
      </c>
      <c r="AB147" s="9">
        <f>SUM(Data[[#This Row],[A1_num]:[A3_num]])</f>
        <v>638</v>
      </c>
      <c r="AC147" s="9">
        <f>SUM(Data[[#This Row],[B1_num]:[B3_num]])</f>
        <v>202</v>
      </c>
      <c r="AD147" s="9">
        <f>SUM(Data[[#This Row],[C1_num]:[C3_num]])</f>
        <v>53</v>
      </c>
      <c r="AE147" s="9">
        <f>SUM(Data[[#This Row],[A1_num]],Data[[#This Row],[B1_num]])</f>
        <v>169</v>
      </c>
      <c r="AF147" s="9">
        <f>SUM(Data[[#This Row],[A2_num]],Data[[#This Row],[B2_num]])</f>
        <v>191</v>
      </c>
      <c r="AG147" s="9">
        <f>SUM(Data[[#This Row],[A3_num]],Data[[#This Row],[B3_num]],Data[[#This Row],[C1_num]],Data[[#This Row],[C2_num]],Data[[#This Row],[C3_num]])</f>
        <v>533</v>
      </c>
    </row>
    <row r="148" spans="1:33" x14ac:dyDescent="0.15">
      <c r="A148" s="8">
        <v>2013</v>
      </c>
      <c r="B148" s="8" t="s">
        <v>221</v>
      </c>
      <c r="C148" s="8" t="s">
        <v>268</v>
      </c>
      <c r="D148" s="8" t="s">
        <v>269</v>
      </c>
      <c r="E148" s="8">
        <v>1243</v>
      </c>
      <c r="F148" s="8">
        <v>136</v>
      </c>
      <c r="G148" s="8">
        <v>173</v>
      </c>
      <c r="H148" s="8">
        <v>232</v>
      </c>
      <c r="I148" s="8">
        <v>20</v>
      </c>
      <c r="J148" s="8">
        <v>42</v>
      </c>
      <c r="K148" s="8">
        <v>139</v>
      </c>
      <c r="L148" s="8">
        <v>27</v>
      </c>
      <c r="M148" s="8">
        <v>25</v>
      </c>
      <c r="N148" s="8">
        <v>15</v>
      </c>
      <c r="O148" s="8">
        <f>SUM(Data[[#This Row],[A1_num]:[C3_num]])</f>
        <v>809</v>
      </c>
      <c r="P148" s="9">
        <f>Data[[#This Row],[totalNumLAttainers]]+Data[[#This Row],[numNonLA]]</f>
        <v>2052</v>
      </c>
      <c r="Q148" s="9">
        <f>100*(Data[[#This Row],[totalNumLAttainers]]/Data[[#This Row],[totalYP]])</f>
        <v>39.424951267056528</v>
      </c>
      <c r="R148" s="9">
        <f>100*(Data[[#This Row],[numNonLA]]/Data[[#This Row],[totalYP]])</f>
        <v>60.575048732943472</v>
      </c>
      <c r="S148" s="13">
        <f>100*(Data[[#This Row],[A1_num]]/Data[[#This Row],[totalNumLAttainers]])</f>
        <v>16.810877626699629</v>
      </c>
      <c r="T148" s="13">
        <f>100*(Data[[#This Row],[A2_num]]/Data[[#This Row],[totalNumLAttainers]])</f>
        <v>21.384425216316441</v>
      </c>
      <c r="U148" s="13">
        <f>100*(Data[[#This Row],[A3_num]]/Data[[#This Row],[totalNumLAttainers]])</f>
        <v>28.677379480840543</v>
      </c>
      <c r="V148" s="13">
        <f>100*(Data[[#This Row],[B1_num]]/Data[[#This Row],[totalNumLAttainers]])</f>
        <v>2.4721878862793574</v>
      </c>
      <c r="W148" s="13">
        <f>100*(Data[[#This Row],[B2_num]]/Data[[#This Row],[totalNumLAttainers]])</f>
        <v>5.1915945611866503</v>
      </c>
      <c r="X148" s="13">
        <f>100*(Data[[#This Row],[B3_num]]/Data[[#This Row],[totalNumLAttainers]])</f>
        <v>17.181705809641532</v>
      </c>
      <c r="Y148" s="13">
        <f>100*(Data[[#This Row],[C1_num]]/Data[[#This Row],[totalNumLAttainers]])</f>
        <v>3.3374536464771323</v>
      </c>
      <c r="Z148" s="13">
        <f>100*(Data[[#This Row],[C2_num]]/Data[[#This Row],[totalNumLAttainers]])</f>
        <v>3.0902348578491967</v>
      </c>
      <c r="AA148" s="13">
        <f>100*(Data[[#This Row],[C3_num]]/Data[[#This Row],[totalNumLAttainers]])</f>
        <v>1.8541409147095178</v>
      </c>
      <c r="AB148" s="9">
        <f>SUM(Data[[#This Row],[A1_num]:[A3_num]])</f>
        <v>541</v>
      </c>
      <c r="AC148" s="9">
        <f>SUM(Data[[#This Row],[B1_num]:[B3_num]])</f>
        <v>201</v>
      </c>
      <c r="AD148" s="9">
        <f>SUM(Data[[#This Row],[C1_num]:[C3_num]])</f>
        <v>67</v>
      </c>
      <c r="AE148" s="9">
        <f>SUM(Data[[#This Row],[A1_num]],Data[[#This Row],[B1_num]])</f>
        <v>156</v>
      </c>
      <c r="AF148" s="9">
        <f>SUM(Data[[#This Row],[A2_num]],Data[[#This Row],[B2_num]])</f>
        <v>215</v>
      </c>
      <c r="AG148" s="9">
        <f>SUM(Data[[#This Row],[A3_num]],Data[[#This Row],[B3_num]],Data[[#This Row],[C1_num]],Data[[#This Row],[C2_num]],Data[[#This Row],[C3_num]])</f>
        <v>438</v>
      </c>
    </row>
    <row r="149" spans="1:33" x14ac:dyDescent="0.15">
      <c r="A149" s="8">
        <v>2013</v>
      </c>
      <c r="B149" s="8" t="s">
        <v>221</v>
      </c>
      <c r="C149" s="8" t="s">
        <v>256</v>
      </c>
      <c r="D149" s="8" t="s">
        <v>257</v>
      </c>
      <c r="E149" s="8">
        <v>813</v>
      </c>
      <c r="F149" s="8">
        <v>115</v>
      </c>
      <c r="G149" s="8">
        <v>84</v>
      </c>
      <c r="H149" s="8">
        <v>117</v>
      </c>
      <c r="I149" s="8">
        <v>20</v>
      </c>
      <c r="J149" s="8">
        <v>32</v>
      </c>
      <c r="K149" s="8">
        <v>181</v>
      </c>
      <c r="L149" s="8">
        <v>20</v>
      </c>
      <c r="M149" s="8">
        <v>21</v>
      </c>
      <c r="N149" s="8" t="s">
        <v>2</v>
      </c>
      <c r="O149" s="8">
        <f>SUM(Data[[#This Row],[A1_num]:[C3_num]])</f>
        <v>590</v>
      </c>
      <c r="P149" s="9">
        <f>Data[[#This Row],[totalNumLAttainers]]+Data[[#This Row],[numNonLA]]</f>
        <v>1403</v>
      </c>
      <c r="Q149" s="9">
        <f>100*(Data[[#This Row],[totalNumLAttainers]]/Data[[#This Row],[totalYP]])</f>
        <v>42.052744119743409</v>
      </c>
      <c r="R149" s="9">
        <f>100*(Data[[#This Row],[numNonLA]]/Data[[#This Row],[totalYP]])</f>
        <v>57.947255880256598</v>
      </c>
      <c r="S149" s="13">
        <f>100*(Data[[#This Row],[A1_num]]/Data[[#This Row],[totalNumLAttainers]])</f>
        <v>19.491525423728813</v>
      </c>
      <c r="T149" s="13">
        <f>100*(Data[[#This Row],[A2_num]]/Data[[#This Row],[totalNumLAttainers]])</f>
        <v>14.237288135593221</v>
      </c>
      <c r="U149" s="13">
        <f>100*(Data[[#This Row],[A3_num]]/Data[[#This Row],[totalNumLAttainers]])</f>
        <v>19.830508474576273</v>
      </c>
      <c r="V149" s="13">
        <f>100*(Data[[#This Row],[B1_num]]/Data[[#This Row],[totalNumLAttainers]])</f>
        <v>3.3898305084745761</v>
      </c>
      <c r="W149" s="13">
        <f>100*(Data[[#This Row],[B2_num]]/Data[[#This Row],[totalNumLAttainers]])</f>
        <v>5.4237288135593218</v>
      </c>
      <c r="X149" s="13">
        <f>100*(Data[[#This Row],[B3_num]]/Data[[#This Row],[totalNumLAttainers]])</f>
        <v>30.677966101694913</v>
      </c>
      <c r="Y149" s="13">
        <f>100*(Data[[#This Row],[C1_num]]/Data[[#This Row],[totalNumLAttainers]])</f>
        <v>3.3898305084745761</v>
      </c>
      <c r="Z149" s="13">
        <f>100*(Data[[#This Row],[C2_num]]/Data[[#This Row],[totalNumLAttainers]])</f>
        <v>3.5593220338983054</v>
      </c>
      <c r="AA149" s="13" t="e">
        <f>100*(Data[[#This Row],[C3_num]]/Data[[#This Row],[totalNumLAttainers]])</f>
        <v>#VALUE!</v>
      </c>
      <c r="AB149" s="9">
        <f>SUM(Data[[#This Row],[A1_num]:[A3_num]])</f>
        <v>316</v>
      </c>
      <c r="AC149" s="9">
        <f>SUM(Data[[#This Row],[B1_num]:[B3_num]])</f>
        <v>233</v>
      </c>
      <c r="AD149" s="9">
        <f>SUM(Data[[#This Row],[C1_num]:[C3_num]])</f>
        <v>41</v>
      </c>
      <c r="AE149" s="9">
        <f>SUM(Data[[#This Row],[A1_num]],Data[[#This Row],[B1_num]])</f>
        <v>135</v>
      </c>
      <c r="AF149" s="9">
        <f>SUM(Data[[#This Row],[A2_num]],Data[[#This Row],[B2_num]])</f>
        <v>116</v>
      </c>
      <c r="AG149" s="9">
        <f>SUM(Data[[#This Row],[A3_num]],Data[[#This Row],[B3_num]],Data[[#This Row],[C1_num]],Data[[#This Row],[C2_num]],Data[[#This Row],[C3_num]])</f>
        <v>339</v>
      </c>
    </row>
    <row r="150" spans="1:33" x14ac:dyDescent="0.15">
      <c r="A150" s="8">
        <v>2013</v>
      </c>
      <c r="B150" s="8" t="s">
        <v>221</v>
      </c>
      <c r="C150" s="8" t="s">
        <v>90</v>
      </c>
      <c r="D150" s="8" t="s">
        <v>203</v>
      </c>
      <c r="E150" s="8">
        <v>1503</v>
      </c>
      <c r="F150" s="8">
        <v>140</v>
      </c>
      <c r="G150" s="8">
        <v>167</v>
      </c>
      <c r="H150" s="8">
        <v>190</v>
      </c>
      <c r="I150" s="8">
        <v>30</v>
      </c>
      <c r="J150" s="8">
        <v>52</v>
      </c>
      <c r="K150" s="8">
        <v>197</v>
      </c>
      <c r="L150" s="8">
        <v>25</v>
      </c>
      <c r="M150" s="8">
        <v>20</v>
      </c>
      <c r="N150" s="8">
        <v>35</v>
      </c>
      <c r="O150" s="8">
        <f>SUM(Data[[#This Row],[A1_num]:[C3_num]])</f>
        <v>856</v>
      </c>
      <c r="P150" s="9">
        <f>Data[[#This Row],[totalNumLAttainers]]+Data[[#This Row],[numNonLA]]</f>
        <v>2359</v>
      </c>
      <c r="Q150" s="9">
        <f>100*(Data[[#This Row],[totalNumLAttainers]]/Data[[#This Row],[totalYP]])</f>
        <v>36.28656210258584</v>
      </c>
      <c r="R150" s="9">
        <f>100*(Data[[#This Row],[numNonLA]]/Data[[#This Row],[totalYP]])</f>
        <v>63.71343789741416</v>
      </c>
      <c r="S150" s="13">
        <f>100*(Data[[#This Row],[A1_num]]/Data[[#This Row],[totalNumLAttainers]])</f>
        <v>16.355140186915886</v>
      </c>
      <c r="T150" s="13">
        <f>100*(Data[[#This Row],[A2_num]]/Data[[#This Row],[totalNumLAttainers]])</f>
        <v>19.509345794392523</v>
      </c>
      <c r="U150" s="13">
        <f>100*(Data[[#This Row],[A3_num]]/Data[[#This Row],[totalNumLAttainers]])</f>
        <v>22.196261682242991</v>
      </c>
      <c r="V150" s="13">
        <f>100*(Data[[#This Row],[B1_num]]/Data[[#This Row],[totalNumLAttainers]])</f>
        <v>3.5046728971962615</v>
      </c>
      <c r="W150" s="13">
        <f>100*(Data[[#This Row],[B2_num]]/Data[[#This Row],[totalNumLAttainers]])</f>
        <v>6.0747663551401869</v>
      </c>
      <c r="X150" s="13">
        <f>100*(Data[[#This Row],[B3_num]]/Data[[#This Row],[totalNumLAttainers]])</f>
        <v>23.014018691588785</v>
      </c>
      <c r="Y150" s="13">
        <f>100*(Data[[#This Row],[C1_num]]/Data[[#This Row],[totalNumLAttainers]])</f>
        <v>2.9205607476635516</v>
      </c>
      <c r="Z150" s="13">
        <f>100*(Data[[#This Row],[C2_num]]/Data[[#This Row],[totalNumLAttainers]])</f>
        <v>2.3364485981308412</v>
      </c>
      <c r="AA150" s="13">
        <f>100*(Data[[#This Row],[C3_num]]/Data[[#This Row],[totalNumLAttainers]])</f>
        <v>4.0887850467289715</v>
      </c>
      <c r="AB150" s="9">
        <f>SUM(Data[[#This Row],[A1_num]:[A3_num]])</f>
        <v>497</v>
      </c>
      <c r="AC150" s="9">
        <f>SUM(Data[[#This Row],[B1_num]:[B3_num]])</f>
        <v>279</v>
      </c>
      <c r="AD150" s="9">
        <f>SUM(Data[[#This Row],[C1_num]:[C3_num]])</f>
        <v>80</v>
      </c>
      <c r="AE150" s="9">
        <f>SUM(Data[[#This Row],[A1_num]],Data[[#This Row],[B1_num]])</f>
        <v>170</v>
      </c>
      <c r="AF150" s="9">
        <f>SUM(Data[[#This Row],[A2_num]],Data[[#This Row],[B2_num]])</f>
        <v>219</v>
      </c>
      <c r="AG150" s="9">
        <f>SUM(Data[[#This Row],[A3_num]],Data[[#This Row],[B3_num]],Data[[#This Row],[C1_num]],Data[[#This Row],[C2_num]],Data[[#This Row],[C3_num]])</f>
        <v>467</v>
      </c>
    </row>
    <row r="151" spans="1:33" x14ac:dyDescent="0.15">
      <c r="A151" s="8">
        <v>2013</v>
      </c>
      <c r="B151" s="8" t="s">
        <v>221</v>
      </c>
      <c r="C151" s="8" t="s">
        <v>40</v>
      </c>
      <c r="D151" s="8" t="s">
        <v>157</v>
      </c>
      <c r="E151" s="8">
        <v>1792</v>
      </c>
      <c r="F151" s="8">
        <v>102</v>
      </c>
      <c r="G151" s="8">
        <v>220</v>
      </c>
      <c r="H151" s="8">
        <v>184</v>
      </c>
      <c r="I151" s="8">
        <v>16</v>
      </c>
      <c r="J151" s="8">
        <v>56</v>
      </c>
      <c r="K151" s="8">
        <v>152</v>
      </c>
      <c r="L151" s="8">
        <v>26</v>
      </c>
      <c r="M151" s="8">
        <v>35</v>
      </c>
      <c r="N151" s="8">
        <v>29</v>
      </c>
      <c r="O151" s="8">
        <f>SUM(Data[[#This Row],[A1_num]:[C3_num]])</f>
        <v>820</v>
      </c>
      <c r="P151" s="9">
        <f>Data[[#This Row],[totalNumLAttainers]]+Data[[#This Row],[numNonLA]]</f>
        <v>2612</v>
      </c>
      <c r="Q151" s="9">
        <f>100*(Data[[#This Row],[totalNumLAttainers]]/Data[[#This Row],[totalYP]])</f>
        <v>31.393568147013784</v>
      </c>
      <c r="R151" s="9">
        <f>100*(Data[[#This Row],[numNonLA]]/Data[[#This Row],[totalYP]])</f>
        <v>68.606431852986219</v>
      </c>
      <c r="S151" s="13">
        <f>100*(Data[[#This Row],[A1_num]]/Data[[#This Row],[totalNumLAttainers]])</f>
        <v>12.439024390243903</v>
      </c>
      <c r="T151" s="13">
        <f>100*(Data[[#This Row],[A2_num]]/Data[[#This Row],[totalNumLAttainers]])</f>
        <v>26.829268292682929</v>
      </c>
      <c r="U151" s="13">
        <f>100*(Data[[#This Row],[A3_num]]/Data[[#This Row],[totalNumLAttainers]])</f>
        <v>22.439024390243905</v>
      </c>
      <c r="V151" s="13">
        <f>100*(Data[[#This Row],[B1_num]]/Data[[#This Row],[totalNumLAttainers]])</f>
        <v>1.9512195121951219</v>
      </c>
      <c r="W151" s="13">
        <f>100*(Data[[#This Row],[B2_num]]/Data[[#This Row],[totalNumLAttainers]])</f>
        <v>6.8292682926829276</v>
      </c>
      <c r="X151" s="13">
        <f>100*(Data[[#This Row],[B3_num]]/Data[[#This Row],[totalNumLAttainers]])</f>
        <v>18.536585365853657</v>
      </c>
      <c r="Y151" s="13">
        <f>100*(Data[[#This Row],[C1_num]]/Data[[#This Row],[totalNumLAttainers]])</f>
        <v>3.1707317073170733</v>
      </c>
      <c r="Z151" s="13">
        <f>100*(Data[[#This Row],[C2_num]]/Data[[#This Row],[totalNumLAttainers]])</f>
        <v>4.2682926829268295</v>
      </c>
      <c r="AA151" s="13">
        <f>100*(Data[[#This Row],[C3_num]]/Data[[#This Row],[totalNumLAttainers]])</f>
        <v>3.5365853658536581</v>
      </c>
      <c r="AB151" s="9">
        <f>SUM(Data[[#This Row],[A1_num]:[A3_num]])</f>
        <v>506</v>
      </c>
      <c r="AC151" s="9">
        <f>SUM(Data[[#This Row],[B1_num]:[B3_num]])</f>
        <v>224</v>
      </c>
      <c r="AD151" s="9">
        <f>SUM(Data[[#This Row],[C1_num]:[C3_num]])</f>
        <v>90</v>
      </c>
      <c r="AE151" s="9">
        <f>SUM(Data[[#This Row],[A1_num]],Data[[#This Row],[B1_num]])</f>
        <v>118</v>
      </c>
      <c r="AF151" s="9">
        <f>SUM(Data[[#This Row],[A2_num]],Data[[#This Row],[B2_num]])</f>
        <v>276</v>
      </c>
      <c r="AG151" s="9">
        <f>SUM(Data[[#This Row],[A3_num]],Data[[#This Row],[B3_num]],Data[[#This Row],[C1_num]],Data[[#This Row],[C2_num]],Data[[#This Row],[C3_num]])</f>
        <v>426</v>
      </c>
    </row>
    <row r="152" spans="1:33" x14ac:dyDescent="0.15">
      <c r="A152" s="8">
        <v>2013</v>
      </c>
      <c r="B152" s="8" t="s">
        <v>221</v>
      </c>
      <c r="C152" s="8" t="s">
        <v>60</v>
      </c>
      <c r="D152" s="8" t="s">
        <v>174</v>
      </c>
      <c r="E152" s="8">
        <v>2483</v>
      </c>
      <c r="F152" s="8">
        <v>249</v>
      </c>
      <c r="G152" s="8">
        <v>232</v>
      </c>
      <c r="H152" s="8">
        <v>382</v>
      </c>
      <c r="I152" s="8">
        <v>22</v>
      </c>
      <c r="J152" s="8">
        <v>38</v>
      </c>
      <c r="K152" s="8">
        <v>239</v>
      </c>
      <c r="L152" s="8">
        <v>19</v>
      </c>
      <c r="M152" s="8">
        <v>65</v>
      </c>
      <c r="N152" s="8">
        <v>55</v>
      </c>
      <c r="O152" s="8">
        <f>SUM(Data[[#This Row],[A1_num]:[C3_num]])</f>
        <v>1301</v>
      </c>
      <c r="P152" s="9">
        <f>Data[[#This Row],[totalNumLAttainers]]+Data[[#This Row],[numNonLA]]</f>
        <v>3784</v>
      </c>
      <c r="Q152" s="9">
        <f>100*(Data[[#This Row],[totalNumLAttainers]]/Data[[#This Row],[totalYP]])</f>
        <v>34.381606765327696</v>
      </c>
      <c r="R152" s="9">
        <f>100*(Data[[#This Row],[numNonLA]]/Data[[#This Row],[totalYP]])</f>
        <v>65.618393234672297</v>
      </c>
      <c r="S152" s="13">
        <f>100*(Data[[#This Row],[A1_num]]/Data[[#This Row],[totalNumLAttainers]])</f>
        <v>19.139123750960799</v>
      </c>
      <c r="T152" s="13">
        <f>100*(Data[[#This Row],[A2_num]]/Data[[#This Row],[totalNumLAttainers]])</f>
        <v>17.832436587240586</v>
      </c>
      <c r="U152" s="13">
        <f>100*(Data[[#This Row],[A3_num]]/Data[[#This Row],[totalNumLAttainers]])</f>
        <v>29.362029208301305</v>
      </c>
      <c r="V152" s="13">
        <f>100*(Data[[#This Row],[B1_num]]/Data[[#This Row],[totalNumLAttainers]])</f>
        <v>1.6910069177555727</v>
      </c>
      <c r="W152" s="13">
        <f>100*(Data[[#This Row],[B2_num]]/Data[[#This Row],[totalNumLAttainers]])</f>
        <v>2.9208301306687163</v>
      </c>
      <c r="X152" s="13">
        <f>100*(Data[[#This Row],[B3_num]]/Data[[#This Row],[totalNumLAttainers]])</f>
        <v>18.370484242890083</v>
      </c>
      <c r="Y152" s="13">
        <f>100*(Data[[#This Row],[C1_num]]/Data[[#This Row],[totalNumLAttainers]])</f>
        <v>1.4604150653343582</v>
      </c>
      <c r="Z152" s="13">
        <f>100*(Data[[#This Row],[C2_num]]/Data[[#This Row],[totalNumLAttainers]])</f>
        <v>4.9961568024596463</v>
      </c>
      <c r="AA152" s="13">
        <f>100*(Data[[#This Row],[C3_num]]/Data[[#This Row],[totalNumLAttainers]])</f>
        <v>4.2275172943889316</v>
      </c>
      <c r="AB152" s="9">
        <f>SUM(Data[[#This Row],[A1_num]:[A3_num]])</f>
        <v>863</v>
      </c>
      <c r="AC152" s="9">
        <f>SUM(Data[[#This Row],[B1_num]:[B3_num]])</f>
        <v>299</v>
      </c>
      <c r="AD152" s="9">
        <f>SUM(Data[[#This Row],[C1_num]:[C3_num]])</f>
        <v>139</v>
      </c>
      <c r="AE152" s="9">
        <f>SUM(Data[[#This Row],[A1_num]],Data[[#This Row],[B1_num]])</f>
        <v>271</v>
      </c>
      <c r="AF152" s="9">
        <f>SUM(Data[[#This Row],[A2_num]],Data[[#This Row],[B2_num]])</f>
        <v>270</v>
      </c>
      <c r="AG152" s="9">
        <f>SUM(Data[[#This Row],[A3_num]],Data[[#This Row],[B3_num]],Data[[#This Row],[C1_num]],Data[[#This Row],[C2_num]],Data[[#This Row],[C3_num]])</f>
        <v>760</v>
      </c>
    </row>
    <row r="153" spans="1:33" x14ac:dyDescent="0.15">
      <c r="A153" s="8">
        <v>2013</v>
      </c>
      <c r="B153" s="8" t="s">
        <v>221</v>
      </c>
      <c r="C153" s="8" t="s">
        <v>53</v>
      </c>
      <c r="D153" s="8" t="s">
        <v>168</v>
      </c>
      <c r="E153" s="8">
        <v>1907</v>
      </c>
      <c r="F153" s="8">
        <v>193</v>
      </c>
      <c r="G153" s="8">
        <v>280</v>
      </c>
      <c r="H153" s="8">
        <v>465</v>
      </c>
      <c r="I153" s="8">
        <v>22</v>
      </c>
      <c r="J153" s="8">
        <v>39</v>
      </c>
      <c r="K153" s="8">
        <v>241</v>
      </c>
      <c r="L153" s="8" t="s">
        <v>2</v>
      </c>
      <c r="M153" s="8">
        <v>61</v>
      </c>
      <c r="N153" s="8">
        <v>74</v>
      </c>
      <c r="O153" s="8">
        <f>SUM(Data[[#This Row],[A1_num]:[C3_num]])</f>
        <v>1375</v>
      </c>
      <c r="P153" s="9">
        <f>Data[[#This Row],[totalNumLAttainers]]+Data[[#This Row],[numNonLA]]</f>
        <v>3282</v>
      </c>
      <c r="Q153" s="9">
        <f>100*(Data[[#This Row],[totalNumLAttainers]]/Data[[#This Row],[totalYP]])</f>
        <v>41.895185862279099</v>
      </c>
      <c r="R153" s="9">
        <f>100*(Data[[#This Row],[numNonLA]]/Data[[#This Row],[totalYP]])</f>
        <v>58.104814137720908</v>
      </c>
      <c r="S153" s="13">
        <f>100*(Data[[#This Row],[A1_num]]/Data[[#This Row],[totalNumLAttainers]])</f>
        <v>14.036363636363635</v>
      </c>
      <c r="T153" s="13">
        <f>100*(Data[[#This Row],[A2_num]]/Data[[#This Row],[totalNumLAttainers]])</f>
        <v>20.363636363636363</v>
      </c>
      <c r="U153" s="13">
        <f>100*(Data[[#This Row],[A3_num]]/Data[[#This Row],[totalNumLAttainers]])</f>
        <v>33.81818181818182</v>
      </c>
      <c r="V153" s="13">
        <f>100*(Data[[#This Row],[B1_num]]/Data[[#This Row],[totalNumLAttainers]])</f>
        <v>1.6</v>
      </c>
      <c r="W153" s="13">
        <f>100*(Data[[#This Row],[B2_num]]/Data[[#This Row],[totalNumLAttainers]])</f>
        <v>2.8363636363636364</v>
      </c>
      <c r="X153" s="13">
        <f>100*(Data[[#This Row],[B3_num]]/Data[[#This Row],[totalNumLAttainers]])</f>
        <v>17.527272727272727</v>
      </c>
      <c r="Y153" s="13" t="e">
        <f>100*(Data[[#This Row],[C1_num]]/Data[[#This Row],[totalNumLAttainers]])</f>
        <v>#VALUE!</v>
      </c>
      <c r="Z153" s="13">
        <f>100*(Data[[#This Row],[C2_num]]/Data[[#This Row],[totalNumLAttainers]])</f>
        <v>4.4363636363636365</v>
      </c>
      <c r="AA153" s="13">
        <f>100*(Data[[#This Row],[C3_num]]/Data[[#This Row],[totalNumLAttainers]])</f>
        <v>5.3818181818181818</v>
      </c>
      <c r="AB153" s="9">
        <f>SUM(Data[[#This Row],[A1_num]:[A3_num]])</f>
        <v>938</v>
      </c>
      <c r="AC153" s="9">
        <f>SUM(Data[[#This Row],[B1_num]:[B3_num]])</f>
        <v>302</v>
      </c>
      <c r="AD153" s="9">
        <f>SUM(Data[[#This Row],[C1_num]:[C3_num]])</f>
        <v>135</v>
      </c>
      <c r="AE153" s="9">
        <f>SUM(Data[[#This Row],[A1_num]],Data[[#This Row],[B1_num]])</f>
        <v>215</v>
      </c>
      <c r="AF153" s="9">
        <f>SUM(Data[[#This Row],[A2_num]],Data[[#This Row],[B2_num]])</f>
        <v>319</v>
      </c>
      <c r="AG153" s="9">
        <f>SUM(Data[[#This Row],[A3_num]],Data[[#This Row],[B3_num]],Data[[#This Row],[C1_num]],Data[[#This Row],[C2_num]],Data[[#This Row],[C3_num]])</f>
        <v>841</v>
      </c>
    </row>
    <row r="154" spans="1:33" x14ac:dyDescent="0.15">
      <c r="A154" s="8">
        <v>2013</v>
      </c>
      <c r="B154" s="8" t="s">
        <v>221</v>
      </c>
      <c r="C154" s="8" t="s">
        <v>91</v>
      </c>
      <c r="D154" s="8" t="s">
        <v>204</v>
      </c>
      <c r="E154" s="8">
        <v>1659</v>
      </c>
      <c r="F154" s="8">
        <v>138</v>
      </c>
      <c r="G154" s="8">
        <v>252</v>
      </c>
      <c r="H154" s="8">
        <v>181</v>
      </c>
      <c r="I154" s="8">
        <v>50</v>
      </c>
      <c r="J154" s="8">
        <v>110</v>
      </c>
      <c r="K154" s="8">
        <v>303</v>
      </c>
      <c r="L154" s="8">
        <v>40</v>
      </c>
      <c r="M154" s="8">
        <v>16</v>
      </c>
      <c r="N154" s="8">
        <v>41</v>
      </c>
      <c r="O154" s="8">
        <f>SUM(Data[[#This Row],[A1_num]:[C3_num]])</f>
        <v>1131</v>
      </c>
      <c r="P154" s="9">
        <f>Data[[#This Row],[totalNumLAttainers]]+Data[[#This Row],[numNonLA]]</f>
        <v>2790</v>
      </c>
      <c r="Q154" s="9">
        <f>100*(Data[[#This Row],[totalNumLAttainers]]/Data[[#This Row],[totalYP]])</f>
        <v>40.537634408602152</v>
      </c>
      <c r="R154" s="9">
        <f>100*(Data[[#This Row],[numNonLA]]/Data[[#This Row],[totalYP]])</f>
        <v>59.462365591397848</v>
      </c>
      <c r="S154" s="13">
        <f>100*(Data[[#This Row],[A1_num]]/Data[[#This Row],[totalNumLAttainers]])</f>
        <v>12.201591511936339</v>
      </c>
      <c r="T154" s="13">
        <f>100*(Data[[#This Row],[A2_num]]/Data[[#This Row],[totalNumLAttainers]])</f>
        <v>22.281167108753316</v>
      </c>
      <c r="U154" s="13">
        <f>100*(Data[[#This Row],[A3_num]]/Data[[#This Row],[totalNumLAttainers]])</f>
        <v>16.003536693191865</v>
      </c>
      <c r="V154" s="13">
        <f>100*(Data[[#This Row],[B1_num]]/Data[[#This Row],[totalNumLAttainers]])</f>
        <v>4.4208664898320071</v>
      </c>
      <c r="W154" s="13">
        <f>100*(Data[[#This Row],[B2_num]]/Data[[#This Row],[totalNumLAttainers]])</f>
        <v>9.7259062776304148</v>
      </c>
      <c r="X154" s="13">
        <f>100*(Data[[#This Row],[B3_num]]/Data[[#This Row],[totalNumLAttainers]])</f>
        <v>26.790450928381965</v>
      </c>
      <c r="Y154" s="13">
        <f>100*(Data[[#This Row],[C1_num]]/Data[[#This Row],[totalNumLAttainers]])</f>
        <v>3.5366931918656057</v>
      </c>
      <c r="Z154" s="13">
        <f>100*(Data[[#This Row],[C2_num]]/Data[[#This Row],[totalNumLAttainers]])</f>
        <v>1.4146772767462421</v>
      </c>
      <c r="AA154" s="13">
        <f>100*(Data[[#This Row],[C3_num]]/Data[[#This Row],[totalNumLAttainers]])</f>
        <v>3.6251105216622457</v>
      </c>
      <c r="AB154" s="9">
        <f>SUM(Data[[#This Row],[A1_num]:[A3_num]])</f>
        <v>571</v>
      </c>
      <c r="AC154" s="9">
        <f>SUM(Data[[#This Row],[B1_num]:[B3_num]])</f>
        <v>463</v>
      </c>
      <c r="AD154" s="9">
        <f>SUM(Data[[#This Row],[C1_num]:[C3_num]])</f>
        <v>97</v>
      </c>
      <c r="AE154" s="9">
        <f>SUM(Data[[#This Row],[A1_num]],Data[[#This Row],[B1_num]])</f>
        <v>188</v>
      </c>
      <c r="AF154" s="9">
        <f>SUM(Data[[#This Row],[A2_num]],Data[[#This Row],[B2_num]])</f>
        <v>362</v>
      </c>
      <c r="AG154" s="9">
        <f>SUM(Data[[#This Row],[A3_num]],Data[[#This Row],[B3_num]],Data[[#This Row],[C1_num]],Data[[#This Row],[C2_num]],Data[[#This Row],[C3_num]])</f>
        <v>581</v>
      </c>
    </row>
    <row r="155" spans="1:33" x14ac:dyDescent="0.15">
      <c r="A155" s="8">
        <v>2013</v>
      </c>
      <c r="B155" s="8" t="s">
        <v>221</v>
      </c>
      <c r="C155" s="8" t="s">
        <v>92</v>
      </c>
      <c r="D155" s="8" t="s">
        <v>205</v>
      </c>
      <c r="E155" s="8">
        <v>1103</v>
      </c>
      <c r="F155" s="8">
        <v>100</v>
      </c>
      <c r="G155" s="8">
        <v>140</v>
      </c>
      <c r="H155" s="8">
        <v>149</v>
      </c>
      <c r="I155" s="8">
        <v>30</v>
      </c>
      <c r="J155" s="8">
        <v>38</v>
      </c>
      <c r="K155" s="8">
        <v>126</v>
      </c>
      <c r="L155" s="8" t="s">
        <v>2</v>
      </c>
      <c r="M155" s="8">
        <v>28</v>
      </c>
      <c r="N155" s="8">
        <v>32</v>
      </c>
      <c r="O155" s="8">
        <f>SUM(Data[[#This Row],[A1_num]:[C3_num]])</f>
        <v>643</v>
      </c>
      <c r="P155" s="9">
        <f>Data[[#This Row],[totalNumLAttainers]]+Data[[#This Row],[numNonLA]]</f>
        <v>1746</v>
      </c>
      <c r="Q155" s="9">
        <f>100*(Data[[#This Row],[totalNumLAttainers]]/Data[[#This Row],[totalYP]])</f>
        <v>36.8270332187858</v>
      </c>
      <c r="R155" s="9">
        <f>100*(Data[[#This Row],[numNonLA]]/Data[[#This Row],[totalYP]])</f>
        <v>63.1729667812142</v>
      </c>
      <c r="S155" s="13">
        <f>100*(Data[[#This Row],[A1_num]]/Data[[#This Row],[totalNumLAttainers]])</f>
        <v>15.552099533437014</v>
      </c>
      <c r="T155" s="13">
        <f>100*(Data[[#This Row],[A2_num]]/Data[[#This Row],[totalNumLAttainers]])</f>
        <v>21.772939346811821</v>
      </c>
      <c r="U155" s="13">
        <f>100*(Data[[#This Row],[A3_num]]/Data[[#This Row],[totalNumLAttainers]])</f>
        <v>23.172628304821149</v>
      </c>
      <c r="V155" s="13">
        <f>100*(Data[[#This Row],[B1_num]]/Data[[#This Row],[totalNumLAttainers]])</f>
        <v>4.6656298600311041</v>
      </c>
      <c r="W155" s="13">
        <f>100*(Data[[#This Row],[B2_num]]/Data[[#This Row],[totalNumLAttainers]])</f>
        <v>5.9097978227060652</v>
      </c>
      <c r="X155" s="13">
        <f>100*(Data[[#This Row],[B3_num]]/Data[[#This Row],[totalNumLAttainers]])</f>
        <v>19.59564541213064</v>
      </c>
      <c r="Y155" s="13" t="e">
        <f>100*(Data[[#This Row],[C1_num]]/Data[[#This Row],[totalNumLAttainers]])</f>
        <v>#VALUE!</v>
      </c>
      <c r="Z155" s="13">
        <f>100*(Data[[#This Row],[C2_num]]/Data[[#This Row],[totalNumLAttainers]])</f>
        <v>4.3545878693623639</v>
      </c>
      <c r="AA155" s="13">
        <f>100*(Data[[#This Row],[C3_num]]/Data[[#This Row],[totalNumLAttainers]])</f>
        <v>4.9766718506998444</v>
      </c>
      <c r="AB155" s="9">
        <f>SUM(Data[[#This Row],[A1_num]:[A3_num]])</f>
        <v>389</v>
      </c>
      <c r="AC155" s="9">
        <f>SUM(Data[[#This Row],[B1_num]:[B3_num]])</f>
        <v>194</v>
      </c>
      <c r="AD155" s="9">
        <f>SUM(Data[[#This Row],[C1_num]:[C3_num]])</f>
        <v>60</v>
      </c>
      <c r="AE155" s="9">
        <f>SUM(Data[[#This Row],[A1_num]],Data[[#This Row],[B1_num]])</f>
        <v>130</v>
      </c>
      <c r="AF155" s="9">
        <f>SUM(Data[[#This Row],[A2_num]],Data[[#This Row],[B2_num]])</f>
        <v>178</v>
      </c>
      <c r="AG155" s="9">
        <f>SUM(Data[[#This Row],[A3_num]],Data[[#This Row],[B3_num]],Data[[#This Row],[C1_num]],Data[[#This Row],[C2_num]],Data[[#This Row],[C3_num]])</f>
        <v>335</v>
      </c>
    </row>
    <row r="156" spans="1:33" x14ac:dyDescent="0.15">
      <c r="A156" s="8">
        <v>2013</v>
      </c>
      <c r="B156" s="8" t="s">
        <v>221</v>
      </c>
      <c r="C156" s="8" t="s">
        <v>222</v>
      </c>
      <c r="D156" s="8" t="s">
        <v>223</v>
      </c>
      <c r="E156" s="8">
        <v>1613</v>
      </c>
      <c r="F156" s="8">
        <v>133</v>
      </c>
      <c r="G156" s="8">
        <v>119</v>
      </c>
      <c r="H156" s="8">
        <v>163</v>
      </c>
      <c r="I156" s="8">
        <v>40</v>
      </c>
      <c r="J156" s="8">
        <v>67</v>
      </c>
      <c r="K156" s="8">
        <v>173</v>
      </c>
      <c r="L156" s="8">
        <v>27</v>
      </c>
      <c r="M156" s="8">
        <v>28</v>
      </c>
      <c r="N156" s="8">
        <v>30</v>
      </c>
      <c r="O156" s="8">
        <f>SUM(Data[[#This Row],[A1_num]:[C3_num]])</f>
        <v>780</v>
      </c>
      <c r="P156" s="9">
        <f>Data[[#This Row],[totalNumLAttainers]]+Data[[#This Row],[numNonLA]]</f>
        <v>2393</v>
      </c>
      <c r="Q156" s="9">
        <f>100*(Data[[#This Row],[totalNumLAttainers]]/Data[[#This Row],[totalYP]])</f>
        <v>32.5950689511074</v>
      </c>
      <c r="R156" s="9">
        <f>100*(Data[[#This Row],[numNonLA]]/Data[[#This Row],[totalYP]])</f>
        <v>67.404931048892607</v>
      </c>
      <c r="S156" s="13">
        <f>100*(Data[[#This Row],[A1_num]]/Data[[#This Row],[totalNumLAttainers]])</f>
        <v>17.051282051282051</v>
      </c>
      <c r="T156" s="13">
        <f>100*(Data[[#This Row],[A2_num]]/Data[[#This Row],[totalNumLAttainers]])</f>
        <v>15.256410256410257</v>
      </c>
      <c r="U156" s="13">
        <f>100*(Data[[#This Row],[A3_num]]/Data[[#This Row],[totalNumLAttainers]])</f>
        <v>20.897435897435898</v>
      </c>
      <c r="V156" s="13">
        <f>100*(Data[[#This Row],[B1_num]]/Data[[#This Row],[totalNumLAttainers]])</f>
        <v>5.1282051282051277</v>
      </c>
      <c r="W156" s="13">
        <f>100*(Data[[#This Row],[B2_num]]/Data[[#This Row],[totalNumLAttainers]])</f>
        <v>8.5897435897435894</v>
      </c>
      <c r="X156" s="13">
        <f>100*(Data[[#This Row],[B3_num]]/Data[[#This Row],[totalNumLAttainers]])</f>
        <v>22.179487179487179</v>
      </c>
      <c r="Y156" s="13">
        <f>100*(Data[[#This Row],[C1_num]]/Data[[#This Row],[totalNumLAttainers]])</f>
        <v>3.4615384615384617</v>
      </c>
      <c r="Z156" s="13">
        <f>100*(Data[[#This Row],[C2_num]]/Data[[#This Row],[totalNumLAttainers]])</f>
        <v>3.5897435897435894</v>
      </c>
      <c r="AA156" s="13">
        <f>100*(Data[[#This Row],[C3_num]]/Data[[#This Row],[totalNumLAttainers]])</f>
        <v>3.8461538461538463</v>
      </c>
      <c r="AB156" s="9">
        <f>SUM(Data[[#This Row],[A1_num]:[A3_num]])</f>
        <v>415</v>
      </c>
      <c r="AC156" s="9">
        <f>SUM(Data[[#This Row],[B1_num]:[B3_num]])</f>
        <v>280</v>
      </c>
      <c r="AD156" s="9">
        <f>SUM(Data[[#This Row],[C1_num]:[C3_num]])</f>
        <v>85</v>
      </c>
      <c r="AE156" s="9">
        <f>SUM(Data[[#This Row],[A1_num]],Data[[#This Row],[B1_num]])</f>
        <v>173</v>
      </c>
      <c r="AF156" s="9">
        <f>SUM(Data[[#This Row],[A2_num]],Data[[#This Row],[B2_num]])</f>
        <v>186</v>
      </c>
      <c r="AG156" s="9">
        <f>SUM(Data[[#This Row],[A3_num]],Data[[#This Row],[B3_num]],Data[[#This Row],[C1_num]],Data[[#This Row],[C2_num]],Data[[#This Row],[C3_num]])</f>
        <v>421</v>
      </c>
    </row>
    <row r="157" spans="1:33" x14ac:dyDescent="0.15">
      <c r="A157" s="8">
        <v>2013</v>
      </c>
      <c r="B157" s="8" t="s">
        <v>221</v>
      </c>
      <c r="C157" s="8" t="s">
        <v>355</v>
      </c>
      <c r="D157" s="8" t="s">
        <v>356</v>
      </c>
      <c r="E157" s="8">
        <v>3763</v>
      </c>
      <c r="F157" s="8">
        <v>386</v>
      </c>
      <c r="G157" s="8">
        <v>361</v>
      </c>
      <c r="H157" s="8">
        <v>519</v>
      </c>
      <c r="I157" s="8">
        <v>58</v>
      </c>
      <c r="J157" s="8">
        <v>97</v>
      </c>
      <c r="K157" s="8">
        <v>392</v>
      </c>
      <c r="L157" s="8">
        <v>64</v>
      </c>
      <c r="M157" s="8">
        <v>63</v>
      </c>
      <c r="N157" s="8">
        <v>84</v>
      </c>
      <c r="O157" s="8">
        <f>SUM(Data[[#This Row],[A1_num]:[C3_num]])</f>
        <v>2024</v>
      </c>
      <c r="P157" s="9">
        <f>Data[[#This Row],[totalNumLAttainers]]+Data[[#This Row],[numNonLA]]</f>
        <v>5787</v>
      </c>
      <c r="Q157" s="9">
        <f>100*(Data[[#This Row],[totalNumLAttainers]]/Data[[#This Row],[totalYP]])</f>
        <v>34.974943839640574</v>
      </c>
      <c r="R157" s="9">
        <f>100*(Data[[#This Row],[numNonLA]]/Data[[#This Row],[totalYP]])</f>
        <v>65.025056160359426</v>
      </c>
      <c r="S157" s="13">
        <f>100*(Data[[#This Row],[A1_num]]/Data[[#This Row],[totalNumLAttainers]])</f>
        <v>19.071146245059289</v>
      </c>
      <c r="T157" s="13">
        <f>100*(Data[[#This Row],[A2_num]]/Data[[#This Row],[totalNumLAttainers]])</f>
        <v>17.835968379446641</v>
      </c>
      <c r="U157" s="13">
        <f>100*(Data[[#This Row],[A3_num]]/Data[[#This Row],[totalNumLAttainers]])</f>
        <v>25.642292490118578</v>
      </c>
      <c r="V157" s="13">
        <f>100*(Data[[#This Row],[B1_num]]/Data[[#This Row],[totalNumLAttainers]])</f>
        <v>2.8656126482213438</v>
      </c>
      <c r="W157" s="13">
        <f>100*(Data[[#This Row],[B2_num]]/Data[[#This Row],[totalNumLAttainers]])</f>
        <v>4.7924901185770752</v>
      </c>
      <c r="X157" s="13">
        <f>100*(Data[[#This Row],[B3_num]]/Data[[#This Row],[totalNumLAttainers]])</f>
        <v>19.367588932806324</v>
      </c>
      <c r="Y157" s="13">
        <f>100*(Data[[#This Row],[C1_num]]/Data[[#This Row],[totalNumLAttainers]])</f>
        <v>3.1620553359683794</v>
      </c>
      <c r="Z157" s="13">
        <f>100*(Data[[#This Row],[C2_num]]/Data[[#This Row],[totalNumLAttainers]])</f>
        <v>3.1126482213438735</v>
      </c>
      <c r="AA157" s="13">
        <f>100*(Data[[#This Row],[C3_num]]/Data[[#This Row],[totalNumLAttainers]])</f>
        <v>4.150197628458498</v>
      </c>
      <c r="AB157" s="9">
        <f>SUM(Data[[#This Row],[A1_num]:[A3_num]])</f>
        <v>1266</v>
      </c>
      <c r="AC157" s="9">
        <f>SUM(Data[[#This Row],[B1_num]:[B3_num]])</f>
        <v>547</v>
      </c>
      <c r="AD157" s="9">
        <f>SUM(Data[[#This Row],[C1_num]:[C3_num]])</f>
        <v>211</v>
      </c>
      <c r="AE157" s="9">
        <f>SUM(Data[[#This Row],[A1_num]],Data[[#This Row],[B1_num]])</f>
        <v>444</v>
      </c>
      <c r="AF157" s="9">
        <f>SUM(Data[[#This Row],[A2_num]],Data[[#This Row],[B2_num]])</f>
        <v>458</v>
      </c>
      <c r="AG157" s="9">
        <f>SUM(Data[[#This Row],[A3_num]],Data[[#This Row],[B3_num]],Data[[#This Row],[C1_num]],Data[[#This Row],[C2_num]],Data[[#This Row],[C3_num]])</f>
        <v>1122</v>
      </c>
    </row>
    <row r="158" spans="1:33" x14ac:dyDescent="0.15">
      <c r="A158" s="8">
        <v>2013</v>
      </c>
      <c r="B158" s="8" t="s">
        <v>221</v>
      </c>
      <c r="C158" s="8" t="s">
        <v>274</v>
      </c>
      <c r="D158" s="8" t="s">
        <v>275</v>
      </c>
      <c r="E158" s="8">
        <v>1066</v>
      </c>
      <c r="F158" s="8">
        <v>57</v>
      </c>
      <c r="G158" s="8">
        <v>128</v>
      </c>
      <c r="H158" s="8">
        <v>60</v>
      </c>
      <c r="I158" s="8">
        <v>22</v>
      </c>
      <c r="J158" s="8">
        <v>78</v>
      </c>
      <c r="K158" s="8">
        <v>215</v>
      </c>
      <c r="L158" s="8">
        <v>22</v>
      </c>
      <c r="M158" s="8">
        <v>24</v>
      </c>
      <c r="N158" s="8">
        <v>19</v>
      </c>
      <c r="O158" s="8">
        <f>SUM(Data[[#This Row],[A1_num]:[C3_num]])</f>
        <v>625</v>
      </c>
      <c r="P158" s="9">
        <f>Data[[#This Row],[totalNumLAttainers]]+Data[[#This Row],[numNonLA]]</f>
        <v>1691</v>
      </c>
      <c r="Q158" s="9">
        <f>100*(Data[[#This Row],[totalNumLAttainers]]/Data[[#This Row],[totalYP]])</f>
        <v>36.960378474275579</v>
      </c>
      <c r="R158" s="9">
        <f>100*(Data[[#This Row],[numNonLA]]/Data[[#This Row],[totalYP]])</f>
        <v>63.039621525724421</v>
      </c>
      <c r="S158" s="13">
        <f>100*(Data[[#This Row],[A1_num]]/Data[[#This Row],[totalNumLAttainers]])</f>
        <v>9.120000000000001</v>
      </c>
      <c r="T158" s="13">
        <f>100*(Data[[#This Row],[A2_num]]/Data[[#This Row],[totalNumLAttainers]])</f>
        <v>20.48</v>
      </c>
      <c r="U158" s="13">
        <f>100*(Data[[#This Row],[A3_num]]/Data[[#This Row],[totalNumLAttainers]])</f>
        <v>9.6</v>
      </c>
      <c r="V158" s="13">
        <f>100*(Data[[#This Row],[B1_num]]/Data[[#This Row],[totalNumLAttainers]])</f>
        <v>3.52</v>
      </c>
      <c r="W158" s="13">
        <f>100*(Data[[#This Row],[B2_num]]/Data[[#This Row],[totalNumLAttainers]])</f>
        <v>12.479999999999999</v>
      </c>
      <c r="X158" s="13">
        <f>100*(Data[[#This Row],[B3_num]]/Data[[#This Row],[totalNumLAttainers]])</f>
        <v>34.4</v>
      </c>
      <c r="Y158" s="13">
        <f>100*(Data[[#This Row],[C1_num]]/Data[[#This Row],[totalNumLAttainers]])</f>
        <v>3.52</v>
      </c>
      <c r="Z158" s="13">
        <f>100*(Data[[#This Row],[C2_num]]/Data[[#This Row],[totalNumLAttainers]])</f>
        <v>3.84</v>
      </c>
      <c r="AA158" s="13">
        <f>100*(Data[[#This Row],[C3_num]]/Data[[#This Row],[totalNumLAttainers]])</f>
        <v>3.04</v>
      </c>
      <c r="AB158" s="9">
        <f>SUM(Data[[#This Row],[A1_num]:[A3_num]])</f>
        <v>245</v>
      </c>
      <c r="AC158" s="9">
        <f>SUM(Data[[#This Row],[B1_num]:[B3_num]])</f>
        <v>315</v>
      </c>
      <c r="AD158" s="9">
        <f>SUM(Data[[#This Row],[C1_num]:[C3_num]])</f>
        <v>65</v>
      </c>
      <c r="AE158" s="9">
        <f>SUM(Data[[#This Row],[A1_num]],Data[[#This Row],[B1_num]])</f>
        <v>79</v>
      </c>
      <c r="AF158" s="9">
        <f>SUM(Data[[#This Row],[A2_num]],Data[[#This Row],[B2_num]])</f>
        <v>206</v>
      </c>
      <c r="AG158" s="9">
        <f>SUM(Data[[#This Row],[A3_num]],Data[[#This Row],[B3_num]],Data[[#This Row],[C1_num]],Data[[#This Row],[C2_num]],Data[[#This Row],[C3_num]])</f>
        <v>340</v>
      </c>
    </row>
    <row r="159" spans="1:33" x14ac:dyDescent="0.15">
      <c r="A159" s="8">
        <v>2013</v>
      </c>
      <c r="B159" s="8" t="s">
        <v>361</v>
      </c>
      <c r="C159" s="8" t="s">
        <v>371</v>
      </c>
      <c r="D159" s="8" t="s">
        <v>372</v>
      </c>
      <c r="E159" s="8">
        <v>42775</v>
      </c>
      <c r="F159" s="8">
        <v>4528</v>
      </c>
      <c r="G159" s="8">
        <v>5713</v>
      </c>
      <c r="H159" s="8">
        <v>7727</v>
      </c>
      <c r="I159" s="8">
        <v>742</v>
      </c>
      <c r="J159" s="8">
        <v>1297</v>
      </c>
      <c r="K159" s="8">
        <v>5606</v>
      </c>
      <c r="L159" s="8">
        <v>517</v>
      </c>
      <c r="M159" s="8">
        <v>881</v>
      </c>
      <c r="N159" s="8">
        <v>1144</v>
      </c>
      <c r="O159" s="8">
        <f>SUM(Data[[#This Row],[A1_num]:[C3_num]])</f>
        <v>28155</v>
      </c>
      <c r="P159" s="9">
        <f>Data[[#This Row],[totalNumLAttainers]]+Data[[#This Row],[numNonLA]]</f>
        <v>70930</v>
      </c>
      <c r="Q159" s="9">
        <f>100*(Data[[#This Row],[totalNumLAttainers]]/Data[[#This Row],[totalYP]])</f>
        <v>39.69406457070351</v>
      </c>
      <c r="R159" s="9">
        <f>100*(Data[[#This Row],[numNonLA]]/Data[[#This Row],[totalYP]])</f>
        <v>60.30593542929649</v>
      </c>
      <c r="S159" s="13">
        <f>100*(Data[[#This Row],[A1_num]]/Data[[#This Row],[totalNumLAttainers]])</f>
        <v>16.082400994494762</v>
      </c>
      <c r="T159" s="13">
        <f>100*(Data[[#This Row],[A2_num]]/Data[[#This Row],[totalNumLAttainers]])</f>
        <v>20.29124489433493</v>
      </c>
      <c r="U159" s="13">
        <f>100*(Data[[#This Row],[A3_num]]/Data[[#This Row],[totalNumLAttainers]])</f>
        <v>27.44450364056118</v>
      </c>
      <c r="V159" s="13">
        <f>100*(Data[[#This Row],[B1_num]]/Data[[#This Row],[totalNumLAttainers]])</f>
        <v>2.6354111170307224</v>
      </c>
      <c r="W159" s="13">
        <f>100*(Data[[#This Row],[B2_num]]/Data[[#This Row],[totalNumLAttainers]])</f>
        <v>4.606641804297638</v>
      </c>
      <c r="X159" s="13">
        <f>100*(Data[[#This Row],[B3_num]]/Data[[#This Row],[totalNumLAttainers]])</f>
        <v>19.911205824897888</v>
      </c>
      <c r="Y159" s="13">
        <f>100*(Data[[#This Row],[C1_num]]/Data[[#This Row],[totalNumLAttainers]])</f>
        <v>1.8362635411117032</v>
      </c>
      <c r="Z159" s="13">
        <f>100*(Data[[#This Row],[C2_num]]/Data[[#This Row],[totalNumLAttainers]])</f>
        <v>3.129106730598473</v>
      </c>
      <c r="AA159" s="13">
        <f>100*(Data[[#This Row],[C3_num]]/Data[[#This Row],[totalNumLAttainers]])</f>
        <v>4.0632214526727042</v>
      </c>
      <c r="AB159" s="9">
        <f>SUM(Data[[#This Row],[A1_num]:[A3_num]])</f>
        <v>17968</v>
      </c>
      <c r="AC159" s="9">
        <f>SUM(Data[[#This Row],[B1_num]:[B3_num]])</f>
        <v>7645</v>
      </c>
      <c r="AD159" s="9">
        <f>SUM(Data[[#This Row],[C1_num]:[C3_num]])</f>
        <v>2542</v>
      </c>
      <c r="AE159" s="9">
        <f>SUM(Data[[#This Row],[A1_num]],Data[[#This Row],[B1_num]])</f>
        <v>5270</v>
      </c>
      <c r="AF159" s="9">
        <f>SUM(Data[[#This Row],[A2_num]],Data[[#This Row],[B2_num]])</f>
        <v>7010</v>
      </c>
      <c r="AG159" s="9">
        <f>SUM(Data[[#This Row],[A3_num]],Data[[#This Row],[B3_num]],Data[[#This Row],[C1_num]],Data[[#This Row],[C2_num]],Data[[#This Row],[C3_num]])</f>
        <v>15875</v>
      </c>
    </row>
    <row r="160" spans="1:33" x14ac:dyDescent="0.15">
      <c r="A160" s="8">
        <v>2013</v>
      </c>
      <c r="B160" s="8" t="s">
        <v>218</v>
      </c>
      <c r="C160" s="8" t="s">
        <v>55</v>
      </c>
      <c r="D160" s="8" t="s">
        <v>117</v>
      </c>
      <c r="E160" s="8">
        <v>19734</v>
      </c>
      <c r="F160" s="8">
        <v>2244</v>
      </c>
      <c r="G160" s="8">
        <v>2740</v>
      </c>
      <c r="H160" s="8">
        <v>4155</v>
      </c>
      <c r="I160" s="8">
        <v>280</v>
      </c>
      <c r="J160" s="8">
        <v>502</v>
      </c>
      <c r="K160" s="8">
        <v>2374</v>
      </c>
      <c r="L160" s="8">
        <v>174</v>
      </c>
      <c r="M160" s="8">
        <v>413</v>
      </c>
      <c r="N160" s="8">
        <v>560</v>
      </c>
      <c r="O160" s="8">
        <f>SUM(Data[[#This Row],[A1_num]:[C3_num]])</f>
        <v>13442</v>
      </c>
      <c r="P160" s="9">
        <f>Data[[#This Row],[totalNumLAttainers]]+Data[[#This Row],[numNonLA]]</f>
        <v>33176</v>
      </c>
      <c r="Q160" s="9">
        <f>100*(Data[[#This Row],[totalNumLAttainers]]/Data[[#This Row],[totalYP]])</f>
        <v>40.517241379310342</v>
      </c>
      <c r="R160" s="9">
        <f>100*(Data[[#This Row],[numNonLA]]/Data[[#This Row],[totalYP]])</f>
        <v>59.482758620689658</v>
      </c>
      <c r="S160" s="13">
        <f>100*(Data[[#This Row],[A1_num]]/Data[[#This Row],[totalNumLAttainers]])</f>
        <v>16.693944353518823</v>
      </c>
      <c r="T160" s="13">
        <f>100*(Data[[#This Row],[A2_num]]/Data[[#This Row],[totalNumLAttainers]])</f>
        <v>20.383871447701235</v>
      </c>
      <c r="U160" s="13">
        <f>100*(Data[[#This Row],[A3_num]]/Data[[#This Row],[totalNumLAttainers]])</f>
        <v>30.910578782919206</v>
      </c>
      <c r="V160" s="13">
        <f>100*(Data[[#This Row],[B1_num]]/Data[[#This Row],[totalNumLAttainers]])</f>
        <v>2.0830233596191046</v>
      </c>
      <c r="W160" s="13">
        <f>100*(Data[[#This Row],[B2_num]]/Data[[#This Row],[totalNumLAttainers]])</f>
        <v>3.7345633090313939</v>
      </c>
      <c r="X160" s="13">
        <f>100*(Data[[#This Row],[B3_num]]/Data[[#This Row],[totalNumLAttainers]])</f>
        <v>17.661062341913407</v>
      </c>
      <c r="Y160" s="13">
        <f>100*(Data[[#This Row],[C1_num]]/Data[[#This Row],[totalNumLAttainers]])</f>
        <v>1.2944502306204433</v>
      </c>
      <c r="Z160" s="13">
        <f>100*(Data[[#This Row],[C2_num]]/Data[[#This Row],[totalNumLAttainers]])</f>
        <v>3.072459455438179</v>
      </c>
      <c r="AA160" s="13">
        <f>100*(Data[[#This Row],[C3_num]]/Data[[#This Row],[totalNumLAttainers]])</f>
        <v>4.1660467192382091</v>
      </c>
      <c r="AB160" s="9">
        <f>SUM(Data[[#This Row],[A1_num]:[A3_num]])</f>
        <v>9139</v>
      </c>
      <c r="AC160" s="9">
        <f>SUM(Data[[#This Row],[B1_num]:[B3_num]])</f>
        <v>3156</v>
      </c>
      <c r="AD160" s="9">
        <f>SUM(Data[[#This Row],[C1_num]:[C3_num]])</f>
        <v>1147</v>
      </c>
      <c r="AE160" s="9">
        <f>SUM(Data[[#This Row],[A1_num]],Data[[#This Row],[B1_num]])</f>
        <v>2524</v>
      </c>
      <c r="AF160" s="9">
        <f>SUM(Data[[#This Row],[A2_num]],Data[[#This Row],[B2_num]])</f>
        <v>3242</v>
      </c>
      <c r="AG160" s="9">
        <f>SUM(Data[[#This Row],[A3_num]],Data[[#This Row],[B3_num]],Data[[#This Row],[C1_num]],Data[[#This Row],[C2_num]],Data[[#This Row],[C3_num]])</f>
        <v>7676</v>
      </c>
    </row>
    <row r="161" spans="1:33" x14ac:dyDescent="0.15">
      <c r="A161" s="8">
        <v>2013</v>
      </c>
      <c r="B161" s="8" t="s">
        <v>218</v>
      </c>
      <c r="C161" s="8" t="s">
        <v>18</v>
      </c>
      <c r="D161" s="8" t="s">
        <v>119</v>
      </c>
      <c r="E161" s="8">
        <v>4957</v>
      </c>
      <c r="F161" s="8">
        <v>549</v>
      </c>
      <c r="G161" s="8">
        <v>696</v>
      </c>
      <c r="H161" s="8">
        <v>857</v>
      </c>
      <c r="I161" s="8">
        <v>119</v>
      </c>
      <c r="J161" s="8">
        <v>190</v>
      </c>
      <c r="K161" s="8">
        <v>855</v>
      </c>
      <c r="L161" s="8">
        <v>86</v>
      </c>
      <c r="M161" s="8">
        <v>194</v>
      </c>
      <c r="N161" s="8">
        <v>180</v>
      </c>
      <c r="O161" s="8">
        <f>SUM(Data[[#This Row],[A1_num]:[C3_num]])</f>
        <v>3726</v>
      </c>
      <c r="P161" s="9">
        <f>Data[[#This Row],[totalNumLAttainers]]+Data[[#This Row],[numNonLA]]</f>
        <v>8683</v>
      </c>
      <c r="Q161" s="9">
        <f>100*(Data[[#This Row],[totalNumLAttainers]]/Data[[#This Row],[totalYP]])</f>
        <v>42.911436139583095</v>
      </c>
      <c r="R161" s="9">
        <f>100*(Data[[#This Row],[numNonLA]]/Data[[#This Row],[totalYP]])</f>
        <v>57.088563860416905</v>
      </c>
      <c r="S161" s="13">
        <f>100*(Data[[#This Row],[A1_num]]/Data[[#This Row],[totalNumLAttainers]])</f>
        <v>14.734299516908212</v>
      </c>
      <c r="T161" s="13">
        <f>100*(Data[[#This Row],[A2_num]]/Data[[#This Row],[totalNumLAttainers]])</f>
        <v>18.679549114331724</v>
      </c>
      <c r="U161" s="13">
        <f>100*(Data[[#This Row],[A3_num]]/Data[[#This Row],[totalNumLAttainers]])</f>
        <v>23.000536768652712</v>
      </c>
      <c r="V161" s="13">
        <f>100*(Data[[#This Row],[B1_num]]/Data[[#This Row],[totalNumLAttainers]])</f>
        <v>3.1937734836285565</v>
      </c>
      <c r="W161" s="13">
        <f>100*(Data[[#This Row],[B2_num]]/Data[[#This Row],[totalNumLAttainers]])</f>
        <v>5.0993022007514757</v>
      </c>
      <c r="X161" s="13">
        <f>100*(Data[[#This Row],[B3_num]]/Data[[#This Row],[totalNumLAttainers]])</f>
        <v>22.946859903381643</v>
      </c>
      <c r="Y161" s="13">
        <f>100*(Data[[#This Row],[C1_num]]/Data[[#This Row],[totalNumLAttainers]])</f>
        <v>2.3081052066559313</v>
      </c>
      <c r="Z161" s="13">
        <f>100*(Data[[#This Row],[C2_num]]/Data[[#This Row],[totalNumLAttainers]])</f>
        <v>5.2066559312936125</v>
      </c>
      <c r="AA161" s="13">
        <f>100*(Data[[#This Row],[C3_num]]/Data[[#This Row],[totalNumLAttainers]])</f>
        <v>4.8309178743961354</v>
      </c>
      <c r="AB161" s="9">
        <f>SUM(Data[[#This Row],[A1_num]:[A3_num]])</f>
        <v>2102</v>
      </c>
      <c r="AC161" s="9">
        <f>SUM(Data[[#This Row],[B1_num]:[B3_num]])</f>
        <v>1164</v>
      </c>
      <c r="AD161" s="9">
        <f>SUM(Data[[#This Row],[C1_num]:[C3_num]])</f>
        <v>460</v>
      </c>
      <c r="AE161" s="9">
        <f>SUM(Data[[#This Row],[A1_num]],Data[[#This Row],[B1_num]])</f>
        <v>668</v>
      </c>
      <c r="AF161" s="9">
        <f>SUM(Data[[#This Row],[A2_num]],Data[[#This Row],[B2_num]])</f>
        <v>886</v>
      </c>
      <c r="AG161" s="9">
        <f>SUM(Data[[#This Row],[A3_num]],Data[[#This Row],[B3_num]],Data[[#This Row],[C1_num]],Data[[#This Row],[C2_num]],Data[[#This Row],[C3_num]])</f>
        <v>2172</v>
      </c>
    </row>
    <row r="162" spans="1:33" x14ac:dyDescent="0.15">
      <c r="A162" s="8">
        <v>2013</v>
      </c>
      <c r="B162" s="8" t="s">
        <v>221</v>
      </c>
      <c r="C162" s="8" t="s">
        <v>357</v>
      </c>
      <c r="D162" s="8" t="s">
        <v>358</v>
      </c>
      <c r="E162" s="8">
        <v>4966</v>
      </c>
      <c r="F162" s="8">
        <v>499</v>
      </c>
      <c r="G162" s="8">
        <v>580</v>
      </c>
      <c r="H162" s="8">
        <v>508</v>
      </c>
      <c r="I162" s="8">
        <v>150</v>
      </c>
      <c r="J162" s="8">
        <v>279</v>
      </c>
      <c r="K162" s="8">
        <v>789</v>
      </c>
      <c r="L162" s="8">
        <v>156</v>
      </c>
      <c r="M162" s="8">
        <v>171</v>
      </c>
      <c r="N162" s="8">
        <v>141</v>
      </c>
      <c r="O162" s="8">
        <f>SUM(Data[[#This Row],[A1_num]:[C3_num]])</f>
        <v>3273</v>
      </c>
      <c r="P162" s="9">
        <f>Data[[#This Row],[totalNumLAttainers]]+Data[[#This Row],[numNonLA]]</f>
        <v>8239</v>
      </c>
      <c r="Q162" s="9">
        <f>100*(Data[[#This Row],[totalNumLAttainers]]/Data[[#This Row],[totalYP]])</f>
        <v>39.725694865881785</v>
      </c>
      <c r="R162" s="9">
        <f>100*(Data[[#This Row],[numNonLA]]/Data[[#This Row],[totalYP]])</f>
        <v>60.274305134118222</v>
      </c>
      <c r="S162" s="13">
        <f>100*(Data[[#This Row],[A1_num]]/Data[[#This Row],[totalNumLAttainers]])</f>
        <v>15.245951726245035</v>
      </c>
      <c r="T162" s="13">
        <f>100*(Data[[#This Row],[A2_num]]/Data[[#This Row],[totalNumLAttainers]])</f>
        <v>17.720745493431103</v>
      </c>
      <c r="U162" s="13">
        <f>100*(Data[[#This Row],[A3_num]]/Data[[#This Row],[totalNumLAttainers]])</f>
        <v>15.520928811487932</v>
      </c>
      <c r="V162" s="13">
        <f>100*(Data[[#This Row],[B1_num]]/Data[[#This Row],[totalNumLAttainers]])</f>
        <v>4.5829514207149407</v>
      </c>
      <c r="W162" s="13">
        <f>100*(Data[[#This Row],[B2_num]]/Data[[#This Row],[totalNumLAttainers]])</f>
        <v>8.5242896425297889</v>
      </c>
      <c r="X162" s="13">
        <f>100*(Data[[#This Row],[B3_num]]/Data[[#This Row],[totalNumLAttainers]])</f>
        <v>24.106324472960587</v>
      </c>
      <c r="Y162" s="13">
        <f>100*(Data[[#This Row],[C1_num]]/Data[[#This Row],[totalNumLAttainers]])</f>
        <v>4.7662694775435384</v>
      </c>
      <c r="Z162" s="13">
        <f>100*(Data[[#This Row],[C2_num]]/Data[[#This Row],[totalNumLAttainers]])</f>
        <v>5.2245646196150322</v>
      </c>
      <c r="AA162" s="13">
        <f>100*(Data[[#This Row],[C3_num]]/Data[[#This Row],[totalNumLAttainers]])</f>
        <v>4.3079743354720437</v>
      </c>
      <c r="AB162" s="9">
        <f>SUM(Data[[#This Row],[A1_num]:[A3_num]])</f>
        <v>1587</v>
      </c>
      <c r="AC162" s="9">
        <f>SUM(Data[[#This Row],[B1_num]:[B3_num]])</f>
        <v>1218</v>
      </c>
      <c r="AD162" s="9">
        <f>SUM(Data[[#This Row],[C1_num]:[C3_num]])</f>
        <v>468</v>
      </c>
      <c r="AE162" s="9">
        <f>SUM(Data[[#This Row],[A1_num]],Data[[#This Row],[B1_num]])</f>
        <v>649</v>
      </c>
      <c r="AF162" s="9">
        <f>SUM(Data[[#This Row],[A2_num]],Data[[#This Row],[B2_num]])</f>
        <v>859</v>
      </c>
      <c r="AG162" s="9">
        <f>SUM(Data[[#This Row],[A3_num]],Data[[#This Row],[B3_num]],Data[[#This Row],[C1_num]],Data[[#This Row],[C2_num]],Data[[#This Row],[C3_num]])</f>
        <v>1765</v>
      </c>
    </row>
    <row r="163" spans="1:33" x14ac:dyDescent="0.15">
      <c r="A163" s="8">
        <v>2013</v>
      </c>
      <c r="B163" s="8" t="s">
        <v>218</v>
      </c>
      <c r="C163" s="8" t="s">
        <v>61</v>
      </c>
      <c r="D163" s="8" t="s">
        <v>114</v>
      </c>
      <c r="E163" s="8">
        <v>14985</v>
      </c>
      <c r="F163" s="8">
        <v>1531</v>
      </c>
      <c r="G163" s="8">
        <v>1966</v>
      </c>
      <c r="H163" s="8">
        <v>3094</v>
      </c>
      <c r="I163" s="8">
        <v>172</v>
      </c>
      <c r="J163" s="8">
        <v>423</v>
      </c>
      <c r="K163" s="8">
        <v>1953</v>
      </c>
      <c r="L163" s="8">
        <v>168</v>
      </c>
      <c r="M163" s="8">
        <v>322</v>
      </c>
      <c r="N163" s="8">
        <v>364</v>
      </c>
      <c r="O163" s="8">
        <f>SUM(Data[[#This Row],[A1_num]:[C3_num]])</f>
        <v>9993</v>
      </c>
      <c r="P163" s="9">
        <f>Data[[#This Row],[totalNumLAttainers]]+Data[[#This Row],[numNonLA]]</f>
        <v>24978</v>
      </c>
      <c r="Q163" s="9">
        <f>100*(Data[[#This Row],[totalNumLAttainers]]/Data[[#This Row],[totalYP]])</f>
        <v>40.007206341580591</v>
      </c>
      <c r="R163" s="9">
        <f>100*(Data[[#This Row],[numNonLA]]/Data[[#This Row],[totalYP]])</f>
        <v>59.992793658419409</v>
      </c>
      <c r="S163" s="13">
        <f>100*(Data[[#This Row],[A1_num]]/Data[[#This Row],[totalNumLAttainers]])</f>
        <v>15.32072450715501</v>
      </c>
      <c r="T163" s="13">
        <f>100*(Data[[#This Row],[A2_num]]/Data[[#This Row],[totalNumLAttainers]])</f>
        <v>19.673771640148104</v>
      </c>
      <c r="U163" s="13">
        <f>100*(Data[[#This Row],[A3_num]]/Data[[#This Row],[totalNumLAttainers]])</f>
        <v>30.961673171219857</v>
      </c>
      <c r="V163" s="13">
        <f>100*(Data[[#This Row],[B1_num]]/Data[[#This Row],[totalNumLAttainers]])</f>
        <v>1.7212048433903733</v>
      </c>
      <c r="W163" s="13">
        <f>100*(Data[[#This Row],[B2_num]]/Data[[#This Row],[totalNumLAttainers]])</f>
        <v>4.2329630741519058</v>
      </c>
      <c r="X163" s="13">
        <f>100*(Data[[#This Row],[B3_num]]/Data[[#This Row],[totalNumLAttainers]])</f>
        <v>19.543680576403482</v>
      </c>
      <c r="Y163" s="13">
        <f>100*(Data[[#This Row],[C1_num]]/Data[[#This Row],[totalNumLAttainers]])</f>
        <v>1.6811768237766436</v>
      </c>
      <c r="Z163" s="13">
        <f>100*(Data[[#This Row],[C2_num]]/Data[[#This Row],[totalNumLAttainers]])</f>
        <v>3.2222555789052336</v>
      </c>
      <c r="AA163" s="13">
        <f>100*(Data[[#This Row],[C3_num]]/Data[[#This Row],[totalNumLAttainers]])</f>
        <v>3.6425497848493942</v>
      </c>
      <c r="AB163" s="9">
        <f>SUM(Data[[#This Row],[A1_num]:[A3_num]])</f>
        <v>6591</v>
      </c>
      <c r="AC163" s="9">
        <f>SUM(Data[[#This Row],[B1_num]:[B3_num]])</f>
        <v>2548</v>
      </c>
      <c r="AD163" s="9">
        <f>SUM(Data[[#This Row],[C1_num]:[C3_num]])</f>
        <v>854</v>
      </c>
      <c r="AE163" s="9">
        <f>SUM(Data[[#This Row],[A1_num]],Data[[#This Row],[B1_num]])</f>
        <v>1703</v>
      </c>
      <c r="AF163" s="9">
        <f>SUM(Data[[#This Row],[A2_num]],Data[[#This Row],[B2_num]])</f>
        <v>2389</v>
      </c>
      <c r="AG163" s="9">
        <f>SUM(Data[[#This Row],[A3_num]],Data[[#This Row],[B3_num]],Data[[#This Row],[C1_num]],Data[[#This Row],[C2_num]],Data[[#This Row],[C3_num]])</f>
        <v>5901</v>
      </c>
    </row>
    <row r="164" spans="1:33" x14ac:dyDescent="0.15">
      <c r="A164" s="8">
        <v>2013</v>
      </c>
      <c r="B164" s="8" t="s">
        <v>221</v>
      </c>
      <c r="C164" s="8" t="s">
        <v>93</v>
      </c>
      <c r="D164" s="8" t="s">
        <v>206</v>
      </c>
      <c r="E164" s="8">
        <v>780</v>
      </c>
      <c r="F164" s="8">
        <v>80</v>
      </c>
      <c r="G164" s="8">
        <v>60</v>
      </c>
      <c r="H164" s="8">
        <v>59</v>
      </c>
      <c r="I164" s="8">
        <v>21</v>
      </c>
      <c r="J164" s="8">
        <v>24</v>
      </c>
      <c r="K164" s="8">
        <v>79</v>
      </c>
      <c r="L164" s="8" t="s">
        <v>2</v>
      </c>
      <c r="M164" s="8">
        <v>12</v>
      </c>
      <c r="N164" s="8" t="s">
        <v>2</v>
      </c>
      <c r="O164" s="8">
        <f>SUM(Data[[#This Row],[A1_num]:[C3_num]])</f>
        <v>335</v>
      </c>
      <c r="P164" s="9">
        <f>Data[[#This Row],[totalNumLAttainers]]+Data[[#This Row],[numNonLA]]</f>
        <v>1115</v>
      </c>
      <c r="Q164" s="9">
        <f>100*(Data[[#This Row],[totalNumLAttainers]]/Data[[#This Row],[totalYP]])</f>
        <v>30.044843049327351</v>
      </c>
      <c r="R164" s="9">
        <f>100*(Data[[#This Row],[numNonLA]]/Data[[#This Row],[totalYP]])</f>
        <v>69.955156950672645</v>
      </c>
      <c r="S164" s="13">
        <f>100*(Data[[#This Row],[A1_num]]/Data[[#This Row],[totalNumLAttainers]])</f>
        <v>23.880597014925371</v>
      </c>
      <c r="T164" s="13">
        <f>100*(Data[[#This Row],[A2_num]]/Data[[#This Row],[totalNumLAttainers]])</f>
        <v>17.910447761194028</v>
      </c>
      <c r="U164" s="13">
        <f>100*(Data[[#This Row],[A3_num]]/Data[[#This Row],[totalNumLAttainers]])</f>
        <v>17.611940298507463</v>
      </c>
      <c r="V164" s="13">
        <f>100*(Data[[#This Row],[B1_num]]/Data[[#This Row],[totalNumLAttainers]])</f>
        <v>6.2686567164179099</v>
      </c>
      <c r="W164" s="13">
        <f>100*(Data[[#This Row],[B2_num]]/Data[[#This Row],[totalNumLAttainers]])</f>
        <v>7.1641791044776122</v>
      </c>
      <c r="X164" s="13">
        <f>100*(Data[[#This Row],[B3_num]]/Data[[#This Row],[totalNumLAttainers]])</f>
        <v>23.582089552238806</v>
      </c>
      <c r="Y164" s="13" t="e">
        <f>100*(Data[[#This Row],[C1_num]]/Data[[#This Row],[totalNumLAttainers]])</f>
        <v>#VALUE!</v>
      </c>
      <c r="Z164" s="13">
        <f>100*(Data[[#This Row],[C2_num]]/Data[[#This Row],[totalNumLAttainers]])</f>
        <v>3.5820895522388061</v>
      </c>
      <c r="AA164" s="13" t="e">
        <f>100*(Data[[#This Row],[C3_num]]/Data[[#This Row],[totalNumLAttainers]])</f>
        <v>#VALUE!</v>
      </c>
      <c r="AB164" s="9">
        <f>SUM(Data[[#This Row],[A1_num]:[A3_num]])</f>
        <v>199</v>
      </c>
      <c r="AC164" s="9">
        <f>SUM(Data[[#This Row],[B1_num]:[B3_num]])</f>
        <v>124</v>
      </c>
      <c r="AD164" s="9">
        <f>SUM(Data[[#This Row],[C1_num]:[C3_num]])</f>
        <v>12</v>
      </c>
      <c r="AE164" s="9">
        <f>SUM(Data[[#This Row],[A1_num]],Data[[#This Row],[B1_num]])</f>
        <v>101</v>
      </c>
      <c r="AF164" s="9">
        <f>SUM(Data[[#This Row],[A2_num]],Data[[#This Row],[B2_num]])</f>
        <v>84</v>
      </c>
      <c r="AG164" s="9">
        <f>SUM(Data[[#This Row],[A3_num]],Data[[#This Row],[B3_num]],Data[[#This Row],[C1_num]],Data[[#This Row],[C2_num]],Data[[#This Row],[C3_num]])</f>
        <v>150</v>
      </c>
    </row>
    <row r="165" spans="1:33" x14ac:dyDescent="0.15">
      <c r="A165" s="8">
        <v>2013</v>
      </c>
      <c r="B165" s="8" t="s">
        <v>221</v>
      </c>
      <c r="C165" s="8" t="s">
        <v>41</v>
      </c>
      <c r="D165" s="8" t="s">
        <v>158</v>
      </c>
      <c r="E165" s="8">
        <v>2396</v>
      </c>
      <c r="F165" s="8">
        <v>209</v>
      </c>
      <c r="G165" s="8">
        <v>194</v>
      </c>
      <c r="H165" s="8">
        <v>234</v>
      </c>
      <c r="I165" s="8">
        <v>81</v>
      </c>
      <c r="J165" s="8">
        <v>86</v>
      </c>
      <c r="K165" s="8">
        <v>361</v>
      </c>
      <c r="L165" s="8">
        <v>50</v>
      </c>
      <c r="M165" s="8">
        <v>61</v>
      </c>
      <c r="N165" s="8">
        <v>30</v>
      </c>
      <c r="O165" s="8">
        <f>SUM(Data[[#This Row],[A1_num]:[C3_num]])</f>
        <v>1306</v>
      </c>
      <c r="P165" s="9">
        <f>Data[[#This Row],[totalNumLAttainers]]+Data[[#This Row],[numNonLA]]</f>
        <v>3702</v>
      </c>
      <c r="Q165" s="9">
        <f>100*(Data[[#This Row],[totalNumLAttainers]]/Data[[#This Row],[totalYP]])</f>
        <v>35.278227984873041</v>
      </c>
      <c r="R165" s="9">
        <f>100*(Data[[#This Row],[numNonLA]]/Data[[#This Row],[totalYP]])</f>
        <v>64.721772015126959</v>
      </c>
      <c r="S165" s="13">
        <f>100*(Data[[#This Row],[A1_num]]/Data[[#This Row],[totalNumLAttainers]])</f>
        <v>16.003062787136294</v>
      </c>
      <c r="T165" s="13">
        <f>100*(Data[[#This Row],[A2_num]]/Data[[#This Row],[totalNumLAttainers]])</f>
        <v>14.854517611026033</v>
      </c>
      <c r="U165" s="13">
        <f>100*(Data[[#This Row],[A3_num]]/Data[[#This Row],[totalNumLAttainers]])</f>
        <v>17.917304747320063</v>
      </c>
      <c r="V165" s="13">
        <f>100*(Data[[#This Row],[B1_num]]/Data[[#This Row],[totalNumLAttainers]])</f>
        <v>6.2021439509954055</v>
      </c>
      <c r="W165" s="13">
        <f>100*(Data[[#This Row],[B2_num]]/Data[[#This Row],[totalNumLAttainers]])</f>
        <v>6.5849923430321589</v>
      </c>
      <c r="X165" s="13">
        <f>100*(Data[[#This Row],[B3_num]]/Data[[#This Row],[totalNumLAttainers]])</f>
        <v>27.641653905053598</v>
      </c>
      <c r="Y165" s="13">
        <f>100*(Data[[#This Row],[C1_num]]/Data[[#This Row],[totalNumLAttainers]])</f>
        <v>3.828483920367534</v>
      </c>
      <c r="Z165" s="13">
        <f>100*(Data[[#This Row],[C2_num]]/Data[[#This Row],[totalNumLAttainers]])</f>
        <v>4.6707503828483921</v>
      </c>
      <c r="AA165" s="13">
        <f>100*(Data[[#This Row],[C3_num]]/Data[[#This Row],[totalNumLAttainers]])</f>
        <v>2.2970903522205206</v>
      </c>
      <c r="AB165" s="9">
        <f>SUM(Data[[#This Row],[A1_num]:[A3_num]])</f>
        <v>637</v>
      </c>
      <c r="AC165" s="9">
        <f>SUM(Data[[#This Row],[B1_num]:[B3_num]])</f>
        <v>528</v>
      </c>
      <c r="AD165" s="9">
        <f>SUM(Data[[#This Row],[C1_num]:[C3_num]])</f>
        <v>141</v>
      </c>
      <c r="AE165" s="9">
        <f>SUM(Data[[#This Row],[A1_num]],Data[[#This Row],[B1_num]])</f>
        <v>290</v>
      </c>
      <c r="AF165" s="9">
        <f>SUM(Data[[#This Row],[A2_num]],Data[[#This Row],[B2_num]])</f>
        <v>280</v>
      </c>
      <c r="AG165" s="9">
        <f>SUM(Data[[#This Row],[A3_num]],Data[[#This Row],[B3_num]],Data[[#This Row],[C1_num]],Data[[#This Row],[C2_num]],Data[[#This Row],[C3_num]])</f>
        <v>736</v>
      </c>
    </row>
    <row r="166" spans="1:33" x14ac:dyDescent="0.15">
      <c r="A166" s="8">
        <v>2013</v>
      </c>
      <c r="B166" s="8" t="s">
        <v>221</v>
      </c>
      <c r="C166" s="8" t="s">
        <v>302</v>
      </c>
      <c r="D166" s="8" t="s">
        <v>303</v>
      </c>
      <c r="E166" s="8">
        <v>3284</v>
      </c>
      <c r="F166" s="8">
        <v>244</v>
      </c>
      <c r="G166" s="8">
        <v>446</v>
      </c>
      <c r="H166" s="8">
        <v>292</v>
      </c>
      <c r="I166" s="8">
        <v>77</v>
      </c>
      <c r="J166" s="8">
        <v>148</v>
      </c>
      <c r="K166" s="8">
        <v>592</v>
      </c>
      <c r="L166" s="8">
        <v>54</v>
      </c>
      <c r="M166" s="8">
        <v>71</v>
      </c>
      <c r="N166" s="8">
        <v>95</v>
      </c>
      <c r="O166" s="8">
        <f>SUM(Data[[#This Row],[A1_num]:[C3_num]])</f>
        <v>2019</v>
      </c>
      <c r="P166" s="9">
        <f>Data[[#This Row],[totalNumLAttainers]]+Data[[#This Row],[numNonLA]]</f>
        <v>5303</v>
      </c>
      <c r="Q166" s="9">
        <f>100*(Data[[#This Row],[totalNumLAttainers]]/Data[[#This Row],[totalYP]])</f>
        <v>38.072788987365641</v>
      </c>
      <c r="R166" s="9">
        <f>100*(Data[[#This Row],[numNonLA]]/Data[[#This Row],[totalYP]])</f>
        <v>61.927211012634352</v>
      </c>
      <c r="S166" s="13">
        <f>100*(Data[[#This Row],[A1_num]]/Data[[#This Row],[totalNumLAttainers]])</f>
        <v>12.085190688459633</v>
      </c>
      <c r="T166" s="13">
        <f>100*(Data[[#This Row],[A2_num]]/Data[[#This Row],[totalNumLAttainers]])</f>
        <v>22.0901436354631</v>
      </c>
      <c r="U166" s="13">
        <f>100*(Data[[#This Row],[A3_num]]/Data[[#This Row],[totalNumLAttainers]])</f>
        <v>14.462605250123826</v>
      </c>
      <c r="V166" s="13">
        <f>100*(Data[[#This Row],[B1_num]]/Data[[#This Row],[totalNumLAttainers]])</f>
        <v>3.8137691926696387</v>
      </c>
      <c r="W166" s="13">
        <f>100*(Data[[#This Row],[B2_num]]/Data[[#This Row],[totalNumLAttainers]])</f>
        <v>7.3303615651312537</v>
      </c>
      <c r="X166" s="13">
        <f>100*(Data[[#This Row],[B3_num]]/Data[[#This Row],[totalNumLAttainers]])</f>
        <v>29.321446260525015</v>
      </c>
      <c r="Y166" s="13">
        <f>100*(Data[[#This Row],[C1_num]]/Data[[#This Row],[totalNumLAttainers]])</f>
        <v>2.6745913818722138</v>
      </c>
      <c r="Z166" s="13">
        <f>100*(Data[[#This Row],[C2_num]]/Data[[#This Row],[totalNumLAttainers]])</f>
        <v>3.5165923724616146</v>
      </c>
      <c r="AA166" s="13">
        <f>100*(Data[[#This Row],[C3_num]]/Data[[#This Row],[totalNumLAttainers]])</f>
        <v>4.7052996532937099</v>
      </c>
      <c r="AB166" s="9">
        <f>SUM(Data[[#This Row],[A1_num]:[A3_num]])</f>
        <v>982</v>
      </c>
      <c r="AC166" s="9">
        <f>SUM(Data[[#This Row],[B1_num]:[B3_num]])</f>
        <v>817</v>
      </c>
      <c r="AD166" s="9">
        <f>SUM(Data[[#This Row],[C1_num]:[C3_num]])</f>
        <v>220</v>
      </c>
      <c r="AE166" s="9">
        <f>SUM(Data[[#This Row],[A1_num]],Data[[#This Row],[B1_num]])</f>
        <v>321</v>
      </c>
      <c r="AF166" s="9">
        <f>SUM(Data[[#This Row],[A2_num]],Data[[#This Row],[B2_num]])</f>
        <v>594</v>
      </c>
      <c r="AG166" s="9">
        <f>SUM(Data[[#This Row],[A3_num]],Data[[#This Row],[B3_num]],Data[[#This Row],[C1_num]],Data[[#This Row],[C2_num]],Data[[#This Row],[C3_num]])</f>
        <v>1104</v>
      </c>
    </row>
    <row r="167" spans="1:33" x14ac:dyDescent="0.15">
      <c r="A167" s="8">
        <v>2013</v>
      </c>
      <c r="B167" s="8" t="s">
        <v>221</v>
      </c>
      <c r="C167" s="8" t="s">
        <v>280</v>
      </c>
      <c r="D167" s="8" t="s">
        <v>281</v>
      </c>
      <c r="E167" s="8">
        <v>1014</v>
      </c>
      <c r="F167" s="8">
        <v>45</v>
      </c>
      <c r="G167" s="8">
        <v>83</v>
      </c>
      <c r="H167" s="8">
        <v>90</v>
      </c>
      <c r="I167" s="8" t="s">
        <v>2</v>
      </c>
      <c r="J167" s="8">
        <v>23</v>
      </c>
      <c r="K167" s="8">
        <v>75</v>
      </c>
      <c r="L167" s="8" t="s">
        <v>2</v>
      </c>
      <c r="M167" s="8">
        <v>11</v>
      </c>
      <c r="N167" s="8">
        <v>20</v>
      </c>
      <c r="O167" s="8">
        <f>SUM(Data[[#This Row],[A1_num]:[C3_num]])</f>
        <v>347</v>
      </c>
      <c r="P167" s="9">
        <f>Data[[#This Row],[totalNumLAttainers]]+Data[[#This Row],[numNonLA]]</f>
        <v>1361</v>
      </c>
      <c r="Q167" s="9">
        <f>100*(Data[[#This Row],[totalNumLAttainers]]/Data[[#This Row],[totalYP]])</f>
        <v>25.495958853783986</v>
      </c>
      <c r="R167" s="9">
        <f>100*(Data[[#This Row],[numNonLA]]/Data[[#This Row],[totalYP]])</f>
        <v>74.504041146216011</v>
      </c>
      <c r="S167" s="13">
        <f>100*(Data[[#This Row],[A1_num]]/Data[[#This Row],[totalNumLAttainers]])</f>
        <v>12.968299711815561</v>
      </c>
      <c r="T167" s="13">
        <f>100*(Data[[#This Row],[A2_num]]/Data[[#This Row],[totalNumLAttainers]])</f>
        <v>23.919308357348704</v>
      </c>
      <c r="U167" s="13">
        <f>100*(Data[[#This Row],[A3_num]]/Data[[#This Row],[totalNumLAttainers]])</f>
        <v>25.936599423631122</v>
      </c>
      <c r="V167" s="13" t="e">
        <f>100*(Data[[#This Row],[B1_num]]/Data[[#This Row],[totalNumLAttainers]])</f>
        <v>#VALUE!</v>
      </c>
      <c r="W167" s="13">
        <f>100*(Data[[#This Row],[B2_num]]/Data[[#This Row],[totalNumLAttainers]])</f>
        <v>6.6282420749279538</v>
      </c>
      <c r="X167" s="13">
        <f>100*(Data[[#This Row],[B3_num]]/Data[[#This Row],[totalNumLAttainers]])</f>
        <v>21.613832853025936</v>
      </c>
      <c r="Y167" s="13" t="e">
        <f>100*(Data[[#This Row],[C1_num]]/Data[[#This Row],[totalNumLAttainers]])</f>
        <v>#VALUE!</v>
      </c>
      <c r="Z167" s="13">
        <f>100*(Data[[#This Row],[C2_num]]/Data[[#This Row],[totalNumLAttainers]])</f>
        <v>3.1700288184438041</v>
      </c>
      <c r="AA167" s="13">
        <f>100*(Data[[#This Row],[C3_num]]/Data[[#This Row],[totalNumLAttainers]])</f>
        <v>5.7636887608069163</v>
      </c>
      <c r="AB167" s="9">
        <f>SUM(Data[[#This Row],[A1_num]:[A3_num]])</f>
        <v>218</v>
      </c>
      <c r="AC167" s="9">
        <f>SUM(Data[[#This Row],[B1_num]:[B3_num]])</f>
        <v>98</v>
      </c>
      <c r="AD167" s="9">
        <f>SUM(Data[[#This Row],[C1_num]:[C3_num]])</f>
        <v>31</v>
      </c>
      <c r="AE167" s="9">
        <f>SUM(Data[[#This Row],[A1_num]],Data[[#This Row],[B1_num]])</f>
        <v>45</v>
      </c>
      <c r="AF167" s="9">
        <f>SUM(Data[[#This Row],[A2_num]],Data[[#This Row],[B2_num]])</f>
        <v>106</v>
      </c>
      <c r="AG167" s="9">
        <f>SUM(Data[[#This Row],[A3_num]],Data[[#This Row],[B3_num]],Data[[#This Row],[C1_num]],Data[[#This Row],[C2_num]],Data[[#This Row],[C3_num]])</f>
        <v>196</v>
      </c>
    </row>
    <row r="168" spans="1:33" x14ac:dyDescent="0.15">
      <c r="A168" s="8">
        <v>2013</v>
      </c>
      <c r="B168" s="8" t="s">
        <v>221</v>
      </c>
      <c r="C168" s="8" t="s">
        <v>13</v>
      </c>
      <c r="D168" s="8" t="s">
        <v>140</v>
      </c>
      <c r="E168" s="8">
        <v>2450</v>
      </c>
      <c r="F168" s="8">
        <v>175</v>
      </c>
      <c r="G168" s="8">
        <v>261</v>
      </c>
      <c r="H168" s="8">
        <v>339</v>
      </c>
      <c r="I168" s="8">
        <v>28</v>
      </c>
      <c r="J168" s="8">
        <v>70</v>
      </c>
      <c r="K168" s="8">
        <v>276</v>
      </c>
      <c r="L168" s="8" t="s">
        <v>2</v>
      </c>
      <c r="M168" s="8">
        <v>57</v>
      </c>
      <c r="N168" s="8">
        <v>47</v>
      </c>
      <c r="O168" s="8">
        <f>SUM(Data[[#This Row],[A1_num]:[C3_num]])</f>
        <v>1253</v>
      </c>
      <c r="P168" s="9">
        <f>Data[[#This Row],[totalNumLAttainers]]+Data[[#This Row],[numNonLA]]</f>
        <v>3703</v>
      </c>
      <c r="Q168" s="9">
        <f>100*(Data[[#This Row],[totalNumLAttainers]]/Data[[#This Row],[totalYP]])</f>
        <v>33.837429111531193</v>
      </c>
      <c r="R168" s="9">
        <f>100*(Data[[#This Row],[numNonLA]]/Data[[#This Row],[totalYP]])</f>
        <v>66.162570888468807</v>
      </c>
      <c r="S168" s="13">
        <f>100*(Data[[#This Row],[A1_num]]/Data[[#This Row],[totalNumLAttainers]])</f>
        <v>13.966480446927374</v>
      </c>
      <c r="T168" s="13">
        <f>100*(Data[[#This Row],[A2_num]]/Data[[#This Row],[totalNumLAttainers]])</f>
        <v>20.83000798084597</v>
      </c>
      <c r="U168" s="13">
        <f>100*(Data[[#This Row],[A3_num]]/Data[[#This Row],[totalNumLAttainers]])</f>
        <v>27.055067837190744</v>
      </c>
      <c r="V168" s="13">
        <f>100*(Data[[#This Row],[B1_num]]/Data[[#This Row],[totalNumLAttainers]])</f>
        <v>2.2346368715083798</v>
      </c>
      <c r="W168" s="13">
        <f>100*(Data[[#This Row],[B2_num]]/Data[[#This Row],[totalNumLAttainers]])</f>
        <v>5.5865921787709496</v>
      </c>
      <c r="X168" s="13">
        <f>100*(Data[[#This Row],[B3_num]]/Data[[#This Row],[totalNumLAttainers]])</f>
        <v>22.027134876296888</v>
      </c>
      <c r="Y168" s="13" t="e">
        <f>100*(Data[[#This Row],[C1_num]]/Data[[#This Row],[totalNumLAttainers]])</f>
        <v>#VALUE!</v>
      </c>
      <c r="Z168" s="13">
        <f>100*(Data[[#This Row],[C2_num]]/Data[[#This Row],[totalNumLAttainers]])</f>
        <v>4.5490822027134881</v>
      </c>
      <c r="AA168" s="13">
        <f>100*(Data[[#This Row],[C3_num]]/Data[[#This Row],[totalNumLAttainers]])</f>
        <v>3.7509976057462091</v>
      </c>
      <c r="AB168" s="9">
        <f>SUM(Data[[#This Row],[A1_num]:[A3_num]])</f>
        <v>775</v>
      </c>
      <c r="AC168" s="9">
        <f>SUM(Data[[#This Row],[B1_num]:[B3_num]])</f>
        <v>374</v>
      </c>
      <c r="AD168" s="9">
        <f>SUM(Data[[#This Row],[C1_num]:[C3_num]])</f>
        <v>104</v>
      </c>
      <c r="AE168" s="9">
        <f>SUM(Data[[#This Row],[A1_num]],Data[[#This Row],[B1_num]])</f>
        <v>203</v>
      </c>
      <c r="AF168" s="9">
        <f>SUM(Data[[#This Row],[A2_num]],Data[[#This Row],[B2_num]])</f>
        <v>331</v>
      </c>
      <c r="AG168" s="9">
        <f>SUM(Data[[#This Row],[A3_num]],Data[[#This Row],[B3_num]],Data[[#This Row],[C1_num]],Data[[#This Row],[C2_num]],Data[[#This Row],[C3_num]])</f>
        <v>719</v>
      </c>
    </row>
    <row r="169" spans="1:33" x14ac:dyDescent="0.15">
      <c r="A169" s="8">
        <v>2013</v>
      </c>
      <c r="B169" s="8" t="s">
        <v>221</v>
      </c>
      <c r="C169" s="8" t="s">
        <v>282</v>
      </c>
      <c r="D169" s="8" t="s">
        <v>283</v>
      </c>
      <c r="E169" s="8">
        <v>1267</v>
      </c>
      <c r="F169" s="8">
        <v>71</v>
      </c>
      <c r="G169" s="8">
        <v>92</v>
      </c>
      <c r="H169" s="8">
        <v>59</v>
      </c>
      <c r="I169" s="8">
        <v>21</v>
      </c>
      <c r="J169" s="8">
        <v>29</v>
      </c>
      <c r="K169" s="8">
        <v>90</v>
      </c>
      <c r="L169" s="8" t="s">
        <v>2</v>
      </c>
      <c r="M169" s="8">
        <v>13</v>
      </c>
      <c r="N169" s="8">
        <v>25</v>
      </c>
      <c r="O169" s="8">
        <f>SUM(Data[[#This Row],[A1_num]:[C3_num]])</f>
        <v>400</v>
      </c>
      <c r="P169" s="9">
        <f>Data[[#This Row],[totalNumLAttainers]]+Data[[#This Row],[numNonLA]]</f>
        <v>1667</v>
      </c>
      <c r="Q169" s="9">
        <f>100*(Data[[#This Row],[totalNumLAttainers]]/Data[[#This Row],[totalYP]])</f>
        <v>23.995200959808038</v>
      </c>
      <c r="R169" s="9">
        <f>100*(Data[[#This Row],[numNonLA]]/Data[[#This Row],[totalYP]])</f>
        <v>76.004799040191955</v>
      </c>
      <c r="S169" s="13">
        <f>100*(Data[[#This Row],[A1_num]]/Data[[#This Row],[totalNumLAttainers]])</f>
        <v>17.75</v>
      </c>
      <c r="T169" s="13">
        <f>100*(Data[[#This Row],[A2_num]]/Data[[#This Row],[totalNumLAttainers]])</f>
        <v>23</v>
      </c>
      <c r="U169" s="13">
        <f>100*(Data[[#This Row],[A3_num]]/Data[[#This Row],[totalNumLAttainers]])</f>
        <v>14.75</v>
      </c>
      <c r="V169" s="13">
        <f>100*(Data[[#This Row],[B1_num]]/Data[[#This Row],[totalNumLAttainers]])</f>
        <v>5.25</v>
      </c>
      <c r="W169" s="13">
        <f>100*(Data[[#This Row],[B2_num]]/Data[[#This Row],[totalNumLAttainers]])</f>
        <v>7.2499999999999991</v>
      </c>
      <c r="X169" s="13">
        <f>100*(Data[[#This Row],[B3_num]]/Data[[#This Row],[totalNumLAttainers]])</f>
        <v>22.5</v>
      </c>
      <c r="Y169" s="13" t="e">
        <f>100*(Data[[#This Row],[C1_num]]/Data[[#This Row],[totalNumLAttainers]])</f>
        <v>#VALUE!</v>
      </c>
      <c r="Z169" s="13">
        <f>100*(Data[[#This Row],[C2_num]]/Data[[#This Row],[totalNumLAttainers]])</f>
        <v>3.25</v>
      </c>
      <c r="AA169" s="13">
        <f>100*(Data[[#This Row],[C3_num]]/Data[[#This Row],[totalNumLAttainers]])</f>
        <v>6.25</v>
      </c>
      <c r="AB169" s="9">
        <f>SUM(Data[[#This Row],[A1_num]:[A3_num]])</f>
        <v>222</v>
      </c>
      <c r="AC169" s="9">
        <f>SUM(Data[[#This Row],[B1_num]:[B3_num]])</f>
        <v>140</v>
      </c>
      <c r="AD169" s="9">
        <f>SUM(Data[[#This Row],[C1_num]:[C3_num]])</f>
        <v>38</v>
      </c>
      <c r="AE169" s="9">
        <f>SUM(Data[[#This Row],[A1_num]],Data[[#This Row],[B1_num]])</f>
        <v>92</v>
      </c>
      <c r="AF169" s="9">
        <f>SUM(Data[[#This Row],[A2_num]],Data[[#This Row],[B2_num]])</f>
        <v>121</v>
      </c>
      <c r="AG169" s="9">
        <f>SUM(Data[[#This Row],[A3_num]],Data[[#This Row],[B3_num]],Data[[#This Row],[C1_num]],Data[[#This Row],[C2_num]],Data[[#This Row],[C3_num]])</f>
        <v>187</v>
      </c>
    </row>
    <row r="170" spans="1:33" x14ac:dyDescent="0.15">
      <c r="A170" s="8">
        <v>2013</v>
      </c>
      <c r="B170" s="8" t="s">
        <v>221</v>
      </c>
      <c r="C170" s="8" t="s">
        <v>54</v>
      </c>
      <c r="D170" s="8" t="s">
        <v>169</v>
      </c>
      <c r="E170" s="8">
        <v>1782</v>
      </c>
      <c r="F170" s="8">
        <v>207</v>
      </c>
      <c r="G170" s="8">
        <v>267</v>
      </c>
      <c r="H170" s="8">
        <v>351</v>
      </c>
      <c r="I170" s="8">
        <v>16</v>
      </c>
      <c r="J170" s="8">
        <v>35</v>
      </c>
      <c r="K170" s="8">
        <v>188</v>
      </c>
      <c r="L170" s="8">
        <v>20</v>
      </c>
      <c r="M170" s="8">
        <v>49</v>
      </c>
      <c r="N170" s="8">
        <v>83</v>
      </c>
      <c r="O170" s="8">
        <f>SUM(Data[[#This Row],[A1_num]:[C3_num]])</f>
        <v>1216</v>
      </c>
      <c r="P170" s="9">
        <f>Data[[#This Row],[totalNumLAttainers]]+Data[[#This Row],[numNonLA]]</f>
        <v>2998</v>
      </c>
      <c r="Q170" s="9">
        <f>100*(Data[[#This Row],[totalNumLAttainers]]/Data[[#This Row],[totalYP]])</f>
        <v>40.560373582388259</v>
      </c>
      <c r="R170" s="9">
        <f>100*(Data[[#This Row],[numNonLA]]/Data[[#This Row],[totalYP]])</f>
        <v>59.439626417611748</v>
      </c>
      <c r="S170" s="13">
        <f>100*(Data[[#This Row],[A1_num]]/Data[[#This Row],[totalNumLAttainers]])</f>
        <v>17.023026315789476</v>
      </c>
      <c r="T170" s="13">
        <f>100*(Data[[#This Row],[A2_num]]/Data[[#This Row],[totalNumLAttainers]])</f>
        <v>21.957236842105264</v>
      </c>
      <c r="U170" s="13">
        <f>100*(Data[[#This Row],[A3_num]]/Data[[#This Row],[totalNumLAttainers]])</f>
        <v>28.865131578947366</v>
      </c>
      <c r="V170" s="13">
        <f>100*(Data[[#This Row],[B1_num]]/Data[[#This Row],[totalNumLAttainers]])</f>
        <v>1.3157894736842104</v>
      </c>
      <c r="W170" s="13">
        <f>100*(Data[[#This Row],[B2_num]]/Data[[#This Row],[totalNumLAttainers]])</f>
        <v>2.8782894736842106</v>
      </c>
      <c r="X170" s="13">
        <f>100*(Data[[#This Row],[B3_num]]/Data[[#This Row],[totalNumLAttainers]])</f>
        <v>15.460526315789474</v>
      </c>
      <c r="Y170" s="13">
        <f>100*(Data[[#This Row],[C1_num]]/Data[[#This Row],[totalNumLAttainers]])</f>
        <v>1.6447368421052631</v>
      </c>
      <c r="Z170" s="13">
        <f>100*(Data[[#This Row],[C2_num]]/Data[[#This Row],[totalNumLAttainers]])</f>
        <v>4.0296052631578947</v>
      </c>
      <c r="AA170" s="13">
        <f>100*(Data[[#This Row],[C3_num]]/Data[[#This Row],[totalNumLAttainers]])</f>
        <v>6.8256578947368416</v>
      </c>
      <c r="AB170" s="9">
        <f>SUM(Data[[#This Row],[A1_num]:[A3_num]])</f>
        <v>825</v>
      </c>
      <c r="AC170" s="9">
        <f>SUM(Data[[#This Row],[B1_num]:[B3_num]])</f>
        <v>239</v>
      </c>
      <c r="AD170" s="9">
        <f>SUM(Data[[#This Row],[C1_num]:[C3_num]])</f>
        <v>152</v>
      </c>
      <c r="AE170" s="9">
        <f>SUM(Data[[#This Row],[A1_num]],Data[[#This Row],[B1_num]])</f>
        <v>223</v>
      </c>
      <c r="AF170" s="9">
        <f>SUM(Data[[#This Row],[A2_num]],Data[[#This Row],[B2_num]])</f>
        <v>302</v>
      </c>
      <c r="AG170" s="9">
        <f>SUM(Data[[#This Row],[A3_num]],Data[[#This Row],[B3_num]],Data[[#This Row],[C1_num]],Data[[#This Row],[C2_num]],Data[[#This Row],[C3_num]])</f>
        <v>691</v>
      </c>
    </row>
    <row r="171" spans="1:33" x14ac:dyDescent="0.15">
      <c r="A171" s="8">
        <v>2013</v>
      </c>
      <c r="B171" s="8" t="s">
        <v>221</v>
      </c>
      <c r="C171" s="8" t="s">
        <v>359</v>
      </c>
      <c r="D171" s="8" t="s">
        <v>360</v>
      </c>
      <c r="E171" s="8">
        <v>3868</v>
      </c>
      <c r="F171" s="8">
        <v>304</v>
      </c>
      <c r="G171" s="8">
        <v>478</v>
      </c>
      <c r="H171" s="8">
        <v>486</v>
      </c>
      <c r="I171" s="8">
        <v>81</v>
      </c>
      <c r="J171" s="8">
        <v>116</v>
      </c>
      <c r="K171" s="8">
        <v>503</v>
      </c>
      <c r="L171" s="8">
        <v>73</v>
      </c>
      <c r="M171" s="8">
        <v>67</v>
      </c>
      <c r="N171" s="8">
        <v>82</v>
      </c>
      <c r="O171" s="8">
        <f>SUM(Data[[#This Row],[A1_num]:[C3_num]])</f>
        <v>2190</v>
      </c>
      <c r="P171" s="9">
        <f>Data[[#This Row],[totalNumLAttainers]]+Data[[#This Row],[numNonLA]]</f>
        <v>6058</v>
      </c>
      <c r="Q171" s="9">
        <f>100*(Data[[#This Row],[totalNumLAttainers]]/Data[[#This Row],[totalYP]])</f>
        <v>36.150544734235723</v>
      </c>
      <c r="R171" s="9">
        <f>100*(Data[[#This Row],[numNonLA]]/Data[[#This Row],[totalYP]])</f>
        <v>63.849455265764277</v>
      </c>
      <c r="S171" s="13">
        <f>100*(Data[[#This Row],[A1_num]]/Data[[#This Row],[totalNumLAttainers]])</f>
        <v>13.881278538812786</v>
      </c>
      <c r="T171" s="13">
        <f>100*(Data[[#This Row],[A2_num]]/Data[[#This Row],[totalNumLAttainers]])</f>
        <v>21.826484018264843</v>
      </c>
      <c r="U171" s="13">
        <f>100*(Data[[#This Row],[A3_num]]/Data[[#This Row],[totalNumLAttainers]])</f>
        <v>22.19178082191781</v>
      </c>
      <c r="V171" s="13">
        <f>100*(Data[[#This Row],[B1_num]]/Data[[#This Row],[totalNumLAttainers]])</f>
        <v>3.6986301369863015</v>
      </c>
      <c r="W171" s="13">
        <f>100*(Data[[#This Row],[B2_num]]/Data[[#This Row],[totalNumLAttainers]])</f>
        <v>5.2968036529680367</v>
      </c>
      <c r="X171" s="13">
        <f>100*(Data[[#This Row],[B3_num]]/Data[[#This Row],[totalNumLAttainers]])</f>
        <v>22.968036529680365</v>
      </c>
      <c r="Y171" s="13">
        <f>100*(Data[[#This Row],[C1_num]]/Data[[#This Row],[totalNumLAttainers]])</f>
        <v>3.3333333333333335</v>
      </c>
      <c r="Z171" s="13">
        <f>100*(Data[[#This Row],[C2_num]]/Data[[#This Row],[totalNumLAttainers]])</f>
        <v>3.0593607305936072</v>
      </c>
      <c r="AA171" s="13">
        <f>100*(Data[[#This Row],[C3_num]]/Data[[#This Row],[totalNumLAttainers]])</f>
        <v>3.7442922374429219</v>
      </c>
      <c r="AB171" s="9">
        <f>SUM(Data[[#This Row],[A1_num]:[A3_num]])</f>
        <v>1268</v>
      </c>
      <c r="AC171" s="9">
        <f>SUM(Data[[#This Row],[B1_num]:[B3_num]])</f>
        <v>700</v>
      </c>
      <c r="AD171" s="9">
        <f>SUM(Data[[#This Row],[C1_num]:[C3_num]])</f>
        <v>222</v>
      </c>
      <c r="AE171" s="9">
        <f>SUM(Data[[#This Row],[A1_num]],Data[[#This Row],[B1_num]])</f>
        <v>385</v>
      </c>
      <c r="AF171" s="9">
        <f>SUM(Data[[#This Row],[A2_num]],Data[[#This Row],[B2_num]])</f>
        <v>594</v>
      </c>
      <c r="AG171" s="9">
        <f>SUM(Data[[#This Row],[A3_num]],Data[[#This Row],[B3_num]],Data[[#This Row],[C1_num]],Data[[#This Row],[C2_num]],Data[[#This Row],[C3_num]])</f>
        <v>1211</v>
      </c>
    </row>
    <row r="172" spans="1:33" x14ac:dyDescent="0.15">
      <c r="A172" s="8">
        <v>2013</v>
      </c>
      <c r="B172" s="8" t="s">
        <v>221</v>
      </c>
      <c r="C172" s="8" t="s">
        <v>236</v>
      </c>
      <c r="D172" s="8" t="s">
        <v>237</v>
      </c>
      <c r="E172" s="8">
        <v>1199</v>
      </c>
      <c r="F172" s="8">
        <v>132</v>
      </c>
      <c r="G172" s="8">
        <v>111</v>
      </c>
      <c r="H172" s="8">
        <v>105</v>
      </c>
      <c r="I172" s="8">
        <v>24</v>
      </c>
      <c r="J172" s="8">
        <v>43</v>
      </c>
      <c r="K172" s="8">
        <v>133</v>
      </c>
      <c r="L172" s="8">
        <v>16</v>
      </c>
      <c r="M172" s="8" t="s">
        <v>2</v>
      </c>
      <c r="N172" s="8">
        <v>12</v>
      </c>
      <c r="O172" s="8">
        <f>SUM(Data[[#This Row],[A1_num]:[C3_num]])</f>
        <v>576</v>
      </c>
      <c r="P172" s="9">
        <f>Data[[#This Row],[totalNumLAttainers]]+Data[[#This Row],[numNonLA]]</f>
        <v>1775</v>
      </c>
      <c r="Q172" s="9">
        <f>100*(Data[[#This Row],[totalNumLAttainers]]/Data[[#This Row],[totalYP]])</f>
        <v>32.450704225352112</v>
      </c>
      <c r="R172" s="9">
        <f>100*(Data[[#This Row],[numNonLA]]/Data[[#This Row],[totalYP]])</f>
        <v>67.549295774647888</v>
      </c>
      <c r="S172" s="13">
        <f>100*(Data[[#This Row],[A1_num]]/Data[[#This Row],[totalNumLAttainers]])</f>
        <v>22.916666666666664</v>
      </c>
      <c r="T172" s="13">
        <f>100*(Data[[#This Row],[A2_num]]/Data[[#This Row],[totalNumLAttainers]])</f>
        <v>19.270833333333336</v>
      </c>
      <c r="U172" s="13">
        <f>100*(Data[[#This Row],[A3_num]]/Data[[#This Row],[totalNumLAttainers]])</f>
        <v>18.229166666666664</v>
      </c>
      <c r="V172" s="13">
        <f>100*(Data[[#This Row],[B1_num]]/Data[[#This Row],[totalNumLAttainers]])</f>
        <v>4.1666666666666661</v>
      </c>
      <c r="W172" s="13">
        <f>100*(Data[[#This Row],[B2_num]]/Data[[#This Row],[totalNumLAttainers]])</f>
        <v>7.4652777777777777</v>
      </c>
      <c r="X172" s="13">
        <f>100*(Data[[#This Row],[B3_num]]/Data[[#This Row],[totalNumLAttainers]])</f>
        <v>23.090277777777779</v>
      </c>
      <c r="Y172" s="13">
        <f>100*(Data[[#This Row],[C1_num]]/Data[[#This Row],[totalNumLAttainers]])</f>
        <v>2.7777777777777777</v>
      </c>
      <c r="Z172" s="13" t="e">
        <f>100*(Data[[#This Row],[C2_num]]/Data[[#This Row],[totalNumLAttainers]])</f>
        <v>#VALUE!</v>
      </c>
      <c r="AA172" s="13">
        <f>100*(Data[[#This Row],[C3_num]]/Data[[#This Row],[totalNumLAttainers]])</f>
        <v>2.083333333333333</v>
      </c>
      <c r="AB172" s="9">
        <f>SUM(Data[[#This Row],[A1_num]:[A3_num]])</f>
        <v>348</v>
      </c>
      <c r="AC172" s="9">
        <f>SUM(Data[[#This Row],[B1_num]:[B3_num]])</f>
        <v>200</v>
      </c>
      <c r="AD172" s="9">
        <f>SUM(Data[[#This Row],[C1_num]:[C3_num]])</f>
        <v>28</v>
      </c>
      <c r="AE172" s="9">
        <f>SUM(Data[[#This Row],[A1_num]],Data[[#This Row],[B1_num]])</f>
        <v>156</v>
      </c>
      <c r="AF172" s="9">
        <f>SUM(Data[[#This Row],[A2_num]],Data[[#This Row],[B2_num]])</f>
        <v>154</v>
      </c>
      <c r="AG172" s="9">
        <f>SUM(Data[[#This Row],[A3_num]],Data[[#This Row],[B3_num]],Data[[#This Row],[C1_num]],Data[[#This Row],[C2_num]],Data[[#This Row],[C3_num]])</f>
        <v>266</v>
      </c>
    </row>
    <row r="173" spans="1:33" x14ac:dyDescent="0.15">
      <c r="A173" s="8">
        <v>2013</v>
      </c>
      <c r="B173" s="8" t="s">
        <v>361</v>
      </c>
      <c r="C173" s="8" t="s">
        <v>373</v>
      </c>
      <c r="D173" s="8" t="s">
        <v>374</v>
      </c>
      <c r="E173" s="8">
        <v>35052</v>
      </c>
      <c r="F173" s="8">
        <v>3463</v>
      </c>
      <c r="G173" s="8">
        <v>4562</v>
      </c>
      <c r="H173" s="8">
        <v>6633</v>
      </c>
      <c r="I173" s="8">
        <v>514</v>
      </c>
      <c r="J173" s="8">
        <v>1111</v>
      </c>
      <c r="K173" s="8">
        <v>4893</v>
      </c>
      <c r="L173" s="8">
        <v>561</v>
      </c>
      <c r="M173" s="8">
        <v>844</v>
      </c>
      <c r="N173" s="8">
        <v>847</v>
      </c>
      <c r="O173" s="8">
        <f>SUM(Data[[#This Row],[A1_num]:[C3_num]])</f>
        <v>23428</v>
      </c>
      <c r="P173" s="9">
        <f>Data[[#This Row],[totalNumLAttainers]]+Data[[#This Row],[numNonLA]]</f>
        <v>58480</v>
      </c>
      <c r="Q173" s="9">
        <f>100*(Data[[#This Row],[totalNumLAttainers]]/Data[[#This Row],[totalYP]])</f>
        <v>40.061559507523938</v>
      </c>
      <c r="R173" s="9">
        <f>100*(Data[[#This Row],[numNonLA]]/Data[[#This Row],[totalYP]])</f>
        <v>59.938440492476062</v>
      </c>
      <c r="S173" s="13">
        <f>100*(Data[[#This Row],[A1_num]]/Data[[#This Row],[totalNumLAttainers]])</f>
        <v>14.781458084343521</v>
      </c>
      <c r="T173" s="13">
        <f>100*(Data[[#This Row],[A2_num]]/Data[[#This Row],[totalNumLAttainers]])</f>
        <v>19.47242615673553</v>
      </c>
      <c r="U173" s="13">
        <f>100*(Data[[#This Row],[A3_num]]/Data[[#This Row],[totalNumLAttainers]])</f>
        <v>28.312275909168516</v>
      </c>
      <c r="V173" s="13">
        <f>100*(Data[[#This Row],[B1_num]]/Data[[#This Row],[totalNumLAttainers]])</f>
        <v>2.1939559501451256</v>
      </c>
      <c r="W173" s="13">
        <f>100*(Data[[#This Row],[B2_num]]/Data[[#This Row],[totalNumLAttainers]])</f>
        <v>4.742188833873997</v>
      </c>
      <c r="X173" s="13">
        <f>100*(Data[[#This Row],[B3_num]]/Data[[#This Row],[totalNumLAttainers]])</f>
        <v>20.885265494280347</v>
      </c>
      <c r="Y173" s="13">
        <f>100*(Data[[#This Row],[C1_num]]/Data[[#This Row],[totalNumLAttainers]])</f>
        <v>2.3945705992829094</v>
      </c>
      <c r="Z173" s="13">
        <f>100*(Data[[#This Row],[C2_num]]/Data[[#This Row],[totalNumLAttainers]])</f>
        <v>3.6025268908997781</v>
      </c>
      <c r="AA173" s="13">
        <f>100*(Data[[#This Row],[C3_num]]/Data[[#This Row],[totalNumLAttainers]])</f>
        <v>3.6153320812702749</v>
      </c>
      <c r="AB173" s="9">
        <f>SUM(Data[[#This Row],[A1_num]:[A3_num]])</f>
        <v>14658</v>
      </c>
      <c r="AC173" s="9">
        <f>SUM(Data[[#This Row],[B1_num]:[B3_num]])</f>
        <v>6518</v>
      </c>
      <c r="AD173" s="9">
        <f>SUM(Data[[#This Row],[C1_num]:[C3_num]])</f>
        <v>2252</v>
      </c>
      <c r="AE173" s="9">
        <f>SUM(Data[[#This Row],[A1_num]],Data[[#This Row],[B1_num]])</f>
        <v>3977</v>
      </c>
      <c r="AF173" s="9">
        <f>SUM(Data[[#This Row],[A2_num]],Data[[#This Row],[B2_num]])</f>
        <v>5673</v>
      </c>
      <c r="AG173" s="9">
        <f>SUM(Data[[#This Row],[A3_num]],Data[[#This Row],[B3_num]],Data[[#This Row],[C1_num]],Data[[#This Row],[C2_num]],Data[[#This Row],[C3_num]])</f>
        <v>13778</v>
      </c>
    </row>
    <row r="174" spans="1:33" x14ac:dyDescent="0.15">
      <c r="A174" s="8">
        <v>2014</v>
      </c>
      <c r="B174" s="8" t="s">
        <v>221</v>
      </c>
      <c r="C174" s="8" t="s">
        <v>62</v>
      </c>
      <c r="D174" s="8" t="s">
        <v>175</v>
      </c>
      <c r="E174" s="8">
        <v>1480</v>
      </c>
      <c r="F174" s="8">
        <v>131</v>
      </c>
      <c r="G174" s="8">
        <v>49</v>
      </c>
      <c r="H174" s="8" t="s">
        <v>2</v>
      </c>
      <c r="I174" s="8">
        <v>210</v>
      </c>
      <c r="J174" s="8">
        <v>106</v>
      </c>
      <c r="K174" s="8">
        <v>338</v>
      </c>
      <c r="L174" s="8">
        <v>39</v>
      </c>
      <c r="M174" s="8">
        <v>98</v>
      </c>
      <c r="N174" s="8">
        <v>85</v>
      </c>
      <c r="O174" s="8">
        <f>SUM(Data[[#This Row],[A1_num]:[C3_num]])</f>
        <v>1056</v>
      </c>
      <c r="P174" s="9">
        <f>Data[[#This Row],[totalNumLAttainers]]+Data[[#This Row],[numNonLA]]</f>
        <v>2536</v>
      </c>
      <c r="Q174" s="9">
        <f>100*(Data[[#This Row],[totalNumLAttainers]]/Data[[#This Row],[totalYP]])</f>
        <v>41.640378548895903</v>
      </c>
      <c r="R174" s="9">
        <f>100*(Data[[#This Row],[numNonLA]]/Data[[#This Row],[totalYP]])</f>
        <v>58.359621451104104</v>
      </c>
      <c r="S174" s="13">
        <f>100*(Data[[#This Row],[A1_num]]/Data[[#This Row],[totalNumLAttainers]])</f>
        <v>12.405303030303031</v>
      </c>
      <c r="T174" s="13">
        <f>100*(Data[[#This Row],[A2_num]]/Data[[#This Row],[totalNumLAttainers]])</f>
        <v>4.6401515151515156</v>
      </c>
      <c r="U174" s="13" t="e">
        <f>100*(Data[[#This Row],[A3_num]]/Data[[#This Row],[totalNumLAttainers]])</f>
        <v>#VALUE!</v>
      </c>
      <c r="V174" s="13">
        <f>100*(Data[[#This Row],[B1_num]]/Data[[#This Row],[totalNumLAttainers]])</f>
        <v>19.886363636363637</v>
      </c>
      <c r="W174" s="13">
        <f>100*(Data[[#This Row],[B2_num]]/Data[[#This Row],[totalNumLAttainers]])</f>
        <v>10.037878787878787</v>
      </c>
      <c r="X174" s="13">
        <f>100*(Data[[#This Row],[B3_num]]/Data[[#This Row],[totalNumLAttainers]])</f>
        <v>32.007575757575758</v>
      </c>
      <c r="Y174" s="13">
        <f>100*(Data[[#This Row],[C1_num]]/Data[[#This Row],[totalNumLAttainers]])</f>
        <v>3.6931818181818183</v>
      </c>
      <c r="Z174" s="13">
        <f>100*(Data[[#This Row],[C2_num]]/Data[[#This Row],[totalNumLAttainers]])</f>
        <v>9.2803030303030312</v>
      </c>
      <c r="AA174" s="13">
        <f>100*(Data[[#This Row],[C3_num]]/Data[[#This Row],[totalNumLAttainers]])</f>
        <v>8.0492424242424239</v>
      </c>
      <c r="AB174" s="9">
        <f>SUM(Data[[#This Row],[A1_num]:[A3_num]])</f>
        <v>180</v>
      </c>
      <c r="AC174" s="9">
        <f>SUM(Data[[#This Row],[B1_num]:[B3_num]])</f>
        <v>654</v>
      </c>
      <c r="AD174" s="9">
        <f>SUM(Data[[#This Row],[C1_num]:[C3_num]])</f>
        <v>222</v>
      </c>
      <c r="AE174" s="9">
        <f>SUM(Data[[#This Row],[A1_num]],Data[[#This Row],[B1_num]])</f>
        <v>341</v>
      </c>
      <c r="AF174" s="9">
        <f>SUM(Data[[#This Row],[A2_num]],Data[[#This Row],[B2_num]])</f>
        <v>155</v>
      </c>
      <c r="AG174" s="9">
        <f>SUM(Data[[#This Row],[A3_num]],Data[[#This Row],[B3_num]],Data[[#This Row],[C1_num]],Data[[#This Row],[C2_num]],Data[[#This Row],[C3_num]])</f>
        <v>560</v>
      </c>
    </row>
    <row r="175" spans="1:33" x14ac:dyDescent="0.15">
      <c r="A175" s="8">
        <v>2014</v>
      </c>
      <c r="B175" s="8" t="s">
        <v>221</v>
      </c>
      <c r="C175" s="8" t="s">
        <v>63</v>
      </c>
      <c r="D175" s="8" t="s">
        <v>176</v>
      </c>
      <c r="E175" s="8">
        <v>2219</v>
      </c>
      <c r="F175" s="8">
        <v>146</v>
      </c>
      <c r="G175" s="8">
        <v>101</v>
      </c>
      <c r="H175" s="8">
        <v>23</v>
      </c>
      <c r="I175" s="8">
        <v>118</v>
      </c>
      <c r="J175" s="8">
        <v>135</v>
      </c>
      <c r="K175" s="8">
        <v>348</v>
      </c>
      <c r="L175" s="8">
        <v>72</v>
      </c>
      <c r="M175" s="8">
        <v>89</v>
      </c>
      <c r="N175" s="8">
        <v>59</v>
      </c>
      <c r="O175" s="8">
        <f>SUM(Data[[#This Row],[A1_num]:[C3_num]])</f>
        <v>1091</v>
      </c>
      <c r="P175" s="9">
        <f>Data[[#This Row],[totalNumLAttainers]]+Data[[#This Row],[numNonLA]]</f>
        <v>3310</v>
      </c>
      <c r="Q175" s="9">
        <f>100*(Data[[#This Row],[totalNumLAttainers]]/Data[[#This Row],[totalYP]])</f>
        <v>32.9607250755287</v>
      </c>
      <c r="R175" s="9">
        <f>100*(Data[[#This Row],[numNonLA]]/Data[[#This Row],[totalYP]])</f>
        <v>67.0392749244713</v>
      </c>
      <c r="S175" s="13">
        <f>100*(Data[[#This Row],[A1_num]]/Data[[#This Row],[totalNumLAttainers]])</f>
        <v>13.382218148487626</v>
      </c>
      <c r="T175" s="13">
        <f>100*(Data[[#This Row],[A2_num]]/Data[[#This Row],[totalNumLAttainers]])</f>
        <v>9.2575618698441797</v>
      </c>
      <c r="U175" s="13">
        <f>100*(Data[[#This Row],[A3_num]]/Data[[#This Row],[totalNumLAttainers]])</f>
        <v>2.1081576535288726</v>
      </c>
      <c r="V175" s="13">
        <f>100*(Data[[#This Row],[B1_num]]/Data[[#This Row],[totalNumLAttainers]])</f>
        <v>10.81576535288726</v>
      </c>
      <c r="W175" s="13">
        <f>100*(Data[[#This Row],[B2_num]]/Data[[#This Row],[totalNumLAttainers]])</f>
        <v>12.37396883593034</v>
      </c>
      <c r="X175" s="13">
        <f>100*(Data[[#This Row],[B3_num]]/Data[[#This Row],[totalNumLAttainers]])</f>
        <v>31.897341888175983</v>
      </c>
      <c r="Y175" s="13">
        <f>100*(Data[[#This Row],[C1_num]]/Data[[#This Row],[totalNumLAttainers]])</f>
        <v>6.5994500458295136</v>
      </c>
      <c r="Z175" s="13">
        <f>100*(Data[[#This Row],[C2_num]]/Data[[#This Row],[totalNumLAttainers]])</f>
        <v>8.1576535288725935</v>
      </c>
      <c r="AA175" s="13">
        <f>100*(Data[[#This Row],[C3_num]]/Data[[#This Row],[totalNumLAttainers]])</f>
        <v>5.4078826764436299</v>
      </c>
      <c r="AB175" s="9">
        <f>SUM(Data[[#This Row],[A1_num]:[A3_num]])</f>
        <v>270</v>
      </c>
      <c r="AC175" s="9">
        <f>SUM(Data[[#This Row],[B1_num]:[B3_num]])</f>
        <v>601</v>
      </c>
      <c r="AD175" s="9">
        <f>SUM(Data[[#This Row],[C1_num]:[C3_num]])</f>
        <v>220</v>
      </c>
      <c r="AE175" s="9">
        <f>SUM(Data[[#This Row],[A1_num]],Data[[#This Row],[B1_num]])</f>
        <v>264</v>
      </c>
      <c r="AF175" s="9">
        <f>SUM(Data[[#This Row],[A2_num]],Data[[#This Row],[B2_num]])</f>
        <v>236</v>
      </c>
      <c r="AG175" s="9">
        <f>SUM(Data[[#This Row],[A3_num]],Data[[#This Row],[B3_num]],Data[[#This Row],[C1_num]],Data[[#This Row],[C2_num]],Data[[#This Row],[C3_num]])</f>
        <v>591</v>
      </c>
    </row>
    <row r="176" spans="1:33" x14ac:dyDescent="0.15">
      <c r="A176" s="8">
        <v>2014</v>
      </c>
      <c r="B176" s="8" t="s">
        <v>221</v>
      </c>
      <c r="C176" s="8" t="s">
        <v>43</v>
      </c>
      <c r="D176" s="8" t="s">
        <v>159</v>
      </c>
      <c r="E176" s="8">
        <v>1312</v>
      </c>
      <c r="F176" s="8">
        <v>123</v>
      </c>
      <c r="G176" s="8">
        <v>90</v>
      </c>
      <c r="H176" s="8">
        <v>17</v>
      </c>
      <c r="I176" s="8">
        <v>152</v>
      </c>
      <c r="J176" s="8">
        <v>141</v>
      </c>
      <c r="K176" s="8">
        <v>638</v>
      </c>
      <c r="L176" s="8">
        <v>31</v>
      </c>
      <c r="M176" s="8">
        <v>88</v>
      </c>
      <c r="N176" s="8">
        <v>58</v>
      </c>
      <c r="O176" s="8">
        <f>SUM(Data[[#This Row],[A1_num]:[C3_num]])</f>
        <v>1338</v>
      </c>
      <c r="P176" s="9">
        <f>Data[[#This Row],[totalNumLAttainers]]+Data[[#This Row],[numNonLA]]</f>
        <v>2650</v>
      </c>
      <c r="Q176" s="9">
        <f>100*(Data[[#This Row],[totalNumLAttainers]]/Data[[#This Row],[totalYP]])</f>
        <v>50.490566037735853</v>
      </c>
      <c r="R176" s="9">
        <f>100*(Data[[#This Row],[numNonLA]]/Data[[#This Row],[totalYP]])</f>
        <v>49.509433962264147</v>
      </c>
      <c r="S176" s="13">
        <f>100*(Data[[#This Row],[A1_num]]/Data[[#This Row],[totalNumLAttainers]])</f>
        <v>9.1928251121076237</v>
      </c>
      <c r="T176" s="13">
        <f>100*(Data[[#This Row],[A2_num]]/Data[[#This Row],[totalNumLAttainers]])</f>
        <v>6.7264573991031389</v>
      </c>
      <c r="U176" s="13">
        <f>100*(Data[[#This Row],[A3_num]]/Data[[#This Row],[totalNumLAttainers]])</f>
        <v>1.2705530642750373</v>
      </c>
      <c r="V176" s="13">
        <f>100*(Data[[#This Row],[B1_num]]/Data[[#This Row],[totalNumLAttainers]])</f>
        <v>11.360239162929746</v>
      </c>
      <c r="W176" s="13">
        <f>100*(Data[[#This Row],[B2_num]]/Data[[#This Row],[totalNumLAttainers]])</f>
        <v>10.538116591928251</v>
      </c>
      <c r="X176" s="13">
        <f>100*(Data[[#This Row],[B3_num]]/Data[[#This Row],[totalNumLAttainers]])</f>
        <v>47.683109118086698</v>
      </c>
      <c r="Y176" s="13">
        <f>100*(Data[[#This Row],[C1_num]]/Data[[#This Row],[totalNumLAttainers]])</f>
        <v>2.3168908819133036</v>
      </c>
      <c r="Z176" s="13">
        <f>100*(Data[[#This Row],[C2_num]]/Data[[#This Row],[totalNumLAttainers]])</f>
        <v>6.5769805680119582</v>
      </c>
      <c r="AA176" s="13">
        <f>100*(Data[[#This Row],[C3_num]]/Data[[#This Row],[totalNumLAttainers]])</f>
        <v>4.3348281016442458</v>
      </c>
      <c r="AB176" s="9">
        <f>SUM(Data[[#This Row],[A1_num]:[A3_num]])</f>
        <v>230</v>
      </c>
      <c r="AC176" s="9">
        <f>SUM(Data[[#This Row],[B1_num]:[B3_num]])</f>
        <v>931</v>
      </c>
      <c r="AD176" s="9">
        <f>SUM(Data[[#This Row],[C1_num]:[C3_num]])</f>
        <v>177</v>
      </c>
      <c r="AE176" s="9">
        <f>SUM(Data[[#This Row],[A1_num]],Data[[#This Row],[B1_num]])</f>
        <v>275</v>
      </c>
      <c r="AF176" s="9">
        <f>SUM(Data[[#This Row],[A2_num]],Data[[#This Row],[B2_num]])</f>
        <v>231</v>
      </c>
      <c r="AG176" s="9">
        <f>SUM(Data[[#This Row],[A3_num]],Data[[#This Row],[B3_num]],Data[[#This Row],[C1_num]],Data[[#This Row],[C2_num]],Data[[#This Row],[C3_num]])</f>
        <v>832</v>
      </c>
    </row>
    <row r="177" spans="1:33" x14ac:dyDescent="0.15">
      <c r="A177" s="8">
        <v>2014</v>
      </c>
      <c r="B177" s="8" t="s">
        <v>221</v>
      </c>
      <c r="C177" s="8" t="s">
        <v>15</v>
      </c>
      <c r="D177" s="8" t="s">
        <v>141</v>
      </c>
      <c r="E177" s="8">
        <v>1051</v>
      </c>
      <c r="F177" s="8">
        <v>71</v>
      </c>
      <c r="G177" s="8">
        <v>59</v>
      </c>
      <c r="H177" s="8" t="s">
        <v>2</v>
      </c>
      <c r="I177" s="8">
        <v>73</v>
      </c>
      <c r="J177" s="8">
        <v>78</v>
      </c>
      <c r="K177" s="8">
        <v>191</v>
      </c>
      <c r="L177" s="8">
        <v>44</v>
      </c>
      <c r="M177" s="8">
        <v>45</v>
      </c>
      <c r="N177" s="8">
        <v>30</v>
      </c>
      <c r="O177" s="8">
        <f>SUM(Data[[#This Row],[A1_num]:[C3_num]])</f>
        <v>591</v>
      </c>
      <c r="P177" s="9">
        <f>Data[[#This Row],[totalNumLAttainers]]+Data[[#This Row],[numNonLA]]</f>
        <v>1642</v>
      </c>
      <c r="Q177" s="9">
        <f>100*(Data[[#This Row],[totalNumLAttainers]]/Data[[#This Row],[totalYP]])</f>
        <v>35.992691839220463</v>
      </c>
      <c r="R177" s="9">
        <f>100*(Data[[#This Row],[numNonLA]]/Data[[#This Row],[totalYP]])</f>
        <v>64.007308160779544</v>
      </c>
      <c r="S177" s="13">
        <f>100*(Data[[#This Row],[A1_num]]/Data[[#This Row],[totalNumLAttainers]])</f>
        <v>12.013536379018612</v>
      </c>
      <c r="T177" s="13">
        <f>100*(Data[[#This Row],[A2_num]]/Data[[#This Row],[totalNumLAttainers]])</f>
        <v>9.9830795262267351</v>
      </c>
      <c r="U177" s="13" t="e">
        <f>100*(Data[[#This Row],[A3_num]]/Data[[#This Row],[totalNumLAttainers]])</f>
        <v>#VALUE!</v>
      </c>
      <c r="V177" s="13">
        <f>100*(Data[[#This Row],[B1_num]]/Data[[#This Row],[totalNumLAttainers]])</f>
        <v>12.351945854483926</v>
      </c>
      <c r="W177" s="13">
        <f>100*(Data[[#This Row],[B2_num]]/Data[[#This Row],[totalNumLAttainers]])</f>
        <v>13.197969543147209</v>
      </c>
      <c r="X177" s="13">
        <f>100*(Data[[#This Row],[B3_num]]/Data[[#This Row],[totalNumLAttainers]])</f>
        <v>32.318104906937393</v>
      </c>
      <c r="Y177" s="13">
        <f>100*(Data[[#This Row],[C1_num]]/Data[[#This Row],[totalNumLAttainers]])</f>
        <v>7.4450084602368864</v>
      </c>
      <c r="Z177" s="13">
        <f>100*(Data[[#This Row],[C2_num]]/Data[[#This Row],[totalNumLAttainers]])</f>
        <v>7.6142131979695442</v>
      </c>
      <c r="AA177" s="13">
        <f>100*(Data[[#This Row],[C3_num]]/Data[[#This Row],[totalNumLAttainers]])</f>
        <v>5.0761421319796955</v>
      </c>
      <c r="AB177" s="9">
        <f>SUM(Data[[#This Row],[A1_num]:[A3_num]])</f>
        <v>130</v>
      </c>
      <c r="AC177" s="9">
        <f>SUM(Data[[#This Row],[B1_num]:[B3_num]])</f>
        <v>342</v>
      </c>
      <c r="AD177" s="9">
        <f>SUM(Data[[#This Row],[C1_num]:[C3_num]])</f>
        <v>119</v>
      </c>
      <c r="AE177" s="9">
        <f>SUM(Data[[#This Row],[A1_num]],Data[[#This Row],[B1_num]])</f>
        <v>144</v>
      </c>
      <c r="AF177" s="9">
        <f>SUM(Data[[#This Row],[A2_num]],Data[[#This Row],[B2_num]])</f>
        <v>137</v>
      </c>
      <c r="AG177" s="9">
        <f>SUM(Data[[#This Row],[A3_num]],Data[[#This Row],[B3_num]],Data[[#This Row],[C1_num]],Data[[#This Row],[C2_num]],Data[[#This Row],[C3_num]])</f>
        <v>310</v>
      </c>
    </row>
    <row r="178" spans="1:33" x14ac:dyDescent="0.15">
      <c r="A178" s="8">
        <v>2014</v>
      </c>
      <c r="B178" s="8" t="s">
        <v>221</v>
      </c>
      <c r="C178" s="8" t="s">
        <v>304</v>
      </c>
      <c r="D178" s="8" t="s">
        <v>305</v>
      </c>
      <c r="E178" s="8">
        <v>931</v>
      </c>
      <c r="F178" s="8">
        <v>82</v>
      </c>
      <c r="G178" s="8">
        <v>83</v>
      </c>
      <c r="H178" s="8" t="s">
        <v>2</v>
      </c>
      <c r="I178" s="8">
        <v>89</v>
      </c>
      <c r="J178" s="8">
        <v>119</v>
      </c>
      <c r="K178" s="8">
        <v>307</v>
      </c>
      <c r="L178" s="8">
        <v>59</v>
      </c>
      <c r="M178" s="8">
        <v>80</v>
      </c>
      <c r="N178" s="8">
        <v>29</v>
      </c>
      <c r="O178" s="8">
        <f>SUM(Data[[#This Row],[A1_num]:[C3_num]])</f>
        <v>848</v>
      </c>
      <c r="P178" s="9">
        <f>Data[[#This Row],[totalNumLAttainers]]+Data[[#This Row],[numNonLA]]</f>
        <v>1779</v>
      </c>
      <c r="Q178" s="9">
        <f>100*(Data[[#This Row],[totalNumLAttainers]]/Data[[#This Row],[totalYP]])</f>
        <v>47.667228780213605</v>
      </c>
      <c r="R178" s="9">
        <f>100*(Data[[#This Row],[numNonLA]]/Data[[#This Row],[totalYP]])</f>
        <v>52.332771219786402</v>
      </c>
      <c r="S178" s="13">
        <f>100*(Data[[#This Row],[A1_num]]/Data[[#This Row],[totalNumLAttainers]])</f>
        <v>9.6698113207547181</v>
      </c>
      <c r="T178" s="13">
        <f>100*(Data[[#This Row],[A2_num]]/Data[[#This Row],[totalNumLAttainers]])</f>
        <v>9.7877358490566042</v>
      </c>
      <c r="U178" s="13" t="e">
        <f>100*(Data[[#This Row],[A3_num]]/Data[[#This Row],[totalNumLAttainers]])</f>
        <v>#VALUE!</v>
      </c>
      <c r="V178" s="13">
        <f>100*(Data[[#This Row],[B1_num]]/Data[[#This Row],[totalNumLAttainers]])</f>
        <v>10.495283018867925</v>
      </c>
      <c r="W178" s="13">
        <f>100*(Data[[#This Row],[B2_num]]/Data[[#This Row],[totalNumLAttainers]])</f>
        <v>14.033018867924529</v>
      </c>
      <c r="X178" s="13">
        <f>100*(Data[[#This Row],[B3_num]]/Data[[#This Row],[totalNumLAttainers]])</f>
        <v>36.202830188679243</v>
      </c>
      <c r="Y178" s="13">
        <f>100*(Data[[#This Row],[C1_num]]/Data[[#This Row],[totalNumLAttainers]])</f>
        <v>6.9575471698113205</v>
      </c>
      <c r="Z178" s="13">
        <f>100*(Data[[#This Row],[C2_num]]/Data[[#This Row],[totalNumLAttainers]])</f>
        <v>9.433962264150944</v>
      </c>
      <c r="AA178" s="13">
        <f>100*(Data[[#This Row],[C3_num]]/Data[[#This Row],[totalNumLAttainers]])</f>
        <v>3.4198113207547167</v>
      </c>
      <c r="AB178" s="9">
        <f>SUM(Data[[#This Row],[A1_num]:[A3_num]])</f>
        <v>165</v>
      </c>
      <c r="AC178" s="9">
        <f>SUM(Data[[#This Row],[B1_num]:[B3_num]])</f>
        <v>515</v>
      </c>
      <c r="AD178" s="9">
        <f>SUM(Data[[#This Row],[C1_num]:[C3_num]])</f>
        <v>168</v>
      </c>
      <c r="AE178" s="9">
        <f>SUM(Data[[#This Row],[A1_num]],Data[[#This Row],[B1_num]])</f>
        <v>171</v>
      </c>
      <c r="AF178" s="9">
        <f>SUM(Data[[#This Row],[A2_num]],Data[[#This Row],[B2_num]])</f>
        <v>202</v>
      </c>
      <c r="AG178" s="9">
        <f>SUM(Data[[#This Row],[A3_num]],Data[[#This Row],[B3_num]],Data[[#This Row],[C1_num]],Data[[#This Row],[C2_num]],Data[[#This Row],[C3_num]])</f>
        <v>475</v>
      </c>
    </row>
    <row r="179" spans="1:33" x14ac:dyDescent="0.15">
      <c r="A179" s="8">
        <v>2014</v>
      </c>
      <c r="B179" s="8" t="s">
        <v>221</v>
      </c>
      <c r="C179" s="8" t="s">
        <v>64</v>
      </c>
      <c r="D179" s="8" t="s">
        <v>177</v>
      </c>
      <c r="E179" s="8">
        <v>1749</v>
      </c>
      <c r="F179" s="8">
        <v>123</v>
      </c>
      <c r="G179" s="8">
        <v>123</v>
      </c>
      <c r="H179" s="8">
        <v>17</v>
      </c>
      <c r="I179" s="8">
        <v>133</v>
      </c>
      <c r="J179" s="8">
        <v>154</v>
      </c>
      <c r="K179" s="8">
        <v>375</v>
      </c>
      <c r="L179" s="8">
        <v>46</v>
      </c>
      <c r="M179" s="8">
        <v>87</v>
      </c>
      <c r="N179" s="8">
        <v>50</v>
      </c>
      <c r="O179" s="8">
        <f>SUM(Data[[#This Row],[A1_num]:[C3_num]])</f>
        <v>1108</v>
      </c>
      <c r="P179" s="9">
        <f>Data[[#This Row],[totalNumLAttainers]]+Data[[#This Row],[numNonLA]]</f>
        <v>2857</v>
      </c>
      <c r="Q179" s="9">
        <f>100*(Data[[#This Row],[totalNumLAttainers]]/Data[[#This Row],[totalYP]])</f>
        <v>38.781939096954851</v>
      </c>
      <c r="R179" s="9">
        <f>100*(Data[[#This Row],[numNonLA]]/Data[[#This Row],[totalYP]])</f>
        <v>61.218060903045156</v>
      </c>
      <c r="S179" s="13">
        <f>100*(Data[[#This Row],[A1_num]]/Data[[#This Row],[totalNumLAttainers]])</f>
        <v>11.101083032490974</v>
      </c>
      <c r="T179" s="13">
        <f>100*(Data[[#This Row],[A2_num]]/Data[[#This Row],[totalNumLAttainers]])</f>
        <v>11.101083032490974</v>
      </c>
      <c r="U179" s="13">
        <f>100*(Data[[#This Row],[A3_num]]/Data[[#This Row],[totalNumLAttainers]])</f>
        <v>1.5342960288808665</v>
      </c>
      <c r="V179" s="13">
        <f>100*(Data[[#This Row],[B1_num]]/Data[[#This Row],[totalNumLAttainers]])</f>
        <v>12.003610108303249</v>
      </c>
      <c r="W179" s="13">
        <f>100*(Data[[#This Row],[B2_num]]/Data[[#This Row],[totalNumLAttainers]])</f>
        <v>13.898916967509026</v>
      </c>
      <c r="X179" s="13">
        <f>100*(Data[[#This Row],[B3_num]]/Data[[#This Row],[totalNumLAttainers]])</f>
        <v>33.844765342960287</v>
      </c>
      <c r="Y179" s="13">
        <f>100*(Data[[#This Row],[C1_num]]/Data[[#This Row],[totalNumLAttainers]])</f>
        <v>4.1516245487364625</v>
      </c>
      <c r="Z179" s="13">
        <f>100*(Data[[#This Row],[C2_num]]/Data[[#This Row],[totalNumLAttainers]])</f>
        <v>7.8519855595667876</v>
      </c>
      <c r="AA179" s="13">
        <f>100*(Data[[#This Row],[C3_num]]/Data[[#This Row],[totalNumLAttainers]])</f>
        <v>4.512635379061372</v>
      </c>
      <c r="AB179" s="9">
        <f>SUM(Data[[#This Row],[A1_num]:[A3_num]])</f>
        <v>263</v>
      </c>
      <c r="AC179" s="9">
        <f>SUM(Data[[#This Row],[B1_num]:[B3_num]])</f>
        <v>662</v>
      </c>
      <c r="AD179" s="9">
        <f>SUM(Data[[#This Row],[C1_num]:[C3_num]])</f>
        <v>183</v>
      </c>
      <c r="AE179" s="9">
        <f>SUM(Data[[#This Row],[A1_num]],Data[[#This Row],[B1_num]])</f>
        <v>256</v>
      </c>
      <c r="AF179" s="9">
        <f>SUM(Data[[#This Row],[A2_num]],Data[[#This Row],[B2_num]])</f>
        <v>277</v>
      </c>
      <c r="AG179" s="9">
        <f>SUM(Data[[#This Row],[A3_num]],Data[[#This Row],[B3_num]],Data[[#This Row],[C1_num]],Data[[#This Row],[C2_num]],Data[[#This Row],[C3_num]])</f>
        <v>575</v>
      </c>
    </row>
    <row r="180" spans="1:33" x14ac:dyDescent="0.15">
      <c r="A180" s="8">
        <v>2014</v>
      </c>
      <c r="B180" s="8" t="s">
        <v>221</v>
      </c>
      <c r="C180" s="8" t="s">
        <v>48</v>
      </c>
      <c r="D180" s="8" t="s">
        <v>163</v>
      </c>
      <c r="E180" s="8">
        <v>7131</v>
      </c>
      <c r="F180" s="8">
        <v>587</v>
      </c>
      <c r="G180" s="8">
        <v>465</v>
      </c>
      <c r="H180" s="8">
        <v>73</v>
      </c>
      <c r="I180" s="8">
        <v>768</v>
      </c>
      <c r="J180" s="8">
        <v>631</v>
      </c>
      <c r="K180" s="8">
        <v>2438</v>
      </c>
      <c r="L180" s="8">
        <v>180</v>
      </c>
      <c r="M180" s="8">
        <v>306</v>
      </c>
      <c r="N180" s="8">
        <v>359</v>
      </c>
      <c r="O180" s="8">
        <f>SUM(Data[[#This Row],[A1_num]:[C3_num]])</f>
        <v>5807</v>
      </c>
      <c r="P180" s="9">
        <f>Data[[#This Row],[totalNumLAttainers]]+Data[[#This Row],[numNonLA]]</f>
        <v>12938</v>
      </c>
      <c r="Q180" s="9">
        <f>100*(Data[[#This Row],[totalNumLAttainers]]/Data[[#This Row],[totalYP]])</f>
        <v>44.883289534703977</v>
      </c>
      <c r="R180" s="9">
        <f>100*(Data[[#This Row],[numNonLA]]/Data[[#This Row],[totalYP]])</f>
        <v>55.116710465296023</v>
      </c>
      <c r="S180" s="13">
        <f>100*(Data[[#This Row],[A1_num]]/Data[[#This Row],[totalNumLAttainers]])</f>
        <v>10.108489753745479</v>
      </c>
      <c r="T180" s="13">
        <f>100*(Data[[#This Row],[A2_num]]/Data[[#This Row],[totalNumLAttainers]])</f>
        <v>8.0075770621663498</v>
      </c>
      <c r="U180" s="13">
        <f>100*(Data[[#This Row],[A3_num]]/Data[[#This Row],[totalNumLAttainers]])</f>
        <v>1.2571034957809539</v>
      </c>
      <c r="V180" s="13">
        <f>100*(Data[[#This Row],[B1_num]]/Data[[#This Row],[totalNumLAttainers]])</f>
        <v>13.22541759944894</v>
      </c>
      <c r="W180" s="13">
        <f>100*(Data[[#This Row],[B2_num]]/Data[[#This Row],[totalNumLAttainers]])</f>
        <v>10.866195970380575</v>
      </c>
      <c r="X180" s="13">
        <f>100*(Data[[#This Row],[B3_num]]/Data[[#This Row],[totalNumLAttainers]])</f>
        <v>41.983812639917339</v>
      </c>
      <c r="Y180" s="13">
        <f>100*(Data[[#This Row],[C1_num]]/Data[[#This Row],[totalNumLAttainers]])</f>
        <v>3.0997072498708458</v>
      </c>
      <c r="Z180" s="13">
        <f>100*(Data[[#This Row],[C2_num]]/Data[[#This Row],[totalNumLAttainers]])</f>
        <v>5.2695023247804373</v>
      </c>
      <c r="AA180" s="13">
        <f>100*(Data[[#This Row],[C3_num]]/Data[[#This Row],[totalNumLAttainers]])</f>
        <v>6.1821939039090754</v>
      </c>
      <c r="AB180" s="9">
        <f>SUM(Data[[#This Row],[A1_num]:[A3_num]])</f>
        <v>1125</v>
      </c>
      <c r="AC180" s="9">
        <f>SUM(Data[[#This Row],[B1_num]:[B3_num]])</f>
        <v>3837</v>
      </c>
      <c r="AD180" s="9">
        <f>SUM(Data[[#This Row],[C1_num]:[C3_num]])</f>
        <v>845</v>
      </c>
      <c r="AE180" s="9">
        <f>SUM(Data[[#This Row],[A1_num]],Data[[#This Row],[B1_num]])</f>
        <v>1355</v>
      </c>
      <c r="AF180" s="9">
        <f>SUM(Data[[#This Row],[A2_num]],Data[[#This Row],[B2_num]])</f>
        <v>1096</v>
      </c>
      <c r="AG180" s="9">
        <f>SUM(Data[[#This Row],[A3_num]],Data[[#This Row],[B3_num]],Data[[#This Row],[C1_num]],Data[[#This Row],[C2_num]],Data[[#This Row],[C3_num]])</f>
        <v>3356</v>
      </c>
    </row>
    <row r="181" spans="1:33" x14ac:dyDescent="0.15">
      <c r="A181" s="8">
        <v>2014</v>
      </c>
      <c r="B181" s="8" t="s">
        <v>221</v>
      </c>
      <c r="C181" s="8" t="s">
        <v>224</v>
      </c>
      <c r="D181" s="8" t="s">
        <v>225</v>
      </c>
      <c r="E181" s="8">
        <v>1007</v>
      </c>
      <c r="F181" s="8">
        <v>85</v>
      </c>
      <c r="G181" s="8">
        <v>70</v>
      </c>
      <c r="H181" s="8">
        <v>15</v>
      </c>
      <c r="I181" s="8">
        <v>91</v>
      </c>
      <c r="J181" s="8">
        <v>98</v>
      </c>
      <c r="K181" s="8">
        <v>339</v>
      </c>
      <c r="L181" s="8">
        <v>20</v>
      </c>
      <c r="M181" s="8">
        <v>100</v>
      </c>
      <c r="N181" s="8">
        <v>49</v>
      </c>
      <c r="O181" s="8">
        <f>SUM(Data[[#This Row],[A1_num]:[C3_num]])</f>
        <v>867</v>
      </c>
      <c r="P181" s="9">
        <f>Data[[#This Row],[totalNumLAttainers]]+Data[[#This Row],[numNonLA]]</f>
        <v>1874</v>
      </c>
      <c r="Q181" s="9">
        <f>100*(Data[[#This Row],[totalNumLAttainers]]/Data[[#This Row],[totalYP]])</f>
        <v>46.264674493062969</v>
      </c>
      <c r="R181" s="9">
        <f>100*(Data[[#This Row],[numNonLA]]/Data[[#This Row],[totalYP]])</f>
        <v>53.735325506937038</v>
      </c>
      <c r="S181" s="13">
        <f>100*(Data[[#This Row],[A1_num]]/Data[[#This Row],[totalNumLAttainers]])</f>
        <v>9.8039215686274517</v>
      </c>
      <c r="T181" s="13">
        <f>100*(Data[[#This Row],[A2_num]]/Data[[#This Row],[totalNumLAttainers]])</f>
        <v>8.0738177623990772</v>
      </c>
      <c r="U181" s="13">
        <f>100*(Data[[#This Row],[A3_num]]/Data[[#This Row],[totalNumLAttainers]])</f>
        <v>1.7301038062283738</v>
      </c>
      <c r="V181" s="13">
        <f>100*(Data[[#This Row],[B1_num]]/Data[[#This Row],[totalNumLAttainers]])</f>
        <v>10.495963091118799</v>
      </c>
      <c r="W181" s="13">
        <f>100*(Data[[#This Row],[B2_num]]/Data[[#This Row],[totalNumLAttainers]])</f>
        <v>11.303344867358708</v>
      </c>
      <c r="X181" s="13">
        <f>100*(Data[[#This Row],[B3_num]]/Data[[#This Row],[totalNumLAttainers]])</f>
        <v>39.100346020761243</v>
      </c>
      <c r="Y181" s="13">
        <f>100*(Data[[#This Row],[C1_num]]/Data[[#This Row],[totalNumLAttainers]])</f>
        <v>2.306805074971165</v>
      </c>
      <c r="Z181" s="13">
        <f>100*(Data[[#This Row],[C2_num]]/Data[[#This Row],[totalNumLAttainers]])</f>
        <v>11.534025374855824</v>
      </c>
      <c r="AA181" s="13">
        <f>100*(Data[[#This Row],[C3_num]]/Data[[#This Row],[totalNumLAttainers]])</f>
        <v>5.6516724336793542</v>
      </c>
      <c r="AB181" s="9">
        <f>SUM(Data[[#This Row],[A1_num]:[A3_num]])</f>
        <v>170</v>
      </c>
      <c r="AC181" s="9">
        <f>SUM(Data[[#This Row],[B1_num]:[B3_num]])</f>
        <v>528</v>
      </c>
      <c r="AD181" s="9">
        <f>SUM(Data[[#This Row],[C1_num]:[C3_num]])</f>
        <v>169</v>
      </c>
      <c r="AE181" s="9">
        <f>SUM(Data[[#This Row],[A1_num]],Data[[#This Row],[B1_num]])</f>
        <v>176</v>
      </c>
      <c r="AF181" s="9">
        <f>SUM(Data[[#This Row],[A2_num]],Data[[#This Row],[B2_num]])</f>
        <v>168</v>
      </c>
      <c r="AG181" s="9">
        <f>SUM(Data[[#This Row],[A3_num]],Data[[#This Row],[B3_num]],Data[[#This Row],[C1_num]],Data[[#This Row],[C2_num]],Data[[#This Row],[C3_num]])</f>
        <v>523</v>
      </c>
    </row>
    <row r="182" spans="1:33" x14ac:dyDescent="0.15">
      <c r="A182" s="8">
        <v>2014</v>
      </c>
      <c r="B182" s="8" t="s">
        <v>221</v>
      </c>
      <c r="C182" s="8" t="s">
        <v>226</v>
      </c>
      <c r="D182" s="8" t="s">
        <v>227</v>
      </c>
      <c r="E182" s="8">
        <v>765</v>
      </c>
      <c r="F182" s="8">
        <v>65</v>
      </c>
      <c r="G182" s="8">
        <v>72</v>
      </c>
      <c r="H182" s="8">
        <v>12</v>
      </c>
      <c r="I182" s="8">
        <v>120</v>
      </c>
      <c r="J182" s="8">
        <v>74</v>
      </c>
      <c r="K182" s="8">
        <v>353</v>
      </c>
      <c r="L182" s="8">
        <v>22</v>
      </c>
      <c r="M182" s="8">
        <v>64</v>
      </c>
      <c r="N182" s="8">
        <v>74</v>
      </c>
      <c r="O182" s="8">
        <f>SUM(Data[[#This Row],[A1_num]:[C3_num]])</f>
        <v>856</v>
      </c>
      <c r="P182" s="9">
        <f>Data[[#This Row],[totalNumLAttainers]]+Data[[#This Row],[numNonLA]]</f>
        <v>1621</v>
      </c>
      <c r="Q182" s="9">
        <f>100*(Data[[#This Row],[totalNumLAttainers]]/Data[[#This Row],[totalYP]])</f>
        <v>52.806909315237505</v>
      </c>
      <c r="R182" s="9">
        <f>100*(Data[[#This Row],[numNonLA]]/Data[[#This Row],[totalYP]])</f>
        <v>47.193090684762488</v>
      </c>
      <c r="S182" s="13">
        <f>100*(Data[[#This Row],[A1_num]]/Data[[#This Row],[totalNumLAttainers]])</f>
        <v>7.593457943925233</v>
      </c>
      <c r="T182" s="13">
        <f>100*(Data[[#This Row],[A2_num]]/Data[[#This Row],[totalNumLAttainers]])</f>
        <v>8.4112149532710276</v>
      </c>
      <c r="U182" s="13">
        <f>100*(Data[[#This Row],[A3_num]]/Data[[#This Row],[totalNumLAttainers]])</f>
        <v>1.4018691588785046</v>
      </c>
      <c r="V182" s="13">
        <f>100*(Data[[#This Row],[B1_num]]/Data[[#This Row],[totalNumLAttainers]])</f>
        <v>14.018691588785046</v>
      </c>
      <c r="W182" s="13">
        <f>100*(Data[[#This Row],[B2_num]]/Data[[#This Row],[totalNumLAttainers]])</f>
        <v>8.6448598130841123</v>
      </c>
      <c r="X182" s="13">
        <f>100*(Data[[#This Row],[B3_num]]/Data[[#This Row],[totalNumLAttainers]])</f>
        <v>41.238317757009348</v>
      </c>
      <c r="Y182" s="13">
        <f>100*(Data[[#This Row],[C1_num]]/Data[[#This Row],[totalNumLAttainers]])</f>
        <v>2.570093457943925</v>
      </c>
      <c r="Z182" s="13">
        <f>100*(Data[[#This Row],[C2_num]]/Data[[#This Row],[totalNumLAttainers]])</f>
        <v>7.4766355140186906</v>
      </c>
      <c r="AA182" s="13">
        <f>100*(Data[[#This Row],[C3_num]]/Data[[#This Row],[totalNumLAttainers]])</f>
        <v>8.6448598130841123</v>
      </c>
      <c r="AB182" s="9">
        <f>SUM(Data[[#This Row],[A1_num]:[A3_num]])</f>
        <v>149</v>
      </c>
      <c r="AC182" s="9">
        <f>SUM(Data[[#This Row],[B1_num]:[B3_num]])</f>
        <v>547</v>
      </c>
      <c r="AD182" s="9">
        <f>SUM(Data[[#This Row],[C1_num]:[C3_num]])</f>
        <v>160</v>
      </c>
      <c r="AE182" s="9">
        <f>SUM(Data[[#This Row],[A1_num]],Data[[#This Row],[B1_num]])</f>
        <v>185</v>
      </c>
      <c r="AF182" s="9">
        <f>SUM(Data[[#This Row],[A2_num]],Data[[#This Row],[B2_num]])</f>
        <v>146</v>
      </c>
      <c r="AG182" s="9">
        <f>SUM(Data[[#This Row],[A3_num]],Data[[#This Row],[B3_num]],Data[[#This Row],[C1_num]],Data[[#This Row],[C2_num]],Data[[#This Row],[C3_num]])</f>
        <v>525</v>
      </c>
    </row>
    <row r="183" spans="1:33" x14ac:dyDescent="0.15">
      <c r="A183" s="8">
        <v>2014</v>
      </c>
      <c r="B183" s="8" t="s">
        <v>221</v>
      </c>
      <c r="C183" s="8" t="s">
        <v>32</v>
      </c>
      <c r="D183" s="8" t="s">
        <v>149</v>
      </c>
      <c r="E183" s="8">
        <v>1888</v>
      </c>
      <c r="F183" s="8">
        <v>134</v>
      </c>
      <c r="G183" s="8">
        <v>127</v>
      </c>
      <c r="H183" s="8">
        <v>16</v>
      </c>
      <c r="I183" s="8">
        <v>161</v>
      </c>
      <c r="J183" s="8">
        <v>176</v>
      </c>
      <c r="K183" s="8">
        <v>593</v>
      </c>
      <c r="L183" s="8">
        <v>48</v>
      </c>
      <c r="M183" s="8">
        <v>96</v>
      </c>
      <c r="N183" s="8">
        <v>69</v>
      </c>
      <c r="O183" s="8">
        <f>SUM(Data[[#This Row],[A1_num]:[C3_num]])</f>
        <v>1420</v>
      </c>
      <c r="P183" s="9">
        <f>Data[[#This Row],[totalNumLAttainers]]+Data[[#This Row],[numNonLA]]</f>
        <v>3308</v>
      </c>
      <c r="Q183" s="9">
        <f>100*(Data[[#This Row],[totalNumLAttainers]]/Data[[#This Row],[totalYP]])</f>
        <v>42.926239419588875</v>
      </c>
      <c r="R183" s="9">
        <f>100*(Data[[#This Row],[numNonLA]]/Data[[#This Row],[totalYP]])</f>
        <v>57.073760580411125</v>
      </c>
      <c r="S183" s="13">
        <f>100*(Data[[#This Row],[A1_num]]/Data[[#This Row],[totalNumLAttainers]])</f>
        <v>9.4366197183098599</v>
      </c>
      <c r="T183" s="13">
        <f>100*(Data[[#This Row],[A2_num]]/Data[[#This Row],[totalNumLAttainers]])</f>
        <v>8.943661971830986</v>
      </c>
      <c r="U183" s="13">
        <f>100*(Data[[#This Row],[A3_num]]/Data[[#This Row],[totalNumLAttainers]])</f>
        <v>1.1267605633802817</v>
      </c>
      <c r="V183" s="13">
        <f>100*(Data[[#This Row],[B1_num]]/Data[[#This Row],[totalNumLAttainers]])</f>
        <v>11.338028169014084</v>
      </c>
      <c r="W183" s="13">
        <f>100*(Data[[#This Row],[B2_num]]/Data[[#This Row],[totalNumLAttainers]])</f>
        <v>12.394366197183098</v>
      </c>
      <c r="X183" s="13">
        <f>100*(Data[[#This Row],[B3_num]]/Data[[#This Row],[totalNumLAttainers]])</f>
        <v>41.760563380281688</v>
      </c>
      <c r="Y183" s="13">
        <f>100*(Data[[#This Row],[C1_num]]/Data[[#This Row],[totalNumLAttainers]])</f>
        <v>3.3802816901408446</v>
      </c>
      <c r="Z183" s="13">
        <f>100*(Data[[#This Row],[C2_num]]/Data[[#This Row],[totalNumLAttainers]])</f>
        <v>6.7605633802816891</v>
      </c>
      <c r="AA183" s="13">
        <f>100*(Data[[#This Row],[C3_num]]/Data[[#This Row],[totalNumLAttainers]])</f>
        <v>4.859154929577465</v>
      </c>
      <c r="AB183" s="9">
        <f>SUM(Data[[#This Row],[A1_num]:[A3_num]])</f>
        <v>277</v>
      </c>
      <c r="AC183" s="9">
        <f>SUM(Data[[#This Row],[B1_num]:[B3_num]])</f>
        <v>930</v>
      </c>
      <c r="AD183" s="9">
        <f>SUM(Data[[#This Row],[C1_num]:[C3_num]])</f>
        <v>213</v>
      </c>
      <c r="AE183" s="9">
        <f>SUM(Data[[#This Row],[A1_num]],Data[[#This Row],[B1_num]])</f>
        <v>295</v>
      </c>
      <c r="AF183" s="9">
        <f>SUM(Data[[#This Row],[A2_num]],Data[[#This Row],[B2_num]])</f>
        <v>303</v>
      </c>
      <c r="AG183" s="9">
        <f>SUM(Data[[#This Row],[A3_num]],Data[[#This Row],[B3_num]],Data[[#This Row],[C1_num]],Data[[#This Row],[C2_num]],Data[[#This Row],[C3_num]])</f>
        <v>822</v>
      </c>
    </row>
    <row r="184" spans="1:33" x14ac:dyDescent="0.15">
      <c r="A184" s="8">
        <v>2014</v>
      </c>
      <c r="B184" s="8" t="s">
        <v>221</v>
      </c>
      <c r="C184" s="8" t="s">
        <v>258</v>
      </c>
      <c r="D184" s="8" t="s">
        <v>259</v>
      </c>
      <c r="E184" s="8">
        <v>984</v>
      </c>
      <c r="F184" s="8">
        <v>67</v>
      </c>
      <c r="G184" s="8">
        <v>46</v>
      </c>
      <c r="H184" s="8" t="s">
        <v>2</v>
      </c>
      <c r="I184" s="8">
        <v>143</v>
      </c>
      <c r="J184" s="8">
        <v>57</v>
      </c>
      <c r="K184" s="8">
        <v>193</v>
      </c>
      <c r="L184" s="8">
        <v>32</v>
      </c>
      <c r="M184" s="8">
        <v>57</v>
      </c>
      <c r="N184" s="8">
        <v>46</v>
      </c>
      <c r="O184" s="8">
        <f>SUM(Data[[#This Row],[A1_num]:[C3_num]])</f>
        <v>641</v>
      </c>
      <c r="P184" s="9">
        <f>Data[[#This Row],[totalNumLAttainers]]+Data[[#This Row],[numNonLA]]</f>
        <v>1625</v>
      </c>
      <c r="Q184" s="9">
        <f>100*(Data[[#This Row],[totalNumLAttainers]]/Data[[#This Row],[totalYP]])</f>
        <v>39.446153846153848</v>
      </c>
      <c r="R184" s="9">
        <f>100*(Data[[#This Row],[numNonLA]]/Data[[#This Row],[totalYP]])</f>
        <v>60.553846153846159</v>
      </c>
      <c r="S184" s="13">
        <f>100*(Data[[#This Row],[A1_num]]/Data[[#This Row],[totalNumLAttainers]])</f>
        <v>10.452418096723868</v>
      </c>
      <c r="T184" s="13">
        <f>100*(Data[[#This Row],[A2_num]]/Data[[#This Row],[totalNumLAttainers]])</f>
        <v>7.1762870514820598</v>
      </c>
      <c r="U184" s="13" t="e">
        <f>100*(Data[[#This Row],[A3_num]]/Data[[#This Row],[totalNumLAttainers]])</f>
        <v>#VALUE!</v>
      </c>
      <c r="V184" s="13">
        <f>100*(Data[[#This Row],[B1_num]]/Data[[#This Row],[totalNumLAttainers]])</f>
        <v>22.308892355694226</v>
      </c>
      <c r="W184" s="13">
        <f>100*(Data[[#This Row],[B2_num]]/Data[[#This Row],[totalNumLAttainers]])</f>
        <v>8.8923556942277688</v>
      </c>
      <c r="X184" s="13">
        <f>100*(Data[[#This Row],[B3_num]]/Data[[#This Row],[totalNumLAttainers]])</f>
        <v>30.109204368174723</v>
      </c>
      <c r="Y184" s="13">
        <f>100*(Data[[#This Row],[C1_num]]/Data[[#This Row],[totalNumLAttainers]])</f>
        <v>4.9921996879875197</v>
      </c>
      <c r="Z184" s="13">
        <f>100*(Data[[#This Row],[C2_num]]/Data[[#This Row],[totalNumLAttainers]])</f>
        <v>8.8923556942277688</v>
      </c>
      <c r="AA184" s="13">
        <f>100*(Data[[#This Row],[C3_num]]/Data[[#This Row],[totalNumLAttainers]])</f>
        <v>7.1762870514820598</v>
      </c>
      <c r="AB184" s="9">
        <f>SUM(Data[[#This Row],[A1_num]:[A3_num]])</f>
        <v>113</v>
      </c>
      <c r="AC184" s="9">
        <f>SUM(Data[[#This Row],[B1_num]:[B3_num]])</f>
        <v>393</v>
      </c>
      <c r="AD184" s="9">
        <f>SUM(Data[[#This Row],[C1_num]:[C3_num]])</f>
        <v>135</v>
      </c>
      <c r="AE184" s="9">
        <f>SUM(Data[[#This Row],[A1_num]],Data[[#This Row],[B1_num]])</f>
        <v>210</v>
      </c>
      <c r="AF184" s="9">
        <f>SUM(Data[[#This Row],[A2_num]],Data[[#This Row],[B2_num]])</f>
        <v>103</v>
      </c>
      <c r="AG184" s="9">
        <f>SUM(Data[[#This Row],[A3_num]],Data[[#This Row],[B3_num]],Data[[#This Row],[C1_num]],Data[[#This Row],[C2_num]],Data[[#This Row],[C3_num]])</f>
        <v>328</v>
      </c>
    </row>
    <row r="185" spans="1:33" x14ac:dyDescent="0.15">
      <c r="A185" s="8">
        <v>2014</v>
      </c>
      <c r="B185" s="8" t="s">
        <v>221</v>
      </c>
      <c r="C185" s="8" t="s">
        <v>272</v>
      </c>
      <c r="D185" s="8" t="s">
        <v>273</v>
      </c>
      <c r="E185" s="8">
        <v>755</v>
      </c>
      <c r="F185" s="8">
        <v>91</v>
      </c>
      <c r="G185" s="8">
        <v>33</v>
      </c>
      <c r="H185" s="8">
        <v>11</v>
      </c>
      <c r="I185" s="8">
        <v>78</v>
      </c>
      <c r="J185" s="8">
        <v>50</v>
      </c>
      <c r="K185" s="8">
        <v>215</v>
      </c>
      <c r="L185" s="8">
        <v>12</v>
      </c>
      <c r="M185" s="8">
        <v>25</v>
      </c>
      <c r="N185" s="8">
        <v>36</v>
      </c>
      <c r="O185" s="8">
        <f>SUM(Data[[#This Row],[A1_num]:[C3_num]])</f>
        <v>551</v>
      </c>
      <c r="P185" s="9">
        <f>Data[[#This Row],[totalNumLAttainers]]+Data[[#This Row],[numNonLA]]</f>
        <v>1306</v>
      </c>
      <c r="Q185" s="9">
        <f>100*(Data[[#This Row],[totalNumLAttainers]]/Data[[#This Row],[totalYP]])</f>
        <v>42.189892802450231</v>
      </c>
      <c r="R185" s="9">
        <f>100*(Data[[#This Row],[numNonLA]]/Data[[#This Row],[totalYP]])</f>
        <v>57.810107197549762</v>
      </c>
      <c r="S185" s="13">
        <f>100*(Data[[#This Row],[A1_num]]/Data[[#This Row],[totalNumLAttainers]])</f>
        <v>16.515426497277677</v>
      </c>
      <c r="T185" s="13">
        <f>100*(Data[[#This Row],[A2_num]]/Data[[#This Row],[totalNumLAttainers]])</f>
        <v>5.9891107078039925</v>
      </c>
      <c r="U185" s="13">
        <f>100*(Data[[#This Row],[A3_num]]/Data[[#This Row],[totalNumLAttainers]])</f>
        <v>1.9963702359346642</v>
      </c>
      <c r="V185" s="13">
        <f>100*(Data[[#This Row],[B1_num]]/Data[[#This Row],[totalNumLAttainers]])</f>
        <v>14.156079854809436</v>
      </c>
      <c r="W185" s="13">
        <f>100*(Data[[#This Row],[B2_num]]/Data[[#This Row],[totalNumLAttainers]])</f>
        <v>9.0744101633393832</v>
      </c>
      <c r="X185" s="13">
        <f>100*(Data[[#This Row],[B3_num]]/Data[[#This Row],[totalNumLAttainers]])</f>
        <v>39.019963702359348</v>
      </c>
      <c r="Y185" s="13">
        <f>100*(Data[[#This Row],[C1_num]]/Data[[#This Row],[totalNumLAttainers]])</f>
        <v>2.1778584392014517</v>
      </c>
      <c r="Z185" s="13">
        <f>100*(Data[[#This Row],[C2_num]]/Data[[#This Row],[totalNumLAttainers]])</f>
        <v>4.5372050816696916</v>
      </c>
      <c r="AA185" s="13">
        <f>100*(Data[[#This Row],[C3_num]]/Data[[#This Row],[totalNumLAttainers]])</f>
        <v>6.5335753176043552</v>
      </c>
      <c r="AB185" s="9">
        <f>SUM(Data[[#This Row],[A1_num]:[A3_num]])</f>
        <v>135</v>
      </c>
      <c r="AC185" s="9">
        <f>SUM(Data[[#This Row],[B1_num]:[B3_num]])</f>
        <v>343</v>
      </c>
      <c r="AD185" s="9">
        <f>SUM(Data[[#This Row],[C1_num]:[C3_num]])</f>
        <v>73</v>
      </c>
      <c r="AE185" s="9">
        <f>SUM(Data[[#This Row],[A1_num]],Data[[#This Row],[B1_num]])</f>
        <v>169</v>
      </c>
      <c r="AF185" s="9">
        <f>SUM(Data[[#This Row],[A2_num]],Data[[#This Row],[B2_num]])</f>
        <v>83</v>
      </c>
      <c r="AG185" s="9">
        <f>SUM(Data[[#This Row],[A3_num]],Data[[#This Row],[B3_num]],Data[[#This Row],[C1_num]],Data[[#This Row],[C2_num]],Data[[#This Row],[C3_num]])</f>
        <v>299</v>
      </c>
    </row>
    <row r="186" spans="1:33" x14ac:dyDescent="0.15">
      <c r="A186" s="8">
        <v>2014</v>
      </c>
      <c r="B186" s="8" t="s">
        <v>221</v>
      </c>
      <c r="C186" s="8" t="s">
        <v>56</v>
      </c>
      <c r="D186" s="8" t="s">
        <v>170</v>
      </c>
      <c r="E186" s="8">
        <v>3056</v>
      </c>
      <c r="F186" s="8">
        <v>309</v>
      </c>
      <c r="G186" s="8">
        <v>289</v>
      </c>
      <c r="H186" s="8">
        <v>63</v>
      </c>
      <c r="I186" s="8">
        <v>375</v>
      </c>
      <c r="J186" s="8">
        <v>332</v>
      </c>
      <c r="K186" s="8">
        <v>1448</v>
      </c>
      <c r="L186" s="8">
        <v>151</v>
      </c>
      <c r="M186" s="8">
        <v>247</v>
      </c>
      <c r="N186" s="8">
        <v>220</v>
      </c>
      <c r="O186" s="8">
        <f>SUM(Data[[#This Row],[A1_num]:[C3_num]])</f>
        <v>3434</v>
      </c>
      <c r="P186" s="9">
        <f>Data[[#This Row],[totalNumLAttainers]]+Data[[#This Row],[numNonLA]]</f>
        <v>6490</v>
      </c>
      <c r="Q186" s="9">
        <f>100*(Data[[#This Row],[totalNumLAttainers]]/Data[[#This Row],[totalYP]])</f>
        <v>52.912172573189522</v>
      </c>
      <c r="R186" s="9">
        <f>100*(Data[[#This Row],[numNonLA]]/Data[[#This Row],[totalYP]])</f>
        <v>47.087827426810478</v>
      </c>
      <c r="S186" s="13">
        <f>100*(Data[[#This Row],[A1_num]]/Data[[#This Row],[totalNumLAttainers]])</f>
        <v>8.9982527664531151</v>
      </c>
      <c r="T186" s="13">
        <f>100*(Data[[#This Row],[A2_num]]/Data[[#This Row],[totalNumLAttainers]])</f>
        <v>8.4158415841584162</v>
      </c>
      <c r="U186" s="13">
        <f>100*(Data[[#This Row],[A3_num]]/Data[[#This Row],[totalNumLAttainers]])</f>
        <v>1.8345952242283055</v>
      </c>
      <c r="V186" s="13">
        <f>100*(Data[[#This Row],[B1_num]]/Data[[#This Row],[totalNumLAttainers]])</f>
        <v>10.920209668025628</v>
      </c>
      <c r="W186" s="13">
        <f>100*(Data[[#This Row],[B2_num]]/Data[[#This Row],[totalNumLAttainers]])</f>
        <v>9.668025626092021</v>
      </c>
      <c r="X186" s="13">
        <f>100*(Data[[#This Row],[B3_num]]/Data[[#This Row],[totalNumLAttainers]])</f>
        <v>42.166569598136284</v>
      </c>
      <c r="Y186" s="13">
        <f>100*(Data[[#This Row],[C1_num]]/Data[[#This Row],[totalNumLAttainers]])</f>
        <v>4.3972044263249854</v>
      </c>
      <c r="Z186" s="13">
        <f>100*(Data[[#This Row],[C2_num]]/Data[[#This Row],[totalNumLAttainers]])</f>
        <v>7.1927781013395462</v>
      </c>
      <c r="AA186" s="13">
        <f>100*(Data[[#This Row],[C3_num]]/Data[[#This Row],[totalNumLAttainers]])</f>
        <v>6.4065230052417004</v>
      </c>
      <c r="AB186" s="9">
        <f>SUM(Data[[#This Row],[A1_num]:[A3_num]])</f>
        <v>661</v>
      </c>
      <c r="AC186" s="9">
        <f>SUM(Data[[#This Row],[B1_num]:[B3_num]])</f>
        <v>2155</v>
      </c>
      <c r="AD186" s="9">
        <f>SUM(Data[[#This Row],[C1_num]:[C3_num]])</f>
        <v>618</v>
      </c>
      <c r="AE186" s="9">
        <f>SUM(Data[[#This Row],[A1_num]],Data[[#This Row],[B1_num]])</f>
        <v>684</v>
      </c>
      <c r="AF186" s="9">
        <f>SUM(Data[[#This Row],[A2_num]],Data[[#This Row],[B2_num]])</f>
        <v>621</v>
      </c>
      <c r="AG186" s="9">
        <f>SUM(Data[[#This Row],[A3_num]],Data[[#This Row],[B3_num]],Data[[#This Row],[C1_num]],Data[[#This Row],[C2_num]],Data[[#This Row],[C3_num]])</f>
        <v>2129</v>
      </c>
    </row>
    <row r="187" spans="1:33" x14ac:dyDescent="0.15">
      <c r="A187" s="8">
        <v>2014</v>
      </c>
      <c r="B187" s="8" t="s">
        <v>221</v>
      </c>
      <c r="C187" s="8" t="s">
        <v>65</v>
      </c>
      <c r="D187" s="8" t="s">
        <v>178</v>
      </c>
      <c r="E187" s="8">
        <v>1935</v>
      </c>
      <c r="F187" s="8">
        <v>140</v>
      </c>
      <c r="G187" s="8">
        <v>118</v>
      </c>
      <c r="H187" s="8">
        <v>18</v>
      </c>
      <c r="I187" s="8">
        <v>178</v>
      </c>
      <c r="J187" s="8">
        <v>150</v>
      </c>
      <c r="K187" s="8">
        <v>469</v>
      </c>
      <c r="L187" s="8">
        <v>57</v>
      </c>
      <c r="M187" s="8">
        <v>55</v>
      </c>
      <c r="N187" s="8">
        <v>70</v>
      </c>
      <c r="O187" s="8">
        <f>SUM(Data[[#This Row],[A1_num]:[C3_num]])</f>
        <v>1255</v>
      </c>
      <c r="P187" s="9">
        <f>Data[[#This Row],[totalNumLAttainers]]+Data[[#This Row],[numNonLA]]</f>
        <v>3190</v>
      </c>
      <c r="Q187" s="9">
        <f>100*(Data[[#This Row],[totalNumLAttainers]]/Data[[#This Row],[totalYP]])</f>
        <v>39.341692789968654</v>
      </c>
      <c r="R187" s="9">
        <f>100*(Data[[#This Row],[numNonLA]]/Data[[#This Row],[totalYP]])</f>
        <v>60.658307210031346</v>
      </c>
      <c r="S187" s="13">
        <f>100*(Data[[#This Row],[A1_num]]/Data[[#This Row],[totalNumLAttainers]])</f>
        <v>11.155378486055776</v>
      </c>
      <c r="T187" s="13">
        <f>100*(Data[[#This Row],[A2_num]]/Data[[#This Row],[totalNumLAttainers]])</f>
        <v>9.4023904382470125</v>
      </c>
      <c r="U187" s="13">
        <f>100*(Data[[#This Row],[A3_num]]/Data[[#This Row],[totalNumLAttainers]])</f>
        <v>1.4342629482071714</v>
      </c>
      <c r="V187" s="13">
        <f>100*(Data[[#This Row],[B1_num]]/Data[[#This Row],[totalNumLAttainers]])</f>
        <v>14.183266932270916</v>
      </c>
      <c r="W187" s="13">
        <f>100*(Data[[#This Row],[B2_num]]/Data[[#This Row],[totalNumLAttainers]])</f>
        <v>11.952191235059761</v>
      </c>
      <c r="X187" s="13">
        <f>100*(Data[[#This Row],[B3_num]]/Data[[#This Row],[totalNumLAttainers]])</f>
        <v>37.370517928286851</v>
      </c>
      <c r="Y187" s="13">
        <f>100*(Data[[#This Row],[C1_num]]/Data[[#This Row],[totalNumLAttainers]])</f>
        <v>4.5418326693227087</v>
      </c>
      <c r="Z187" s="13">
        <f>100*(Data[[#This Row],[C2_num]]/Data[[#This Row],[totalNumLAttainers]])</f>
        <v>4.3824701195219129</v>
      </c>
      <c r="AA187" s="13">
        <f>100*(Data[[#This Row],[C3_num]]/Data[[#This Row],[totalNumLAttainers]])</f>
        <v>5.5776892430278879</v>
      </c>
      <c r="AB187" s="9">
        <f>SUM(Data[[#This Row],[A1_num]:[A3_num]])</f>
        <v>276</v>
      </c>
      <c r="AC187" s="9">
        <f>SUM(Data[[#This Row],[B1_num]:[B3_num]])</f>
        <v>797</v>
      </c>
      <c r="AD187" s="9">
        <f>SUM(Data[[#This Row],[C1_num]:[C3_num]])</f>
        <v>182</v>
      </c>
      <c r="AE187" s="9">
        <f>SUM(Data[[#This Row],[A1_num]],Data[[#This Row],[B1_num]])</f>
        <v>318</v>
      </c>
      <c r="AF187" s="9">
        <f>SUM(Data[[#This Row],[A2_num]],Data[[#This Row],[B2_num]])</f>
        <v>268</v>
      </c>
      <c r="AG187" s="9">
        <f>SUM(Data[[#This Row],[A3_num]],Data[[#This Row],[B3_num]],Data[[#This Row],[C1_num]],Data[[#This Row],[C2_num]],Data[[#This Row],[C3_num]])</f>
        <v>669</v>
      </c>
    </row>
    <row r="188" spans="1:33" x14ac:dyDescent="0.15">
      <c r="A188" s="8">
        <v>2014</v>
      </c>
      <c r="B188" s="8" t="s">
        <v>221</v>
      </c>
      <c r="C188" s="8" t="s">
        <v>286</v>
      </c>
      <c r="D188" s="8" t="s">
        <v>287</v>
      </c>
      <c r="E188" s="8">
        <v>1241</v>
      </c>
      <c r="F188" s="8">
        <v>141</v>
      </c>
      <c r="G188" s="8">
        <v>73</v>
      </c>
      <c r="H188" s="8">
        <v>14</v>
      </c>
      <c r="I188" s="8">
        <v>137</v>
      </c>
      <c r="J188" s="8">
        <v>104</v>
      </c>
      <c r="K188" s="8">
        <v>336</v>
      </c>
      <c r="L188" s="8">
        <v>57</v>
      </c>
      <c r="M188" s="8">
        <v>84</v>
      </c>
      <c r="N188" s="8">
        <v>64</v>
      </c>
      <c r="O188" s="8">
        <f>SUM(Data[[#This Row],[A1_num]:[C3_num]])</f>
        <v>1010</v>
      </c>
      <c r="P188" s="9">
        <f>Data[[#This Row],[totalNumLAttainers]]+Data[[#This Row],[numNonLA]]</f>
        <v>2251</v>
      </c>
      <c r="Q188" s="9">
        <f>100*(Data[[#This Row],[totalNumLAttainers]]/Data[[#This Row],[totalYP]])</f>
        <v>44.868947134606842</v>
      </c>
      <c r="R188" s="9">
        <f>100*(Data[[#This Row],[numNonLA]]/Data[[#This Row],[totalYP]])</f>
        <v>55.131052865393158</v>
      </c>
      <c r="S188" s="13">
        <f>100*(Data[[#This Row],[A1_num]]/Data[[#This Row],[totalNumLAttainers]])</f>
        <v>13.960396039603962</v>
      </c>
      <c r="T188" s="13">
        <f>100*(Data[[#This Row],[A2_num]]/Data[[#This Row],[totalNumLAttainers]])</f>
        <v>7.227722772277227</v>
      </c>
      <c r="U188" s="13">
        <f>100*(Data[[#This Row],[A3_num]]/Data[[#This Row],[totalNumLAttainers]])</f>
        <v>1.3861386138613863</v>
      </c>
      <c r="V188" s="13">
        <f>100*(Data[[#This Row],[B1_num]]/Data[[#This Row],[totalNumLAttainers]])</f>
        <v>13.564356435643566</v>
      </c>
      <c r="W188" s="13">
        <f>100*(Data[[#This Row],[B2_num]]/Data[[#This Row],[totalNumLAttainers]])</f>
        <v>10.297029702970297</v>
      </c>
      <c r="X188" s="13">
        <f>100*(Data[[#This Row],[B3_num]]/Data[[#This Row],[totalNumLAttainers]])</f>
        <v>33.267326732673268</v>
      </c>
      <c r="Y188" s="13">
        <f>100*(Data[[#This Row],[C1_num]]/Data[[#This Row],[totalNumLAttainers]])</f>
        <v>5.6435643564356441</v>
      </c>
      <c r="Z188" s="13">
        <f>100*(Data[[#This Row],[C2_num]]/Data[[#This Row],[totalNumLAttainers]])</f>
        <v>8.3168316831683171</v>
      </c>
      <c r="AA188" s="13">
        <f>100*(Data[[#This Row],[C3_num]]/Data[[#This Row],[totalNumLAttainers]])</f>
        <v>6.3366336633663369</v>
      </c>
      <c r="AB188" s="9">
        <f>SUM(Data[[#This Row],[A1_num]:[A3_num]])</f>
        <v>228</v>
      </c>
      <c r="AC188" s="9">
        <f>SUM(Data[[#This Row],[B1_num]:[B3_num]])</f>
        <v>577</v>
      </c>
      <c r="AD188" s="9">
        <f>SUM(Data[[#This Row],[C1_num]:[C3_num]])</f>
        <v>205</v>
      </c>
      <c r="AE188" s="9">
        <f>SUM(Data[[#This Row],[A1_num]],Data[[#This Row],[B1_num]])</f>
        <v>278</v>
      </c>
      <c r="AF188" s="9">
        <f>SUM(Data[[#This Row],[A2_num]],Data[[#This Row],[B2_num]])</f>
        <v>177</v>
      </c>
      <c r="AG188" s="9">
        <f>SUM(Data[[#This Row],[A3_num]],Data[[#This Row],[B3_num]],Data[[#This Row],[C1_num]],Data[[#This Row],[C2_num]],Data[[#This Row],[C3_num]])</f>
        <v>555</v>
      </c>
    </row>
    <row r="189" spans="1:33" x14ac:dyDescent="0.15">
      <c r="A189" s="8">
        <v>2014</v>
      </c>
      <c r="B189" s="8" t="s">
        <v>221</v>
      </c>
      <c r="C189" s="8" t="s">
        <v>16</v>
      </c>
      <c r="D189" s="8" t="s">
        <v>142</v>
      </c>
      <c r="E189" s="8">
        <v>2050</v>
      </c>
      <c r="F189" s="8">
        <v>171</v>
      </c>
      <c r="G189" s="8">
        <v>106</v>
      </c>
      <c r="H189" s="8">
        <v>15</v>
      </c>
      <c r="I189" s="8">
        <v>246</v>
      </c>
      <c r="J189" s="8">
        <v>180</v>
      </c>
      <c r="K189" s="8">
        <v>633</v>
      </c>
      <c r="L189" s="8">
        <v>69</v>
      </c>
      <c r="M189" s="8">
        <v>113</v>
      </c>
      <c r="N189" s="8">
        <v>96</v>
      </c>
      <c r="O189" s="8">
        <f>SUM(Data[[#This Row],[A1_num]:[C3_num]])</f>
        <v>1629</v>
      </c>
      <c r="P189" s="9">
        <f>Data[[#This Row],[totalNumLAttainers]]+Data[[#This Row],[numNonLA]]</f>
        <v>3679</v>
      </c>
      <c r="Q189" s="9">
        <f>100*(Data[[#This Row],[totalNumLAttainers]]/Data[[#This Row],[totalYP]])</f>
        <v>44.278336504484919</v>
      </c>
      <c r="R189" s="9">
        <f>100*(Data[[#This Row],[numNonLA]]/Data[[#This Row],[totalYP]])</f>
        <v>55.721663495515081</v>
      </c>
      <c r="S189" s="13">
        <f>100*(Data[[#This Row],[A1_num]]/Data[[#This Row],[totalNumLAttainers]])</f>
        <v>10.497237569060774</v>
      </c>
      <c r="T189" s="13">
        <f>100*(Data[[#This Row],[A2_num]]/Data[[#This Row],[totalNumLAttainers]])</f>
        <v>6.5070595457335791</v>
      </c>
      <c r="U189" s="13">
        <f>100*(Data[[#This Row],[A3_num]]/Data[[#This Row],[totalNumLAttainers]])</f>
        <v>0.92081031307550654</v>
      </c>
      <c r="V189" s="13">
        <f>100*(Data[[#This Row],[B1_num]]/Data[[#This Row],[totalNumLAttainers]])</f>
        <v>15.101289134438305</v>
      </c>
      <c r="W189" s="13">
        <f>100*(Data[[#This Row],[B2_num]]/Data[[#This Row],[totalNumLAttainers]])</f>
        <v>11.049723756906078</v>
      </c>
      <c r="X189" s="13">
        <f>100*(Data[[#This Row],[B3_num]]/Data[[#This Row],[totalNumLAttainers]])</f>
        <v>38.858195211786374</v>
      </c>
      <c r="Y189" s="13">
        <f>100*(Data[[#This Row],[C1_num]]/Data[[#This Row],[totalNumLAttainers]])</f>
        <v>4.2357274401473299</v>
      </c>
      <c r="Z189" s="13">
        <f>100*(Data[[#This Row],[C2_num]]/Data[[#This Row],[totalNumLAttainers]])</f>
        <v>6.9367710251688157</v>
      </c>
      <c r="AA189" s="13">
        <f>100*(Data[[#This Row],[C3_num]]/Data[[#This Row],[totalNumLAttainers]])</f>
        <v>5.8931860036832413</v>
      </c>
      <c r="AB189" s="9">
        <f>SUM(Data[[#This Row],[A1_num]:[A3_num]])</f>
        <v>292</v>
      </c>
      <c r="AC189" s="9">
        <f>SUM(Data[[#This Row],[B1_num]:[B3_num]])</f>
        <v>1059</v>
      </c>
      <c r="AD189" s="9">
        <f>SUM(Data[[#This Row],[C1_num]:[C3_num]])</f>
        <v>278</v>
      </c>
      <c r="AE189" s="9">
        <f>SUM(Data[[#This Row],[A1_num]],Data[[#This Row],[B1_num]])</f>
        <v>417</v>
      </c>
      <c r="AF189" s="9">
        <f>SUM(Data[[#This Row],[A2_num]],Data[[#This Row],[B2_num]])</f>
        <v>286</v>
      </c>
      <c r="AG189" s="9">
        <f>SUM(Data[[#This Row],[A3_num]],Data[[#This Row],[B3_num]],Data[[#This Row],[C1_num]],Data[[#This Row],[C2_num]],Data[[#This Row],[C3_num]])</f>
        <v>926</v>
      </c>
    </row>
    <row r="190" spans="1:33" x14ac:dyDescent="0.15">
      <c r="A190" s="8">
        <v>2014</v>
      </c>
      <c r="B190" s="8" t="s">
        <v>221</v>
      </c>
      <c r="C190" s="8" t="s">
        <v>66</v>
      </c>
      <c r="D190" s="8" t="s">
        <v>179</v>
      </c>
      <c r="E190" s="8">
        <v>2149</v>
      </c>
      <c r="F190" s="8">
        <v>118</v>
      </c>
      <c r="G190" s="8">
        <v>136</v>
      </c>
      <c r="H190" s="8">
        <v>14</v>
      </c>
      <c r="I190" s="8">
        <v>105</v>
      </c>
      <c r="J190" s="8">
        <v>119</v>
      </c>
      <c r="K190" s="8">
        <v>349</v>
      </c>
      <c r="L190" s="8">
        <v>28</v>
      </c>
      <c r="M190" s="8">
        <v>64</v>
      </c>
      <c r="N190" s="8">
        <v>53</v>
      </c>
      <c r="O190" s="8">
        <f>SUM(Data[[#This Row],[A1_num]:[C3_num]])</f>
        <v>986</v>
      </c>
      <c r="P190" s="9">
        <f>Data[[#This Row],[totalNumLAttainers]]+Data[[#This Row],[numNonLA]]</f>
        <v>3135</v>
      </c>
      <c r="Q190" s="9">
        <f>100*(Data[[#This Row],[totalNumLAttainers]]/Data[[#This Row],[totalYP]])</f>
        <v>31.45135566188198</v>
      </c>
      <c r="R190" s="9">
        <f>100*(Data[[#This Row],[numNonLA]]/Data[[#This Row],[totalYP]])</f>
        <v>68.548644338118024</v>
      </c>
      <c r="S190" s="13">
        <f>100*(Data[[#This Row],[A1_num]]/Data[[#This Row],[totalNumLAttainers]])</f>
        <v>11.967545638945234</v>
      </c>
      <c r="T190" s="13">
        <f>100*(Data[[#This Row],[A2_num]]/Data[[#This Row],[totalNumLAttainers]])</f>
        <v>13.793103448275861</v>
      </c>
      <c r="U190" s="13">
        <f>100*(Data[[#This Row],[A3_num]]/Data[[#This Row],[totalNumLAttainers]])</f>
        <v>1.4198782961460445</v>
      </c>
      <c r="V190" s="13">
        <f>100*(Data[[#This Row],[B1_num]]/Data[[#This Row],[totalNumLAttainers]])</f>
        <v>10.649087221095336</v>
      </c>
      <c r="W190" s="13">
        <f>100*(Data[[#This Row],[B2_num]]/Data[[#This Row],[totalNumLAttainers]])</f>
        <v>12.068965517241379</v>
      </c>
      <c r="X190" s="13">
        <f>100*(Data[[#This Row],[B3_num]]/Data[[#This Row],[totalNumLAttainers]])</f>
        <v>35.395537525354968</v>
      </c>
      <c r="Y190" s="13">
        <f>100*(Data[[#This Row],[C1_num]]/Data[[#This Row],[totalNumLAttainers]])</f>
        <v>2.8397565922920891</v>
      </c>
      <c r="Z190" s="13">
        <f>100*(Data[[#This Row],[C2_num]]/Data[[#This Row],[totalNumLAttainers]])</f>
        <v>6.4908722109533468</v>
      </c>
      <c r="AA190" s="13">
        <f>100*(Data[[#This Row],[C3_num]]/Data[[#This Row],[totalNumLAttainers]])</f>
        <v>5.3752535496957403</v>
      </c>
      <c r="AB190" s="9">
        <f>SUM(Data[[#This Row],[A1_num]:[A3_num]])</f>
        <v>268</v>
      </c>
      <c r="AC190" s="9">
        <f>SUM(Data[[#This Row],[B1_num]:[B3_num]])</f>
        <v>573</v>
      </c>
      <c r="AD190" s="9">
        <f>SUM(Data[[#This Row],[C1_num]:[C3_num]])</f>
        <v>145</v>
      </c>
      <c r="AE190" s="9">
        <f>SUM(Data[[#This Row],[A1_num]],Data[[#This Row],[B1_num]])</f>
        <v>223</v>
      </c>
      <c r="AF190" s="9">
        <f>SUM(Data[[#This Row],[A2_num]],Data[[#This Row],[B2_num]])</f>
        <v>255</v>
      </c>
      <c r="AG190" s="9">
        <f>SUM(Data[[#This Row],[A3_num]],Data[[#This Row],[B3_num]],Data[[#This Row],[C1_num]],Data[[#This Row],[C2_num]],Data[[#This Row],[C3_num]])</f>
        <v>508</v>
      </c>
    </row>
    <row r="191" spans="1:33" x14ac:dyDescent="0.15">
      <c r="A191" s="8">
        <v>2014</v>
      </c>
      <c r="B191" s="8" t="s">
        <v>221</v>
      </c>
      <c r="C191" s="8" t="s">
        <v>309</v>
      </c>
      <c r="D191" s="8" t="s">
        <v>310</v>
      </c>
      <c r="E191" s="8">
        <v>3926</v>
      </c>
      <c r="F191" s="8">
        <v>171</v>
      </c>
      <c r="G191" s="8">
        <v>166</v>
      </c>
      <c r="H191" s="8">
        <v>13</v>
      </c>
      <c r="I191" s="8">
        <v>251</v>
      </c>
      <c r="J191" s="8">
        <v>244</v>
      </c>
      <c r="K191" s="8">
        <v>573</v>
      </c>
      <c r="L191" s="8">
        <v>144</v>
      </c>
      <c r="M191" s="8">
        <v>130</v>
      </c>
      <c r="N191" s="8">
        <v>95</v>
      </c>
      <c r="O191" s="8">
        <f>SUM(Data[[#This Row],[A1_num]:[C3_num]])</f>
        <v>1787</v>
      </c>
      <c r="P191" s="9">
        <f>Data[[#This Row],[totalNumLAttainers]]+Data[[#This Row],[numNonLA]]</f>
        <v>5713</v>
      </c>
      <c r="Q191" s="9">
        <f>100*(Data[[#This Row],[totalNumLAttainers]]/Data[[#This Row],[totalYP]])</f>
        <v>31.279537896026604</v>
      </c>
      <c r="R191" s="9">
        <f>100*(Data[[#This Row],[numNonLA]]/Data[[#This Row],[totalYP]])</f>
        <v>68.720462103973389</v>
      </c>
      <c r="S191" s="13">
        <f>100*(Data[[#This Row],[A1_num]]/Data[[#This Row],[totalNumLAttainers]])</f>
        <v>9.569110240626749</v>
      </c>
      <c r="T191" s="13">
        <f>100*(Data[[#This Row],[A2_num]]/Data[[#This Row],[totalNumLAttainers]])</f>
        <v>9.2893116955791832</v>
      </c>
      <c r="U191" s="13">
        <f>100*(Data[[#This Row],[A3_num]]/Data[[#This Row],[totalNumLAttainers]])</f>
        <v>0.72747621712367094</v>
      </c>
      <c r="V191" s="13">
        <f>100*(Data[[#This Row],[B1_num]]/Data[[#This Row],[totalNumLAttainers]])</f>
        <v>14.045886961387803</v>
      </c>
      <c r="W191" s="13">
        <f>100*(Data[[#This Row],[B2_num]]/Data[[#This Row],[totalNumLAttainers]])</f>
        <v>13.654168998321209</v>
      </c>
      <c r="X191" s="13">
        <f>100*(Data[[#This Row],[B3_num]]/Data[[#This Row],[totalNumLAttainers]])</f>
        <v>32.064913262451036</v>
      </c>
      <c r="Y191" s="13">
        <f>100*(Data[[#This Row],[C1_num]]/Data[[#This Row],[totalNumLAttainers]])</f>
        <v>8.0581980973698943</v>
      </c>
      <c r="Z191" s="13">
        <f>100*(Data[[#This Row],[C2_num]]/Data[[#This Row],[totalNumLAttainers]])</f>
        <v>7.2747621712367092</v>
      </c>
      <c r="AA191" s="13">
        <f>100*(Data[[#This Row],[C3_num]]/Data[[#This Row],[totalNumLAttainers]])</f>
        <v>5.316172355903749</v>
      </c>
      <c r="AB191" s="9">
        <f>SUM(Data[[#This Row],[A1_num]:[A3_num]])</f>
        <v>350</v>
      </c>
      <c r="AC191" s="9">
        <f>SUM(Data[[#This Row],[B1_num]:[B3_num]])</f>
        <v>1068</v>
      </c>
      <c r="AD191" s="9">
        <f>SUM(Data[[#This Row],[C1_num]:[C3_num]])</f>
        <v>369</v>
      </c>
      <c r="AE191" s="9">
        <f>SUM(Data[[#This Row],[A1_num]],Data[[#This Row],[B1_num]])</f>
        <v>422</v>
      </c>
      <c r="AF191" s="9">
        <f>SUM(Data[[#This Row],[A2_num]],Data[[#This Row],[B2_num]])</f>
        <v>410</v>
      </c>
      <c r="AG191" s="9">
        <f>SUM(Data[[#This Row],[A3_num]],Data[[#This Row],[B3_num]],Data[[#This Row],[C1_num]],Data[[#This Row],[C2_num]],Data[[#This Row],[C3_num]])</f>
        <v>955</v>
      </c>
    </row>
    <row r="192" spans="1:33" x14ac:dyDescent="0.15">
      <c r="A192" s="8">
        <v>2014</v>
      </c>
      <c r="B192" s="8" t="s">
        <v>221</v>
      </c>
      <c r="C192" s="8" t="s">
        <v>33</v>
      </c>
      <c r="D192" s="8" t="s">
        <v>150</v>
      </c>
      <c r="E192" s="8">
        <v>1275</v>
      </c>
      <c r="F192" s="8">
        <v>126</v>
      </c>
      <c r="G192" s="8">
        <v>101</v>
      </c>
      <c r="H192" s="8">
        <v>20</v>
      </c>
      <c r="I192" s="8">
        <v>114</v>
      </c>
      <c r="J192" s="8">
        <v>82</v>
      </c>
      <c r="K192" s="8">
        <v>297</v>
      </c>
      <c r="L192" s="8">
        <v>55</v>
      </c>
      <c r="M192" s="8">
        <v>58</v>
      </c>
      <c r="N192" s="8">
        <v>43</v>
      </c>
      <c r="O192" s="8">
        <f>SUM(Data[[#This Row],[A1_num]:[C3_num]])</f>
        <v>896</v>
      </c>
      <c r="P192" s="9">
        <f>Data[[#This Row],[totalNumLAttainers]]+Data[[#This Row],[numNonLA]]</f>
        <v>2171</v>
      </c>
      <c r="Q192" s="9">
        <f>100*(Data[[#This Row],[totalNumLAttainers]]/Data[[#This Row],[totalYP]])</f>
        <v>41.271303546752648</v>
      </c>
      <c r="R192" s="9">
        <f>100*(Data[[#This Row],[numNonLA]]/Data[[#This Row],[totalYP]])</f>
        <v>58.728696453247352</v>
      </c>
      <c r="S192" s="13">
        <f>100*(Data[[#This Row],[A1_num]]/Data[[#This Row],[totalNumLAttainers]])</f>
        <v>14.0625</v>
      </c>
      <c r="T192" s="13">
        <f>100*(Data[[#This Row],[A2_num]]/Data[[#This Row],[totalNumLAttainers]])</f>
        <v>11.272321428571429</v>
      </c>
      <c r="U192" s="13">
        <f>100*(Data[[#This Row],[A3_num]]/Data[[#This Row],[totalNumLAttainers]])</f>
        <v>2.2321428571428572</v>
      </c>
      <c r="V192" s="13">
        <f>100*(Data[[#This Row],[B1_num]]/Data[[#This Row],[totalNumLAttainers]])</f>
        <v>12.723214285714285</v>
      </c>
      <c r="W192" s="13">
        <f>100*(Data[[#This Row],[B2_num]]/Data[[#This Row],[totalNumLAttainers]])</f>
        <v>9.1517857142857135</v>
      </c>
      <c r="X192" s="13">
        <f>100*(Data[[#This Row],[B3_num]]/Data[[#This Row],[totalNumLAttainers]])</f>
        <v>33.147321428571431</v>
      </c>
      <c r="Y192" s="13">
        <f>100*(Data[[#This Row],[C1_num]]/Data[[#This Row],[totalNumLAttainers]])</f>
        <v>6.1383928571428568</v>
      </c>
      <c r="Z192" s="13">
        <f>100*(Data[[#This Row],[C2_num]]/Data[[#This Row],[totalNumLAttainers]])</f>
        <v>6.4732142857142865</v>
      </c>
      <c r="AA192" s="13">
        <f>100*(Data[[#This Row],[C3_num]]/Data[[#This Row],[totalNumLAttainers]])</f>
        <v>4.7991071428571432</v>
      </c>
      <c r="AB192" s="9">
        <f>SUM(Data[[#This Row],[A1_num]:[A3_num]])</f>
        <v>247</v>
      </c>
      <c r="AC192" s="9">
        <f>SUM(Data[[#This Row],[B1_num]:[B3_num]])</f>
        <v>493</v>
      </c>
      <c r="AD192" s="9">
        <f>SUM(Data[[#This Row],[C1_num]:[C3_num]])</f>
        <v>156</v>
      </c>
      <c r="AE192" s="9">
        <f>SUM(Data[[#This Row],[A1_num]],Data[[#This Row],[B1_num]])</f>
        <v>240</v>
      </c>
      <c r="AF192" s="9">
        <f>SUM(Data[[#This Row],[A2_num]],Data[[#This Row],[B2_num]])</f>
        <v>183</v>
      </c>
      <c r="AG192" s="9">
        <f>SUM(Data[[#This Row],[A3_num]],Data[[#This Row],[B3_num]],Data[[#This Row],[C1_num]],Data[[#This Row],[C2_num]],Data[[#This Row],[C3_num]])</f>
        <v>473</v>
      </c>
    </row>
    <row r="193" spans="1:33" x14ac:dyDescent="0.15">
      <c r="A193" s="8">
        <v>2014</v>
      </c>
      <c r="B193" s="8" t="s">
        <v>221</v>
      </c>
      <c r="C193" s="8" t="s">
        <v>57</v>
      </c>
      <c r="D193" s="8" t="s">
        <v>171</v>
      </c>
      <c r="E193" s="8">
        <v>1426</v>
      </c>
      <c r="F193" s="8">
        <v>139</v>
      </c>
      <c r="G193" s="8">
        <v>112</v>
      </c>
      <c r="H193" s="8">
        <v>17</v>
      </c>
      <c r="I193" s="8">
        <v>97</v>
      </c>
      <c r="J193" s="8">
        <v>100</v>
      </c>
      <c r="K193" s="8">
        <v>448</v>
      </c>
      <c r="L193" s="8">
        <v>12</v>
      </c>
      <c r="M193" s="8">
        <v>44</v>
      </c>
      <c r="N193" s="8">
        <v>36</v>
      </c>
      <c r="O193" s="8">
        <f>SUM(Data[[#This Row],[A1_num]:[C3_num]])</f>
        <v>1005</v>
      </c>
      <c r="P193" s="9">
        <f>Data[[#This Row],[totalNumLAttainers]]+Data[[#This Row],[numNonLA]]</f>
        <v>2431</v>
      </c>
      <c r="Q193" s="9">
        <f>100*(Data[[#This Row],[totalNumLAttainers]]/Data[[#This Row],[totalYP]])</f>
        <v>41.341011929247223</v>
      </c>
      <c r="R193" s="9">
        <f>100*(Data[[#This Row],[numNonLA]]/Data[[#This Row],[totalYP]])</f>
        <v>58.65898807075277</v>
      </c>
      <c r="S193" s="13">
        <f>100*(Data[[#This Row],[A1_num]]/Data[[#This Row],[totalNumLAttainers]])</f>
        <v>13.830845771144279</v>
      </c>
      <c r="T193" s="13">
        <f>100*(Data[[#This Row],[A2_num]]/Data[[#This Row],[totalNumLAttainers]])</f>
        <v>11.144278606965175</v>
      </c>
      <c r="U193" s="13">
        <f>100*(Data[[#This Row],[A3_num]]/Data[[#This Row],[totalNumLAttainers]])</f>
        <v>1.691542288557214</v>
      </c>
      <c r="V193" s="13">
        <f>100*(Data[[#This Row],[B1_num]]/Data[[#This Row],[totalNumLAttainers]])</f>
        <v>9.6517412935323392</v>
      </c>
      <c r="W193" s="13">
        <f>100*(Data[[#This Row],[B2_num]]/Data[[#This Row],[totalNumLAttainers]])</f>
        <v>9.9502487562189064</v>
      </c>
      <c r="X193" s="13">
        <f>100*(Data[[#This Row],[B3_num]]/Data[[#This Row],[totalNumLAttainers]])</f>
        <v>44.5771144278607</v>
      </c>
      <c r="Y193" s="13">
        <f>100*(Data[[#This Row],[C1_num]]/Data[[#This Row],[totalNumLAttainers]])</f>
        <v>1.1940298507462688</v>
      </c>
      <c r="Z193" s="13">
        <f>100*(Data[[#This Row],[C2_num]]/Data[[#This Row],[totalNumLAttainers]])</f>
        <v>4.3781094527363189</v>
      </c>
      <c r="AA193" s="13">
        <f>100*(Data[[#This Row],[C3_num]]/Data[[#This Row],[totalNumLAttainers]])</f>
        <v>3.5820895522388061</v>
      </c>
      <c r="AB193" s="9">
        <f>SUM(Data[[#This Row],[A1_num]:[A3_num]])</f>
        <v>268</v>
      </c>
      <c r="AC193" s="9">
        <f>SUM(Data[[#This Row],[B1_num]:[B3_num]])</f>
        <v>645</v>
      </c>
      <c r="AD193" s="9">
        <f>SUM(Data[[#This Row],[C1_num]:[C3_num]])</f>
        <v>92</v>
      </c>
      <c r="AE193" s="9">
        <f>SUM(Data[[#This Row],[A1_num]],Data[[#This Row],[B1_num]])</f>
        <v>236</v>
      </c>
      <c r="AF193" s="9">
        <f>SUM(Data[[#This Row],[A2_num]],Data[[#This Row],[B2_num]])</f>
        <v>212</v>
      </c>
      <c r="AG193" s="9">
        <f>SUM(Data[[#This Row],[A3_num]],Data[[#This Row],[B3_num]],Data[[#This Row],[C1_num]],Data[[#This Row],[C2_num]],Data[[#This Row],[C3_num]])</f>
        <v>557</v>
      </c>
    </row>
    <row r="194" spans="1:33" x14ac:dyDescent="0.15">
      <c r="A194" s="8">
        <v>2014</v>
      </c>
      <c r="B194" s="8" t="s">
        <v>221</v>
      </c>
      <c r="C194" s="8" t="s">
        <v>21</v>
      </c>
      <c r="D194" s="8" t="s">
        <v>125</v>
      </c>
      <c r="E194" s="8">
        <v>3593</v>
      </c>
      <c r="F194" s="8">
        <v>283</v>
      </c>
      <c r="G194" s="8">
        <v>177</v>
      </c>
      <c r="H194" s="8">
        <v>39</v>
      </c>
      <c r="I194" s="8">
        <v>333</v>
      </c>
      <c r="J194" s="8">
        <v>298</v>
      </c>
      <c r="K194" s="8">
        <v>905</v>
      </c>
      <c r="L194" s="8">
        <v>169</v>
      </c>
      <c r="M194" s="8">
        <v>211</v>
      </c>
      <c r="N194" s="8">
        <v>138</v>
      </c>
      <c r="O194" s="8">
        <f>SUM(Data[[#This Row],[A1_num]:[C3_num]])</f>
        <v>2553</v>
      </c>
      <c r="P194" s="9">
        <f>Data[[#This Row],[totalNumLAttainers]]+Data[[#This Row],[numNonLA]]</f>
        <v>6146</v>
      </c>
      <c r="Q194" s="9">
        <f>100*(Data[[#This Row],[totalNumLAttainers]]/Data[[#This Row],[totalYP]])</f>
        <v>41.539212495932318</v>
      </c>
      <c r="R194" s="9">
        <f>100*(Data[[#This Row],[numNonLA]]/Data[[#This Row],[totalYP]])</f>
        <v>58.460787504067689</v>
      </c>
      <c r="S194" s="13">
        <f>100*(Data[[#This Row],[A1_num]]/Data[[#This Row],[totalNumLAttainers]])</f>
        <v>11.08499804151978</v>
      </c>
      <c r="T194" s="13">
        <f>100*(Data[[#This Row],[A2_num]]/Data[[#This Row],[totalNumLAttainers]])</f>
        <v>6.9330199764982376</v>
      </c>
      <c r="U194" s="13">
        <f>100*(Data[[#This Row],[A3_num]]/Data[[#This Row],[totalNumLAttainers]])</f>
        <v>1.5276145710928319</v>
      </c>
      <c r="V194" s="13">
        <f>100*(Data[[#This Row],[B1_num]]/Data[[#This Row],[totalNumLAttainers]])</f>
        <v>13.043478260869565</v>
      </c>
      <c r="W194" s="13">
        <f>100*(Data[[#This Row],[B2_num]]/Data[[#This Row],[totalNumLAttainers]])</f>
        <v>11.672542107324716</v>
      </c>
      <c r="X194" s="13">
        <f>100*(Data[[#This Row],[B3_num]]/Data[[#This Row],[totalNumLAttainers]])</f>
        <v>35.448491970231103</v>
      </c>
      <c r="Y194" s="13">
        <f>100*(Data[[#This Row],[C1_num]]/Data[[#This Row],[totalNumLAttainers]])</f>
        <v>6.6196631414022722</v>
      </c>
      <c r="Z194" s="13">
        <f>100*(Data[[#This Row],[C2_num]]/Data[[#This Row],[totalNumLAttainers]])</f>
        <v>8.264786525656092</v>
      </c>
      <c r="AA194" s="13">
        <f>100*(Data[[#This Row],[C3_num]]/Data[[#This Row],[totalNumLAttainers]])</f>
        <v>5.4054054054054053</v>
      </c>
      <c r="AB194" s="9">
        <f>SUM(Data[[#This Row],[A1_num]:[A3_num]])</f>
        <v>499</v>
      </c>
      <c r="AC194" s="9">
        <f>SUM(Data[[#This Row],[B1_num]:[B3_num]])</f>
        <v>1536</v>
      </c>
      <c r="AD194" s="9">
        <f>SUM(Data[[#This Row],[C1_num]:[C3_num]])</f>
        <v>518</v>
      </c>
      <c r="AE194" s="9">
        <f>SUM(Data[[#This Row],[A1_num]],Data[[#This Row],[B1_num]])</f>
        <v>616</v>
      </c>
      <c r="AF194" s="9">
        <f>SUM(Data[[#This Row],[A2_num]],Data[[#This Row],[B2_num]])</f>
        <v>475</v>
      </c>
      <c r="AG194" s="9">
        <f>SUM(Data[[#This Row],[A3_num]],Data[[#This Row],[B3_num]],Data[[#This Row],[C1_num]],Data[[#This Row],[C2_num]],Data[[#This Row],[C3_num]])</f>
        <v>1462</v>
      </c>
    </row>
    <row r="195" spans="1:33" x14ac:dyDescent="0.15">
      <c r="A195" s="8">
        <v>2014</v>
      </c>
      <c r="B195" s="8" t="s">
        <v>218</v>
      </c>
      <c r="C195" s="8" t="s">
        <v>22</v>
      </c>
      <c r="D195" s="8" t="s">
        <v>118</v>
      </c>
      <c r="E195" s="8">
        <v>4695</v>
      </c>
      <c r="F195" s="8">
        <v>425</v>
      </c>
      <c r="G195" s="8">
        <v>228</v>
      </c>
      <c r="H195" s="8">
        <v>51</v>
      </c>
      <c r="I195" s="8">
        <v>518</v>
      </c>
      <c r="J195" s="8">
        <v>392</v>
      </c>
      <c r="K195" s="8">
        <v>1329</v>
      </c>
      <c r="L195" s="8">
        <v>228</v>
      </c>
      <c r="M195" s="8">
        <v>283</v>
      </c>
      <c r="N195" s="8">
        <v>226</v>
      </c>
      <c r="O195" s="8">
        <f>SUM(Data[[#This Row],[A1_num]:[C3_num]])</f>
        <v>3680</v>
      </c>
      <c r="P195" s="9">
        <f>Data[[#This Row],[totalNumLAttainers]]+Data[[#This Row],[numNonLA]]</f>
        <v>8375</v>
      </c>
      <c r="Q195" s="9">
        <f>100*(Data[[#This Row],[totalNumLAttainers]]/Data[[#This Row],[totalYP]])</f>
        <v>43.940298507462686</v>
      </c>
      <c r="R195" s="9">
        <f>100*(Data[[#This Row],[numNonLA]]/Data[[#This Row],[totalYP]])</f>
        <v>56.059701492537314</v>
      </c>
      <c r="S195" s="13">
        <f>100*(Data[[#This Row],[A1_num]]/Data[[#This Row],[totalNumLAttainers]])</f>
        <v>11.548913043478262</v>
      </c>
      <c r="T195" s="13">
        <f>100*(Data[[#This Row],[A2_num]]/Data[[#This Row],[totalNumLAttainers]])</f>
        <v>6.1956521739130439</v>
      </c>
      <c r="U195" s="13">
        <f>100*(Data[[#This Row],[A3_num]]/Data[[#This Row],[totalNumLAttainers]])</f>
        <v>1.3858695652173914</v>
      </c>
      <c r="V195" s="13">
        <f>100*(Data[[#This Row],[B1_num]]/Data[[#This Row],[totalNumLAttainers]])</f>
        <v>14.076086956521738</v>
      </c>
      <c r="W195" s="13">
        <f>100*(Data[[#This Row],[B2_num]]/Data[[#This Row],[totalNumLAttainers]])</f>
        <v>10.652173913043478</v>
      </c>
      <c r="X195" s="13">
        <f>100*(Data[[#This Row],[B3_num]]/Data[[#This Row],[totalNumLAttainers]])</f>
        <v>36.114130434782609</v>
      </c>
      <c r="Y195" s="13">
        <f>100*(Data[[#This Row],[C1_num]]/Data[[#This Row],[totalNumLAttainers]])</f>
        <v>6.1956521739130439</v>
      </c>
      <c r="Z195" s="13">
        <f>100*(Data[[#This Row],[C2_num]]/Data[[#This Row],[totalNumLAttainers]])</f>
        <v>7.6902173913043477</v>
      </c>
      <c r="AA195" s="13">
        <f>100*(Data[[#This Row],[C3_num]]/Data[[#This Row],[totalNumLAttainers]])</f>
        <v>6.1413043478260869</v>
      </c>
      <c r="AB195" s="9">
        <f>SUM(Data[[#This Row],[A1_num]:[A3_num]])</f>
        <v>704</v>
      </c>
      <c r="AC195" s="9">
        <f>SUM(Data[[#This Row],[B1_num]:[B3_num]])</f>
        <v>2239</v>
      </c>
      <c r="AD195" s="9">
        <f>SUM(Data[[#This Row],[C1_num]:[C3_num]])</f>
        <v>737</v>
      </c>
      <c r="AE195" s="9">
        <f>SUM(Data[[#This Row],[A1_num]],Data[[#This Row],[B1_num]])</f>
        <v>943</v>
      </c>
      <c r="AF195" s="9">
        <f>SUM(Data[[#This Row],[A2_num]],Data[[#This Row],[B2_num]])</f>
        <v>620</v>
      </c>
      <c r="AG195" s="9">
        <f>SUM(Data[[#This Row],[A3_num]],Data[[#This Row],[B3_num]],Data[[#This Row],[C1_num]],Data[[#This Row],[C2_num]],Data[[#This Row],[C3_num]])</f>
        <v>2117</v>
      </c>
    </row>
    <row r="196" spans="1:33" x14ac:dyDescent="0.15">
      <c r="A196" s="8">
        <v>2014</v>
      </c>
      <c r="B196" s="8" t="s">
        <v>221</v>
      </c>
      <c r="C196" s="8" t="s">
        <v>67</v>
      </c>
      <c r="D196" s="8" t="s">
        <v>180</v>
      </c>
      <c r="E196" s="8">
        <v>789</v>
      </c>
      <c r="F196" s="8">
        <v>50</v>
      </c>
      <c r="G196" s="8">
        <v>31</v>
      </c>
      <c r="H196" s="8" t="s">
        <v>2</v>
      </c>
      <c r="I196" s="8">
        <v>59</v>
      </c>
      <c r="J196" s="8">
        <v>65</v>
      </c>
      <c r="K196" s="8">
        <v>143</v>
      </c>
      <c r="L196" s="8">
        <v>22</v>
      </c>
      <c r="M196" s="8">
        <v>38</v>
      </c>
      <c r="N196" s="8">
        <v>37</v>
      </c>
      <c r="O196" s="8">
        <f>SUM(Data[[#This Row],[A1_num]:[C3_num]])</f>
        <v>445</v>
      </c>
      <c r="P196" s="9">
        <f>Data[[#This Row],[totalNumLAttainers]]+Data[[#This Row],[numNonLA]]</f>
        <v>1234</v>
      </c>
      <c r="Q196" s="9">
        <f>100*(Data[[#This Row],[totalNumLAttainers]]/Data[[#This Row],[totalYP]])</f>
        <v>36.061588330632091</v>
      </c>
      <c r="R196" s="9">
        <f>100*(Data[[#This Row],[numNonLA]]/Data[[#This Row],[totalYP]])</f>
        <v>63.938411669367909</v>
      </c>
      <c r="S196" s="13">
        <f>100*(Data[[#This Row],[A1_num]]/Data[[#This Row],[totalNumLAttainers]])</f>
        <v>11.235955056179774</v>
      </c>
      <c r="T196" s="13">
        <f>100*(Data[[#This Row],[A2_num]]/Data[[#This Row],[totalNumLAttainers]])</f>
        <v>6.9662921348314599</v>
      </c>
      <c r="U196" s="13" t="e">
        <f>100*(Data[[#This Row],[A3_num]]/Data[[#This Row],[totalNumLAttainers]])</f>
        <v>#VALUE!</v>
      </c>
      <c r="V196" s="13">
        <f>100*(Data[[#This Row],[B1_num]]/Data[[#This Row],[totalNumLAttainers]])</f>
        <v>13.258426966292136</v>
      </c>
      <c r="W196" s="13">
        <f>100*(Data[[#This Row],[B2_num]]/Data[[#This Row],[totalNumLAttainers]])</f>
        <v>14.606741573033707</v>
      </c>
      <c r="X196" s="13">
        <f>100*(Data[[#This Row],[B3_num]]/Data[[#This Row],[totalNumLAttainers]])</f>
        <v>32.134831460674157</v>
      </c>
      <c r="Y196" s="13">
        <f>100*(Data[[#This Row],[C1_num]]/Data[[#This Row],[totalNumLAttainers]])</f>
        <v>4.9438202247191008</v>
      </c>
      <c r="Z196" s="13">
        <f>100*(Data[[#This Row],[C2_num]]/Data[[#This Row],[totalNumLAttainers]])</f>
        <v>8.5393258426966288</v>
      </c>
      <c r="AA196" s="13">
        <f>100*(Data[[#This Row],[C3_num]]/Data[[#This Row],[totalNumLAttainers]])</f>
        <v>8.3146067415730336</v>
      </c>
      <c r="AB196" s="9">
        <f>SUM(Data[[#This Row],[A1_num]:[A3_num]])</f>
        <v>81</v>
      </c>
      <c r="AC196" s="9">
        <f>SUM(Data[[#This Row],[B1_num]:[B3_num]])</f>
        <v>267</v>
      </c>
      <c r="AD196" s="9">
        <f>SUM(Data[[#This Row],[C1_num]:[C3_num]])</f>
        <v>97</v>
      </c>
      <c r="AE196" s="9">
        <f>SUM(Data[[#This Row],[A1_num]],Data[[#This Row],[B1_num]])</f>
        <v>109</v>
      </c>
      <c r="AF196" s="9">
        <f>SUM(Data[[#This Row],[A2_num]],Data[[#This Row],[B2_num]])</f>
        <v>96</v>
      </c>
      <c r="AG196" s="9">
        <f>SUM(Data[[#This Row],[A3_num]],Data[[#This Row],[B3_num]],Data[[#This Row],[C1_num]],Data[[#This Row],[C2_num]],Data[[#This Row],[C3_num]])</f>
        <v>240</v>
      </c>
    </row>
    <row r="197" spans="1:33" x14ac:dyDescent="0.15">
      <c r="A197" s="8">
        <v>2014</v>
      </c>
      <c r="B197" s="8" t="s">
        <v>221</v>
      </c>
      <c r="C197" s="8" t="s">
        <v>306</v>
      </c>
      <c r="D197" s="8" t="s">
        <v>307</v>
      </c>
      <c r="E197" s="8">
        <v>1688</v>
      </c>
      <c r="F197" s="8">
        <v>111</v>
      </c>
      <c r="G197" s="8">
        <v>132</v>
      </c>
      <c r="H197" s="8">
        <v>19</v>
      </c>
      <c r="I197" s="8">
        <v>126</v>
      </c>
      <c r="J197" s="8">
        <v>162</v>
      </c>
      <c r="K197" s="8">
        <v>431</v>
      </c>
      <c r="L197" s="8">
        <v>62</v>
      </c>
      <c r="M197" s="8">
        <v>67</v>
      </c>
      <c r="N197" s="8">
        <v>58</v>
      </c>
      <c r="O197" s="8">
        <f>SUM(Data[[#This Row],[A1_num]:[C3_num]])</f>
        <v>1168</v>
      </c>
      <c r="P197" s="9">
        <f>Data[[#This Row],[totalNumLAttainers]]+Data[[#This Row],[numNonLA]]</f>
        <v>2856</v>
      </c>
      <c r="Q197" s="9">
        <f>100*(Data[[#This Row],[totalNumLAttainers]]/Data[[#This Row],[totalYP]])</f>
        <v>40.896358543417364</v>
      </c>
      <c r="R197" s="9">
        <f>100*(Data[[#This Row],[numNonLA]]/Data[[#This Row],[totalYP]])</f>
        <v>59.103641456582636</v>
      </c>
      <c r="S197" s="13">
        <f>100*(Data[[#This Row],[A1_num]]/Data[[#This Row],[totalNumLAttainers]])</f>
        <v>9.5034246575342465</v>
      </c>
      <c r="T197" s="13">
        <f>100*(Data[[#This Row],[A2_num]]/Data[[#This Row],[totalNumLAttainers]])</f>
        <v>11.301369863013697</v>
      </c>
      <c r="U197" s="13">
        <f>100*(Data[[#This Row],[A3_num]]/Data[[#This Row],[totalNumLAttainers]])</f>
        <v>1.6267123287671232</v>
      </c>
      <c r="V197" s="13">
        <f>100*(Data[[#This Row],[B1_num]]/Data[[#This Row],[totalNumLAttainers]])</f>
        <v>10.787671232876713</v>
      </c>
      <c r="W197" s="13">
        <f>100*(Data[[#This Row],[B2_num]]/Data[[#This Row],[totalNumLAttainers]])</f>
        <v>13.86986301369863</v>
      </c>
      <c r="X197" s="13">
        <f>100*(Data[[#This Row],[B3_num]]/Data[[#This Row],[totalNumLAttainers]])</f>
        <v>36.900684931506852</v>
      </c>
      <c r="Y197" s="13">
        <f>100*(Data[[#This Row],[C1_num]]/Data[[#This Row],[totalNumLAttainers]])</f>
        <v>5.3082191780821919</v>
      </c>
      <c r="Z197" s="13">
        <f>100*(Data[[#This Row],[C2_num]]/Data[[#This Row],[totalNumLAttainers]])</f>
        <v>5.7363013698630141</v>
      </c>
      <c r="AA197" s="13">
        <f>100*(Data[[#This Row],[C3_num]]/Data[[#This Row],[totalNumLAttainers]])</f>
        <v>4.9657534246575343</v>
      </c>
      <c r="AB197" s="9">
        <f>SUM(Data[[#This Row],[A1_num]:[A3_num]])</f>
        <v>262</v>
      </c>
      <c r="AC197" s="9">
        <f>SUM(Data[[#This Row],[B1_num]:[B3_num]])</f>
        <v>719</v>
      </c>
      <c r="AD197" s="9">
        <f>SUM(Data[[#This Row],[C1_num]:[C3_num]])</f>
        <v>187</v>
      </c>
      <c r="AE197" s="9">
        <f>SUM(Data[[#This Row],[A1_num]],Data[[#This Row],[B1_num]])</f>
        <v>237</v>
      </c>
      <c r="AF197" s="9">
        <f>SUM(Data[[#This Row],[A2_num]],Data[[#This Row],[B2_num]])</f>
        <v>294</v>
      </c>
      <c r="AG197" s="9">
        <f>SUM(Data[[#This Row],[A3_num]],Data[[#This Row],[B3_num]],Data[[#This Row],[C1_num]],Data[[#This Row],[C2_num]],Data[[#This Row],[C3_num]])</f>
        <v>637</v>
      </c>
    </row>
    <row r="198" spans="1:33" x14ac:dyDescent="0.15">
      <c r="A198" s="8">
        <v>2014</v>
      </c>
      <c r="B198" s="8" t="s">
        <v>221</v>
      </c>
      <c r="C198" s="8" t="s">
        <v>296</v>
      </c>
      <c r="D198" s="8" t="s">
        <v>297</v>
      </c>
      <c r="E198" s="8">
        <v>2398</v>
      </c>
      <c r="F198" s="8">
        <v>192</v>
      </c>
      <c r="G198" s="8">
        <v>135</v>
      </c>
      <c r="H198" s="8">
        <v>16</v>
      </c>
      <c r="I198" s="8">
        <v>156</v>
      </c>
      <c r="J198" s="8">
        <v>152</v>
      </c>
      <c r="K198" s="8">
        <v>539</v>
      </c>
      <c r="L198" s="8">
        <v>75</v>
      </c>
      <c r="M198" s="8">
        <v>97</v>
      </c>
      <c r="N198" s="8">
        <v>55</v>
      </c>
      <c r="O198" s="8">
        <f>SUM(Data[[#This Row],[A1_num]:[C3_num]])</f>
        <v>1417</v>
      </c>
      <c r="P198" s="9">
        <f>Data[[#This Row],[totalNumLAttainers]]+Data[[#This Row],[numNonLA]]</f>
        <v>3815</v>
      </c>
      <c r="Q198" s="9">
        <f>100*(Data[[#This Row],[totalNumLAttainers]]/Data[[#This Row],[totalYP]])</f>
        <v>37.142857142857146</v>
      </c>
      <c r="R198" s="9">
        <f>100*(Data[[#This Row],[numNonLA]]/Data[[#This Row],[totalYP]])</f>
        <v>62.857142857142854</v>
      </c>
      <c r="S198" s="13">
        <f>100*(Data[[#This Row],[A1_num]]/Data[[#This Row],[totalNumLAttainers]])</f>
        <v>13.549752999294284</v>
      </c>
      <c r="T198" s="13">
        <f>100*(Data[[#This Row],[A2_num]]/Data[[#This Row],[totalNumLAttainers]])</f>
        <v>9.527170077628794</v>
      </c>
      <c r="U198" s="13">
        <f>100*(Data[[#This Row],[A3_num]]/Data[[#This Row],[totalNumLAttainers]])</f>
        <v>1.1291460832745237</v>
      </c>
      <c r="V198" s="13">
        <f>100*(Data[[#This Row],[B1_num]]/Data[[#This Row],[totalNumLAttainers]])</f>
        <v>11.009174311926607</v>
      </c>
      <c r="W198" s="13">
        <f>100*(Data[[#This Row],[B2_num]]/Data[[#This Row],[totalNumLAttainers]])</f>
        <v>10.726887791107975</v>
      </c>
      <c r="X198" s="13">
        <f>100*(Data[[#This Row],[B3_num]]/Data[[#This Row],[totalNumLAttainers]])</f>
        <v>38.038108680310515</v>
      </c>
      <c r="Y198" s="13">
        <f>100*(Data[[#This Row],[C1_num]]/Data[[#This Row],[totalNumLAttainers]])</f>
        <v>5.2928722653493301</v>
      </c>
      <c r="Z198" s="13">
        <f>100*(Data[[#This Row],[C2_num]]/Data[[#This Row],[totalNumLAttainers]])</f>
        <v>6.8454481298517997</v>
      </c>
      <c r="AA198" s="13">
        <f>100*(Data[[#This Row],[C3_num]]/Data[[#This Row],[totalNumLAttainers]])</f>
        <v>3.8814396612561755</v>
      </c>
      <c r="AB198" s="9">
        <f>SUM(Data[[#This Row],[A1_num]:[A3_num]])</f>
        <v>343</v>
      </c>
      <c r="AC198" s="9">
        <f>SUM(Data[[#This Row],[B1_num]:[B3_num]])</f>
        <v>847</v>
      </c>
      <c r="AD198" s="9">
        <f>SUM(Data[[#This Row],[C1_num]:[C3_num]])</f>
        <v>227</v>
      </c>
      <c r="AE198" s="9">
        <f>SUM(Data[[#This Row],[A1_num]],Data[[#This Row],[B1_num]])</f>
        <v>348</v>
      </c>
      <c r="AF198" s="9">
        <f>SUM(Data[[#This Row],[A2_num]],Data[[#This Row],[B2_num]])</f>
        <v>287</v>
      </c>
      <c r="AG198" s="9">
        <f>SUM(Data[[#This Row],[A3_num]],Data[[#This Row],[B3_num]],Data[[#This Row],[C1_num]],Data[[#This Row],[C2_num]],Data[[#This Row],[C3_num]])</f>
        <v>782</v>
      </c>
    </row>
    <row r="199" spans="1:33" x14ac:dyDescent="0.15">
      <c r="A199" s="8">
        <v>2014</v>
      </c>
      <c r="B199" s="8" t="s">
        <v>221</v>
      </c>
      <c r="C199" s="8" t="s">
        <v>298</v>
      </c>
      <c r="D199" s="8" t="s">
        <v>299</v>
      </c>
      <c r="E199" s="8">
        <v>2099</v>
      </c>
      <c r="F199" s="8">
        <v>197</v>
      </c>
      <c r="G199" s="8">
        <v>156</v>
      </c>
      <c r="H199" s="8">
        <v>39</v>
      </c>
      <c r="I199" s="8">
        <v>197</v>
      </c>
      <c r="J199" s="8">
        <v>150</v>
      </c>
      <c r="K199" s="8">
        <v>558</v>
      </c>
      <c r="L199" s="8">
        <v>41</v>
      </c>
      <c r="M199" s="8">
        <v>68</v>
      </c>
      <c r="N199" s="8">
        <v>46</v>
      </c>
      <c r="O199" s="8">
        <f>SUM(Data[[#This Row],[A1_num]:[C3_num]])</f>
        <v>1452</v>
      </c>
      <c r="P199" s="9">
        <f>Data[[#This Row],[totalNumLAttainers]]+Data[[#This Row],[numNonLA]]</f>
        <v>3551</v>
      </c>
      <c r="Q199" s="9">
        <f>100*(Data[[#This Row],[totalNumLAttainers]]/Data[[#This Row],[totalYP]])</f>
        <v>40.889890171782596</v>
      </c>
      <c r="R199" s="9">
        <f>100*(Data[[#This Row],[numNonLA]]/Data[[#This Row],[totalYP]])</f>
        <v>59.110109828217404</v>
      </c>
      <c r="S199" s="13">
        <f>100*(Data[[#This Row],[A1_num]]/Data[[#This Row],[totalNumLAttainers]])</f>
        <v>13.567493112947659</v>
      </c>
      <c r="T199" s="13">
        <f>100*(Data[[#This Row],[A2_num]]/Data[[#This Row],[totalNumLAttainers]])</f>
        <v>10.743801652892563</v>
      </c>
      <c r="U199" s="13">
        <f>100*(Data[[#This Row],[A3_num]]/Data[[#This Row],[totalNumLAttainers]])</f>
        <v>2.6859504132231407</v>
      </c>
      <c r="V199" s="13">
        <f>100*(Data[[#This Row],[B1_num]]/Data[[#This Row],[totalNumLAttainers]])</f>
        <v>13.567493112947659</v>
      </c>
      <c r="W199" s="13">
        <f>100*(Data[[#This Row],[B2_num]]/Data[[#This Row],[totalNumLAttainers]])</f>
        <v>10.330578512396695</v>
      </c>
      <c r="X199" s="13">
        <f>100*(Data[[#This Row],[B3_num]]/Data[[#This Row],[totalNumLAttainers]])</f>
        <v>38.429752066115704</v>
      </c>
      <c r="Y199" s="13">
        <f>100*(Data[[#This Row],[C1_num]]/Data[[#This Row],[totalNumLAttainers]])</f>
        <v>2.8236914600550964</v>
      </c>
      <c r="Z199" s="13">
        <f>100*(Data[[#This Row],[C2_num]]/Data[[#This Row],[totalNumLAttainers]])</f>
        <v>4.6831955922865012</v>
      </c>
      <c r="AA199" s="13">
        <f>100*(Data[[#This Row],[C3_num]]/Data[[#This Row],[totalNumLAttainers]])</f>
        <v>3.1680440771349865</v>
      </c>
      <c r="AB199" s="9">
        <f>SUM(Data[[#This Row],[A1_num]:[A3_num]])</f>
        <v>392</v>
      </c>
      <c r="AC199" s="9">
        <f>SUM(Data[[#This Row],[B1_num]:[B3_num]])</f>
        <v>905</v>
      </c>
      <c r="AD199" s="9">
        <f>SUM(Data[[#This Row],[C1_num]:[C3_num]])</f>
        <v>155</v>
      </c>
      <c r="AE199" s="9">
        <f>SUM(Data[[#This Row],[A1_num]],Data[[#This Row],[B1_num]])</f>
        <v>394</v>
      </c>
      <c r="AF199" s="9">
        <f>SUM(Data[[#This Row],[A2_num]],Data[[#This Row],[B2_num]])</f>
        <v>306</v>
      </c>
      <c r="AG199" s="9">
        <f>SUM(Data[[#This Row],[A3_num]],Data[[#This Row],[B3_num]],Data[[#This Row],[C1_num]],Data[[#This Row],[C2_num]],Data[[#This Row],[C3_num]])</f>
        <v>752</v>
      </c>
    </row>
    <row r="200" spans="1:33" x14ac:dyDescent="0.15">
      <c r="A200" s="8">
        <v>2014</v>
      </c>
      <c r="B200" s="8" t="s">
        <v>221</v>
      </c>
      <c r="C200" s="8" t="s">
        <v>0</v>
      </c>
      <c r="D200" s="8" t="s">
        <v>123</v>
      </c>
      <c r="E200" s="8">
        <v>3333</v>
      </c>
      <c r="F200" s="8">
        <v>216</v>
      </c>
      <c r="G200" s="8">
        <v>276</v>
      </c>
      <c r="H200" s="8">
        <v>32</v>
      </c>
      <c r="I200" s="8">
        <v>339</v>
      </c>
      <c r="J200" s="8">
        <v>350</v>
      </c>
      <c r="K200" s="8">
        <v>814</v>
      </c>
      <c r="L200" s="8">
        <v>146</v>
      </c>
      <c r="M200" s="8">
        <v>127</v>
      </c>
      <c r="N200" s="8">
        <v>90</v>
      </c>
      <c r="O200" s="8">
        <f>SUM(Data[[#This Row],[A1_num]:[C3_num]])</f>
        <v>2390</v>
      </c>
      <c r="P200" s="9">
        <f>Data[[#This Row],[totalNumLAttainers]]+Data[[#This Row],[numNonLA]]</f>
        <v>5723</v>
      </c>
      <c r="Q200" s="9">
        <f>100*(Data[[#This Row],[totalNumLAttainers]]/Data[[#This Row],[totalYP]])</f>
        <v>41.761313996155863</v>
      </c>
      <c r="R200" s="9">
        <f>100*(Data[[#This Row],[numNonLA]]/Data[[#This Row],[totalYP]])</f>
        <v>58.238686003844144</v>
      </c>
      <c r="S200" s="13">
        <f>100*(Data[[#This Row],[A1_num]]/Data[[#This Row],[totalNumLAttainers]])</f>
        <v>9.0376569037656918</v>
      </c>
      <c r="T200" s="13">
        <f>100*(Data[[#This Row],[A2_num]]/Data[[#This Row],[totalNumLAttainers]])</f>
        <v>11.548117154811715</v>
      </c>
      <c r="U200" s="13">
        <f>100*(Data[[#This Row],[A3_num]]/Data[[#This Row],[totalNumLAttainers]])</f>
        <v>1.3389121338912133</v>
      </c>
      <c r="V200" s="13">
        <f>100*(Data[[#This Row],[B1_num]]/Data[[#This Row],[totalNumLAttainers]])</f>
        <v>14.184100418410042</v>
      </c>
      <c r="W200" s="13">
        <f>100*(Data[[#This Row],[B2_num]]/Data[[#This Row],[totalNumLAttainers]])</f>
        <v>14.644351464435147</v>
      </c>
      <c r="X200" s="13">
        <f>100*(Data[[#This Row],[B3_num]]/Data[[#This Row],[totalNumLAttainers]])</f>
        <v>34.05857740585774</v>
      </c>
      <c r="Y200" s="13">
        <f>100*(Data[[#This Row],[C1_num]]/Data[[#This Row],[totalNumLAttainers]])</f>
        <v>6.1087866108786608</v>
      </c>
      <c r="Z200" s="13">
        <f>100*(Data[[#This Row],[C2_num]]/Data[[#This Row],[totalNumLAttainers]])</f>
        <v>5.3138075313807525</v>
      </c>
      <c r="AA200" s="13">
        <f>100*(Data[[#This Row],[C3_num]]/Data[[#This Row],[totalNumLAttainers]])</f>
        <v>3.7656903765690379</v>
      </c>
      <c r="AB200" s="9">
        <f>SUM(Data[[#This Row],[A1_num]:[A3_num]])</f>
        <v>524</v>
      </c>
      <c r="AC200" s="9">
        <f>SUM(Data[[#This Row],[B1_num]:[B3_num]])</f>
        <v>1503</v>
      </c>
      <c r="AD200" s="9">
        <f>SUM(Data[[#This Row],[C1_num]:[C3_num]])</f>
        <v>363</v>
      </c>
      <c r="AE200" s="9">
        <f>SUM(Data[[#This Row],[A1_num]],Data[[#This Row],[B1_num]])</f>
        <v>555</v>
      </c>
      <c r="AF200" s="9">
        <f>SUM(Data[[#This Row],[A2_num]],Data[[#This Row],[B2_num]])</f>
        <v>626</v>
      </c>
      <c r="AG200" s="9">
        <f>SUM(Data[[#This Row],[A3_num]],Data[[#This Row],[B3_num]],Data[[#This Row],[C1_num]],Data[[#This Row],[C2_num]],Data[[#This Row],[C3_num]])</f>
        <v>1209</v>
      </c>
    </row>
    <row r="201" spans="1:33" x14ac:dyDescent="0.15">
      <c r="A201" s="8">
        <v>2014</v>
      </c>
      <c r="B201" s="8" t="s">
        <v>218</v>
      </c>
      <c r="C201" s="8" t="s">
        <v>0</v>
      </c>
      <c r="D201" s="8" t="s">
        <v>123</v>
      </c>
      <c r="E201" s="8">
        <v>3333</v>
      </c>
      <c r="F201" s="8">
        <v>216</v>
      </c>
      <c r="G201" s="8">
        <v>276</v>
      </c>
      <c r="H201" s="8">
        <v>32</v>
      </c>
      <c r="I201" s="8">
        <v>339</v>
      </c>
      <c r="J201" s="8">
        <v>350</v>
      </c>
      <c r="K201" s="8">
        <v>814</v>
      </c>
      <c r="L201" s="8">
        <v>146</v>
      </c>
      <c r="M201" s="8">
        <v>127</v>
      </c>
      <c r="N201" s="8">
        <v>90</v>
      </c>
      <c r="O201" s="8">
        <f>SUM(Data[[#This Row],[A1_num]:[C3_num]])</f>
        <v>2390</v>
      </c>
      <c r="P201" s="9">
        <f>Data[[#This Row],[totalNumLAttainers]]+Data[[#This Row],[numNonLA]]</f>
        <v>5723</v>
      </c>
      <c r="Q201" s="9">
        <f>100*(Data[[#This Row],[totalNumLAttainers]]/Data[[#This Row],[totalYP]])</f>
        <v>41.761313996155863</v>
      </c>
      <c r="R201" s="9">
        <f>100*(Data[[#This Row],[numNonLA]]/Data[[#This Row],[totalYP]])</f>
        <v>58.238686003844144</v>
      </c>
      <c r="S201" s="13">
        <f>100*(Data[[#This Row],[A1_num]]/Data[[#This Row],[totalNumLAttainers]])</f>
        <v>9.0376569037656918</v>
      </c>
      <c r="T201" s="13">
        <f>100*(Data[[#This Row],[A2_num]]/Data[[#This Row],[totalNumLAttainers]])</f>
        <v>11.548117154811715</v>
      </c>
      <c r="U201" s="13">
        <f>100*(Data[[#This Row],[A3_num]]/Data[[#This Row],[totalNumLAttainers]])</f>
        <v>1.3389121338912133</v>
      </c>
      <c r="V201" s="13">
        <f>100*(Data[[#This Row],[B1_num]]/Data[[#This Row],[totalNumLAttainers]])</f>
        <v>14.184100418410042</v>
      </c>
      <c r="W201" s="13">
        <f>100*(Data[[#This Row],[B2_num]]/Data[[#This Row],[totalNumLAttainers]])</f>
        <v>14.644351464435147</v>
      </c>
      <c r="X201" s="13">
        <f>100*(Data[[#This Row],[B3_num]]/Data[[#This Row],[totalNumLAttainers]])</f>
        <v>34.05857740585774</v>
      </c>
      <c r="Y201" s="13">
        <f>100*(Data[[#This Row],[C1_num]]/Data[[#This Row],[totalNumLAttainers]])</f>
        <v>6.1087866108786608</v>
      </c>
      <c r="Z201" s="13">
        <f>100*(Data[[#This Row],[C2_num]]/Data[[#This Row],[totalNumLAttainers]])</f>
        <v>5.3138075313807525</v>
      </c>
      <c r="AA201" s="13">
        <f>100*(Data[[#This Row],[C3_num]]/Data[[#This Row],[totalNumLAttainers]])</f>
        <v>3.7656903765690379</v>
      </c>
      <c r="AB201" s="9">
        <f>SUM(Data[[#This Row],[A1_num]:[A3_num]])</f>
        <v>524</v>
      </c>
      <c r="AC201" s="9">
        <f>SUM(Data[[#This Row],[B1_num]:[B3_num]])</f>
        <v>1503</v>
      </c>
      <c r="AD201" s="9">
        <f>SUM(Data[[#This Row],[C1_num]:[C3_num]])</f>
        <v>363</v>
      </c>
      <c r="AE201" s="9">
        <f>SUM(Data[[#This Row],[A1_num]],Data[[#This Row],[B1_num]])</f>
        <v>555</v>
      </c>
      <c r="AF201" s="9">
        <f>SUM(Data[[#This Row],[A2_num]],Data[[#This Row],[B2_num]])</f>
        <v>626</v>
      </c>
      <c r="AG201" s="9">
        <f>SUM(Data[[#This Row],[A3_num]],Data[[#This Row],[B3_num]],Data[[#This Row],[C1_num]],Data[[#This Row],[C2_num]],Data[[#This Row],[C3_num]])</f>
        <v>1209</v>
      </c>
    </row>
    <row r="202" spans="1:33" x14ac:dyDescent="0.15">
      <c r="A202" s="8">
        <v>2014</v>
      </c>
      <c r="B202" s="8" t="s">
        <v>221</v>
      </c>
      <c r="C202" s="8" t="s">
        <v>49</v>
      </c>
      <c r="D202" s="8" t="s">
        <v>164</v>
      </c>
      <c r="E202" s="8">
        <v>1889</v>
      </c>
      <c r="F202" s="8">
        <v>187</v>
      </c>
      <c r="G202" s="8">
        <v>111</v>
      </c>
      <c r="H202" s="8" t="s">
        <v>2</v>
      </c>
      <c r="I202" s="8">
        <v>298</v>
      </c>
      <c r="J202" s="8">
        <v>146</v>
      </c>
      <c r="K202" s="8">
        <v>570</v>
      </c>
      <c r="L202" s="8">
        <v>70</v>
      </c>
      <c r="M202" s="8">
        <v>100</v>
      </c>
      <c r="N202" s="8">
        <v>84</v>
      </c>
      <c r="O202" s="8">
        <f>SUM(Data[[#This Row],[A1_num]:[C3_num]])</f>
        <v>1566</v>
      </c>
      <c r="P202" s="9">
        <f>Data[[#This Row],[totalNumLAttainers]]+Data[[#This Row],[numNonLA]]</f>
        <v>3455</v>
      </c>
      <c r="Q202" s="9">
        <f>100*(Data[[#This Row],[totalNumLAttainers]]/Data[[#This Row],[totalYP]])</f>
        <v>45.32561505065123</v>
      </c>
      <c r="R202" s="9">
        <f>100*(Data[[#This Row],[numNonLA]]/Data[[#This Row],[totalYP]])</f>
        <v>54.674384949348763</v>
      </c>
      <c r="S202" s="13">
        <f>100*(Data[[#This Row],[A1_num]]/Data[[#This Row],[totalNumLAttainers]])</f>
        <v>11.94125159642401</v>
      </c>
      <c r="T202" s="13">
        <f>100*(Data[[#This Row],[A2_num]]/Data[[#This Row],[totalNumLAttainers]])</f>
        <v>7.088122605363985</v>
      </c>
      <c r="U202" s="13" t="e">
        <f>100*(Data[[#This Row],[A3_num]]/Data[[#This Row],[totalNumLAttainers]])</f>
        <v>#VALUE!</v>
      </c>
      <c r="V202" s="13">
        <f>100*(Data[[#This Row],[B1_num]]/Data[[#This Row],[totalNumLAttainers]])</f>
        <v>19.029374201787995</v>
      </c>
      <c r="W202" s="13">
        <f>100*(Data[[#This Row],[B2_num]]/Data[[#This Row],[totalNumLAttainers]])</f>
        <v>9.3231162196679449</v>
      </c>
      <c r="X202" s="13">
        <f>100*(Data[[#This Row],[B3_num]]/Data[[#This Row],[totalNumLAttainers]])</f>
        <v>36.398467432950191</v>
      </c>
      <c r="Y202" s="13">
        <f>100*(Data[[#This Row],[C1_num]]/Data[[#This Row],[totalNumLAttainers]])</f>
        <v>4.4699872286079181</v>
      </c>
      <c r="Z202" s="13">
        <f>100*(Data[[#This Row],[C2_num]]/Data[[#This Row],[totalNumLAttainers]])</f>
        <v>6.3856960408684547</v>
      </c>
      <c r="AA202" s="13">
        <f>100*(Data[[#This Row],[C3_num]]/Data[[#This Row],[totalNumLAttainers]])</f>
        <v>5.3639846743295019</v>
      </c>
      <c r="AB202" s="9">
        <f>SUM(Data[[#This Row],[A1_num]:[A3_num]])</f>
        <v>298</v>
      </c>
      <c r="AC202" s="9">
        <f>SUM(Data[[#This Row],[B1_num]:[B3_num]])</f>
        <v>1014</v>
      </c>
      <c r="AD202" s="9">
        <f>SUM(Data[[#This Row],[C1_num]:[C3_num]])</f>
        <v>254</v>
      </c>
      <c r="AE202" s="9">
        <f>SUM(Data[[#This Row],[A1_num]],Data[[#This Row],[B1_num]])</f>
        <v>485</v>
      </c>
      <c r="AF202" s="9">
        <f>SUM(Data[[#This Row],[A2_num]],Data[[#This Row],[B2_num]])</f>
        <v>257</v>
      </c>
      <c r="AG202" s="9">
        <f>SUM(Data[[#This Row],[A3_num]],Data[[#This Row],[B3_num]],Data[[#This Row],[C1_num]],Data[[#This Row],[C2_num]],Data[[#This Row],[C3_num]])</f>
        <v>824</v>
      </c>
    </row>
    <row r="203" spans="1:33" x14ac:dyDescent="0.15">
      <c r="A203" s="8">
        <v>2014</v>
      </c>
      <c r="B203" s="8" t="s">
        <v>221</v>
      </c>
      <c r="C203" s="8" t="s">
        <v>68</v>
      </c>
      <c r="D203" s="8" t="s">
        <v>181</v>
      </c>
      <c r="E203" s="8">
        <v>2368</v>
      </c>
      <c r="F203" s="8">
        <v>186</v>
      </c>
      <c r="G203" s="8">
        <v>216</v>
      </c>
      <c r="H203" s="8">
        <v>26</v>
      </c>
      <c r="I203" s="8">
        <v>248</v>
      </c>
      <c r="J203" s="8">
        <v>173</v>
      </c>
      <c r="K203" s="8">
        <v>586</v>
      </c>
      <c r="L203" s="8">
        <v>63</v>
      </c>
      <c r="M203" s="8">
        <v>127</v>
      </c>
      <c r="N203" s="8">
        <v>130</v>
      </c>
      <c r="O203" s="8">
        <f>SUM(Data[[#This Row],[A1_num]:[C3_num]])</f>
        <v>1755</v>
      </c>
      <c r="P203" s="9">
        <f>Data[[#This Row],[totalNumLAttainers]]+Data[[#This Row],[numNonLA]]</f>
        <v>4123</v>
      </c>
      <c r="Q203" s="9">
        <f>100*(Data[[#This Row],[totalNumLAttainers]]/Data[[#This Row],[totalYP]])</f>
        <v>42.566092650982299</v>
      </c>
      <c r="R203" s="9">
        <f>100*(Data[[#This Row],[numNonLA]]/Data[[#This Row],[totalYP]])</f>
        <v>57.433907349017709</v>
      </c>
      <c r="S203" s="13">
        <f>100*(Data[[#This Row],[A1_num]]/Data[[#This Row],[totalNumLAttainers]])</f>
        <v>10.598290598290598</v>
      </c>
      <c r="T203" s="13">
        <f>100*(Data[[#This Row],[A2_num]]/Data[[#This Row],[totalNumLAttainers]])</f>
        <v>12.307692307692308</v>
      </c>
      <c r="U203" s="13">
        <f>100*(Data[[#This Row],[A3_num]]/Data[[#This Row],[totalNumLAttainers]])</f>
        <v>1.4814814814814816</v>
      </c>
      <c r="V203" s="13">
        <f>100*(Data[[#This Row],[B1_num]]/Data[[#This Row],[totalNumLAttainers]])</f>
        <v>14.13105413105413</v>
      </c>
      <c r="W203" s="13">
        <f>100*(Data[[#This Row],[B2_num]]/Data[[#This Row],[totalNumLAttainers]])</f>
        <v>9.8575498575498575</v>
      </c>
      <c r="X203" s="13">
        <f>100*(Data[[#This Row],[B3_num]]/Data[[#This Row],[totalNumLAttainers]])</f>
        <v>33.390313390313395</v>
      </c>
      <c r="Y203" s="13">
        <f>100*(Data[[#This Row],[C1_num]]/Data[[#This Row],[totalNumLAttainers]])</f>
        <v>3.5897435897435894</v>
      </c>
      <c r="Z203" s="13">
        <f>100*(Data[[#This Row],[C2_num]]/Data[[#This Row],[totalNumLAttainers]])</f>
        <v>7.2364672364672362</v>
      </c>
      <c r="AA203" s="13">
        <f>100*(Data[[#This Row],[C3_num]]/Data[[#This Row],[totalNumLAttainers]])</f>
        <v>7.4074074074074066</v>
      </c>
      <c r="AB203" s="9">
        <f>SUM(Data[[#This Row],[A1_num]:[A3_num]])</f>
        <v>428</v>
      </c>
      <c r="AC203" s="9">
        <f>SUM(Data[[#This Row],[B1_num]:[B3_num]])</f>
        <v>1007</v>
      </c>
      <c r="AD203" s="9">
        <f>SUM(Data[[#This Row],[C1_num]:[C3_num]])</f>
        <v>320</v>
      </c>
      <c r="AE203" s="9">
        <f>SUM(Data[[#This Row],[A1_num]],Data[[#This Row],[B1_num]])</f>
        <v>434</v>
      </c>
      <c r="AF203" s="9">
        <f>SUM(Data[[#This Row],[A2_num]],Data[[#This Row],[B2_num]])</f>
        <v>389</v>
      </c>
      <c r="AG203" s="9">
        <f>SUM(Data[[#This Row],[A3_num]],Data[[#This Row],[B3_num]],Data[[#This Row],[C1_num]],Data[[#This Row],[C2_num]],Data[[#This Row],[C3_num]])</f>
        <v>932</v>
      </c>
    </row>
    <row r="204" spans="1:33" x14ac:dyDescent="0.15">
      <c r="A204" s="8">
        <v>2014</v>
      </c>
      <c r="B204" s="8" t="s">
        <v>221</v>
      </c>
      <c r="C204" s="8" t="s">
        <v>311</v>
      </c>
      <c r="D204" s="8" t="s">
        <v>312</v>
      </c>
      <c r="E204" s="8">
        <v>3063</v>
      </c>
      <c r="F204" s="8">
        <v>220</v>
      </c>
      <c r="G204" s="8">
        <v>219</v>
      </c>
      <c r="H204" s="8">
        <v>25</v>
      </c>
      <c r="I204" s="8">
        <v>216</v>
      </c>
      <c r="J204" s="8">
        <v>297</v>
      </c>
      <c r="K204" s="8">
        <v>884</v>
      </c>
      <c r="L204" s="8">
        <v>133</v>
      </c>
      <c r="M204" s="8">
        <v>121</v>
      </c>
      <c r="N204" s="8">
        <v>105</v>
      </c>
      <c r="O204" s="8">
        <f>SUM(Data[[#This Row],[A1_num]:[C3_num]])</f>
        <v>2220</v>
      </c>
      <c r="P204" s="9">
        <f>Data[[#This Row],[totalNumLAttainers]]+Data[[#This Row],[numNonLA]]</f>
        <v>5283</v>
      </c>
      <c r="Q204" s="9">
        <f>100*(Data[[#This Row],[totalNumLAttainers]]/Data[[#This Row],[totalYP]])</f>
        <v>42.021578648495172</v>
      </c>
      <c r="R204" s="9">
        <f>100*(Data[[#This Row],[numNonLA]]/Data[[#This Row],[totalYP]])</f>
        <v>57.978421351504828</v>
      </c>
      <c r="S204" s="13">
        <f>100*(Data[[#This Row],[A1_num]]/Data[[#This Row],[totalNumLAttainers]])</f>
        <v>9.9099099099099099</v>
      </c>
      <c r="T204" s="13">
        <f>100*(Data[[#This Row],[A2_num]]/Data[[#This Row],[totalNumLAttainers]])</f>
        <v>9.8648648648648649</v>
      </c>
      <c r="U204" s="13">
        <f>100*(Data[[#This Row],[A3_num]]/Data[[#This Row],[totalNumLAttainers]])</f>
        <v>1.1261261261261262</v>
      </c>
      <c r="V204" s="13">
        <f>100*(Data[[#This Row],[B1_num]]/Data[[#This Row],[totalNumLAttainers]])</f>
        <v>9.7297297297297298</v>
      </c>
      <c r="W204" s="13">
        <f>100*(Data[[#This Row],[B2_num]]/Data[[#This Row],[totalNumLAttainers]])</f>
        <v>13.378378378378377</v>
      </c>
      <c r="X204" s="13">
        <f>100*(Data[[#This Row],[B3_num]]/Data[[#This Row],[totalNumLAttainers]])</f>
        <v>39.81981981981982</v>
      </c>
      <c r="Y204" s="13">
        <f>100*(Data[[#This Row],[C1_num]]/Data[[#This Row],[totalNumLAttainers]])</f>
        <v>5.9909909909909906</v>
      </c>
      <c r="Z204" s="13">
        <f>100*(Data[[#This Row],[C2_num]]/Data[[#This Row],[totalNumLAttainers]])</f>
        <v>5.4504504504504503</v>
      </c>
      <c r="AA204" s="13">
        <f>100*(Data[[#This Row],[C3_num]]/Data[[#This Row],[totalNumLAttainers]])</f>
        <v>4.7297297297297298</v>
      </c>
      <c r="AB204" s="9">
        <f>SUM(Data[[#This Row],[A1_num]:[A3_num]])</f>
        <v>464</v>
      </c>
      <c r="AC204" s="9">
        <f>SUM(Data[[#This Row],[B1_num]:[B3_num]])</f>
        <v>1397</v>
      </c>
      <c r="AD204" s="9">
        <f>SUM(Data[[#This Row],[C1_num]:[C3_num]])</f>
        <v>359</v>
      </c>
      <c r="AE204" s="9">
        <f>SUM(Data[[#This Row],[A1_num]],Data[[#This Row],[B1_num]])</f>
        <v>436</v>
      </c>
      <c r="AF204" s="9">
        <f>SUM(Data[[#This Row],[A2_num]],Data[[#This Row],[B2_num]])</f>
        <v>516</v>
      </c>
      <c r="AG204" s="9">
        <f>SUM(Data[[#This Row],[A3_num]],Data[[#This Row],[B3_num]],Data[[#This Row],[C1_num]],Data[[#This Row],[C2_num]],Data[[#This Row],[C3_num]])</f>
        <v>1268</v>
      </c>
    </row>
    <row r="205" spans="1:33" x14ac:dyDescent="0.15">
      <c r="A205" s="8">
        <v>2014</v>
      </c>
      <c r="B205" s="8" t="s">
        <v>221</v>
      </c>
      <c r="C205" s="8" t="s">
        <v>6</v>
      </c>
      <c r="D205" s="8" t="s">
        <v>134</v>
      </c>
      <c r="E205" s="8">
        <v>704</v>
      </c>
      <c r="F205" s="8">
        <v>63</v>
      </c>
      <c r="G205" s="8">
        <v>47</v>
      </c>
      <c r="H205" s="8" t="s">
        <v>2</v>
      </c>
      <c r="I205" s="8">
        <v>98</v>
      </c>
      <c r="J205" s="8">
        <v>29</v>
      </c>
      <c r="K205" s="8">
        <v>138</v>
      </c>
      <c r="L205" s="8">
        <v>25</v>
      </c>
      <c r="M205" s="8">
        <v>45</v>
      </c>
      <c r="N205" s="8">
        <v>19</v>
      </c>
      <c r="O205" s="8">
        <f>SUM(Data[[#This Row],[A1_num]:[C3_num]])</f>
        <v>464</v>
      </c>
      <c r="P205" s="9">
        <f>Data[[#This Row],[totalNumLAttainers]]+Data[[#This Row],[numNonLA]]</f>
        <v>1168</v>
      </c>
      <c r="Q205" s="9">
        <f>100*(Data[[#This Row],[totalNumLAttainers]]/Data[[#This Row],[totalYP]])</f>
        <v>39.726027397260275</v>
      </c>
      <c r="R205" s="9">
        <f>100*(Data[[#This Row],[numNonLA]]/Data[[#This Row],[totalYP]])</f>
        <v>60.273972602739725</v>
      </c>
      <c r="S205" s="13">
        <f>100*(Data[[#This Row],[A1_num]]/Data[[#This Row],[totalNumLAttainers]])</f>
        <v>13.577586206896552</v>
      </c>
      <c r="T205" s="13">
        <f>100*(Data[[#This Row],[A2_num]]/Data[[#This Row],[totalNumLAttainers]])</f>
        <v>10.129310344827585</v>
      </c>
      <c r="U205" s="13" t="e">
        <f>100*(Data[[#This Row],[A3_num]]/Data[[#This Row],[totalNumLAttainers]])</f>
        <v>#VALUE!</v>
      </c>
      <c r="V205" s="13">
        <f>100*(Data[[#This Row],[B1_num]]/Data[[#This Row],[totalNumLAttainers]])</f>
        <v>21.120689655172413</v>
      </c>
      <c r="W205" s="13">
        <f>100*(Data[[#This Row],[B2_num]]/Data[[#This Row],[totalNumLAttainers]])</f>
        <v>6.25</v>
      </c>
      <c r="X205" s="13">
        <f>100*(Data[[#This Row],[B3_num]]/Data[[#This Row],[totalNumLAttainers]])</f>
        <v>29.741379310344829</v>
      </c>
      <c r="Y205" s="13">
        <f>100*(Data[[#This Row],[C1_num]]/Data[[#This Row],[totalNumLAttainers]])</f>
        <v>5.387931034482758</v>
      </c>
      <c r="Z205" s="13">
        <f>100*(Data[[#This Row],[C2_num]]/Data[[#This Row],[totalNumLAttainers]])</f>
        <v>9.6982758620689662</v>
      </c>
      <c r="AA205" s="13">
        <f>100*(Data[[#This Row],[C3_num]]/Data[[#This Row],[totalNumLAttainers]])</f>
        <v>4.0948275862068968</v>
      </c>
      <c r="AB205" s="9">
        <f>SUM(Data[[#This Row],[A1_num]:[A3_num]])</f>
        <v>110</v>
      </c>
      <c r="AC205" s="9">
        <f>SUM(Data[[#This Row],[B1_num]:[B3_num]])</f>
        <v>265</v>
      </c>
      <c r="AD205" s="9">
        <f>SUM(Data[[#This Row],[C1_num]:[C3_num]])</f>
        <v>89</v>
      </c>
      <c r="AE205" s="9">
        <f>SUM(Data[[#This Row],[A1_num]],Data[[#This Row],[B1_num]])</f>
        <v>161</v>
      </c>
      <c r="AF205" s="9">
        <f>SUM(Data[[#This Row],[A2_num]],Data[[#This Row],[B2_num]])</f>
        <v>76</v>
      </c>
      <c r="AG205" s="9">
        <f>SUM(Data[[#This Row],[A3_num]],Data[[#This Row],[B3_num]],Data[[#This Row],[C1_num]],Data[[#This Row],[C2_num]],Data[[#This Row],[C3_num]])</f>
        <v>227</v>
      </c>
    </row>
    <row r="206" spans="1:33" x14ac:dyDescent="0.15">
      <c r="A206" s="8">
        <v>2014</v>
      </c>
      <c r="B206" s="8" t="s">
        <v>221</v>
      </c>
      <c r="C206" s="8" t="s">
        <v>238</v>
      </c>
      <c r="D206" s="8" t="s">
        <v>239</v>
      </c>
      <c r="E206" s="8">
        <v>1420</v>
      </c>
      <c r="F206" s="8">
        <v>102</v>
      </c>
      <c r="G206" s="8">
        <v>139</v>
      </c>
      <c r="H206" s="8" t="s">
        <v>2</v>
      </c>
      <c r="I206" s="8">
        <v>99</v>
      </c>
      <c r="J206" s="8">
        <v>218</v>
      </c>
      <c r="K206" s="8">
        <v>557</v>
      </c>
      <c r="L206" s="8">
        <v>86</v>
      </c>
      <c r="M206" s="8">
        <v>114</v>
      </c>
      <c r="N206" s="8">
        <v>83</v>
      </c>
      <c r="O206" s="8">
        <f>SUM(Data[[#This Row],[A1_num]:[C3_num]])</f>
        <v>1398</v>
      </c>
      <c r="P206" s="9">
        <f>Data[[#This Row],[totalNumLAttainers]]+Data[[#This Row],[numNonLA]]</f>
        <v>2818</v>
      </c>
      <c r="Q206" s="9">
        <f>100*(Data[[#This Row],[totalNumLAttainers]]/Data[[#This Row],[totalYP]])</f>
        <v>49.609652235628104</v>
      </c>
      <c r="R206" s="9">
        <f>100*(Data[[#This Row],[numNonLA]]/Data[[#This Row],[totalYP]])</f>
        <v>50.390347764371889</v>
      </c>
      <c r="S206" s="13">
        <f>100*(Data[[#This Row],[A1_num]]/Data[[#This Row],[totalNumLAttainers]])</f>
        <v>7.296137339055794</v>
      </c>
      <c r="T206" s="13">
        <f>100*(Data[[#This Row],[A2_num]]/Data[[#This Row],[totalNumLAttainers]])</f>
        <v>9.9427753934191703</v>
      </c>
      <c r="U206" s="13" t="e">
        <f>100*(Data[[#This Row],[A3_num]]/Data[[#This Row],[totalNumLAttainers]])</f>
        <v>#VALUE!</v>
      </c>
      <c r="V206" s="13">
        <f>100*(Data[[#This Row],[B1_num]]/Data[[#This Row],[totalNumLAttainers]])</f>
        <v>7.0815450643776829</v>
      </c>
      <c r="W206" s="13">
        <f>100*(Data[[#This Row],[B2_num]]/Data[[#This Row],[totalNumLAttainers]])</f>
        <v>15.593705293276109</v>
      </c>
      <c r="X206" s="13">
        <f>100*(Data[[#This Row],[B3_num]]/Data[[#This Row],[totalNumLAttainers]])</f>
        <v>39.842632331902713</v>
      </c>
      <c r="Y206" s="13">
        <f>100*(Data[[#This Row],[C1_num]]/Data[[#This Row],[totalNumLAttainers]])</f>
        <v>6.1516452074391994</v>
      </c>
      <c r="Z206" s="13">
        <f>100*(Data[[#This Row],[C2_num]]/Data[[#This Row],[totalNumLAttainers]])</f>
        <v>8.1545064377682408</v>
      </c>
      <c r="AA206" s="13">
        <f>100*(Data[[#This Row],[C3_num]]/Data[[#This Row],[totalNumLAttainers]])</f>
        <v>5.9370529327610875</v>
      </c>
      <c r="AB206" s="9">
        <f>SUM(Data[[#This Row],[A1_num]:[A3_num]])</f>
        <v>241</v>
      </c>
      <c r="AC206" s="9">
        <f>SUM(Data[[#This Row],[B1_num]:[B3_num]])</f>
        <v>874</v>
      </c>
      <c r="AD206" s="9">
        <f>SUM(Data[[#This Row],[C1_num]:[C3_num]])</f>
        <v>283</v>
      </c>
      <c r="AE206" s="9">
        <f>SUM(Data[[#This Row],[A1_num]],Data[[#This Row],[B1_num]])</f>
        <v>201</v>
      </c>
      <c r="AF206" s="9">
        <f>SUM(Data[[#This Row],[A2_num]],Data[[#This Row],[B2_num]])</f>
        <v>357</v>
      </c>
      <c r="AG206" s="9">
        <f>SUM(Data[[#This Row],[A3_num]],Data[[#This Row],[B3_num]],Data[[#This Row],[C1_num]],Data[[#This Row],[C2_num]],Data[[#This Row],[C3_num]])</f>
        <v>840</v>
      </c>
    </row>
    <row r="207" spans="1:33" x14ac:dyDescent="0.15">
      <c r="A207" s="8">
        <v>2014</v>
      </c>
      <c r="B207" s="8" t="s">
        <v>221</v>
      </c>
      <c r="C207" s="8" t="s">
        <v>313</v>
      </c>
      <c r="D207" s="8" t="s">
        <v>314</v>
      </c>
      <c r="E207" s="8">
        <v>4828</v>
      </c>
      <c r="F207" s="8">
        <v>313</v>
      </c>
      <c r="G207" s="8">
        <v>431</v>
      </c>
      <c r="H207" s="8">
        <v>54</v>
      </c>
      <c r="I207" s="8">
        <v>319</v>
      </c>
      <c r="J207" s="8">
        <v>681</v>
      </c>
      <c r="K207" s="8">
        <v>1343</v>
      </c>
      <c r="L207" s="8">
        <v>277</v>
      </c>
      <c r="M207" s="8">
        <v>262</v>
      </c>
      <c r="N207" s="8">
        <v>147</v>
      </c>
      <c r="O207" s="8">
        <f>SUM(Data[[#This Row],[A1_num]:[C3_num]])</f>
        <v>3827</v>
      </c>
      <c r="P207" s="9">
        <f>Data[[#This Row],[totalNumLAttainers]]+Data[[#This Row],[numNonLA]]</f>
        <v>8655</v>
      </c>
      <c r="Q207" s="9">
        <f>100*(Data[[#This Row],[totalNumLAttainers]]/Data[[#This Row],[totalYP]])</f>
        <v>44.217215482380126</v>
      </c>
      <c r="R207" s="9">
        <f>100*(Data[[#This Row],[numNonLA]]/Data[[#This Row],[totalYP]])</f>
        <v>55.782784517619874</v>
      </c>
      <c r="S207" s="13">
        <f>100*(Data[[#This Row],[A1_num]]/Data[[#This Row],[totalNumLAttainers]])</f>
        <v>8.1787300757773718</v>
      </c>
      <c r="T207" s="13">
        <f>100*(Data[[#This Row],[A2_num]]/Data[[#This Row],[totalNumLAttainers]])</f>
        <v>11.262085184217403</v>
      </c>
      <c r="U207" s="13">
        <f>100*(Data[[#This Row],[A3_num]]/Data[[#This Row],[totalNumLAttainers]])</f>
        <v>1.4110269140318787</v>
      </c>
      <c r="V207" s="13">
        <f>100*(Data[[#This Row],[B1_num]]/Data[[#This Row],[totalNumLAttainers]])</f>
        <v>8.3355108440031351</v>
      </c>
      <c r="W207" s="13">
        <f>100*(Data[[#This Row],[B2_num]]/Data[[#This Row],[totalNumLAttainers]])</f>
        <v>17.794617193624248</v>
      </c>
      <c r="X207" s="13">
        <f>100*(Data[[#This Row],[B3_num]]/Data[[#This Row],[totalNumLAttainers]])</f>
        <v>35.092761954533572</v>
      </c>
      <c r="Y207" s="13">
        <f>100*(Data[[#This Row],[C1_num]]/Data[[#This Row],[totalNumLAttainers]])</f>
        <v>7.2380454664227853</v>
      </c>
      <c r="Z207" s="13">
        <f>100*(Data[[#This Row],[C2_num]]/Data[[#This Row],[totalNumLAttainers]])</f>
        <v>6.8460935458583743</v>
      </c>
      <c r="AA207" s="13">
        <f>100*(Data[[#This Row],[C3_num]]/Data[[#This Row],[totalNumLAttainers]])</f>
        <v>3.8411288215312256</v>
      </c>
      <c r="AB207" s="9">
        <f>SUM(Data[[#This Row],[A1_num]:[A3_num]])</f>
        <v>798</v>
      </c>
      <c r="AC207" s="9">
        <f>SUM(Data[[#This Row],[B1_num]:[B3_num]])</f>
        <v>2343</v>
      </c>
      <c r="AD207" s="9">
        <f>SUM(Data[[#This Row],[C1_num]:[C3_num]])</f>
        <v>686</v>
      </c>
      <c r="AE207" s="9">
        <f>SUM(Data[[#This Row],[A1_num]],Data[[#This Row],[B1_num]])</f>
        <v>632</v>
      </c>
      <c r="AF207" s="9">
        <f>SUM(Data[[#This Row],[A2_num]],Data[[#This Row],[B2_num]])</f>
        <v>1112</v>
      </c>
      <c r="AG207" s="9">
        <f>SUM(Data[[#This Row],[A3_num]],Data[[#This Row],[B3_num]],Data[[#This Row],[C1_num]],Data[[#This Row],[C2_num]],Data[[#This Row],[C3_num]])</f>
        <v>2083</v>
      </c>
    </row>
    <row r="208" spans="1:33" x14ac:dyDescent="0.15">
      <c r="A208" s="8">
        <v>2014</v>
      </c>
      <c r="B208" s="8" t="s">
        <v>221</v>
      </c>
      <c r="C208" s="8" t="s">
        <v>315</v>
      </c>
      <c r="D208" s="8" t="s">
        <v>316</v>
      </c>
      <c r="E208" s="8">
        <v>4499</v>
      </c>
      <c r="F208" s="8">
        <v>433</v>
      </c>
      <c r="G208" s="8">
        <v>345</v>
      </c>
      <c r="H208" s="8">
        <v>39</v>
      </c>
      <c r="I208" s="8">
        <v>366</v>
      </c>
      <c r="J208" s="8">
        <v>369</v>
      </c>
      <c r="K208" s="8">
        <v>977</v>
      </c>
      <c r="L208" s="8">
        <v>207</v>
      </c>
      <c r="M208" s="8">
        <v>210</v>
      </c>
      <c r="N208" s="8">
        <v>128</v>
      </c>
      <c r="O208" s="8">
        <f>SUM(Data[[#This Row],[A1_num]:[C3_num]])</f>
        <v>3074</v>
      </c>
      <c r="P208" s="9">
        <f>Data[[#This Row],[totalNumLAttainers]]+Data[[#This Row],[numNonLA]]</f>
        <v>7573</v>
      </c>
      <c r="Q208" s="9">
        <f>100*(Data[[#This Row],[totalNumLAttainers]]/Data[[#This Row],[totalYP]])</f>
        <v>40.591575333421368</v>
      </c>
      <c r="R208" s="9">
        <f>100*(Data[[#This Row],[numNonLA]]/Data[[#This Row],[totalYP]])</f>
        <v>59.408424666578632</v>
      </c>
      <c r="S208" s="13">
        <f>100*(Data[[#This Row],[A1_num]]/Data[[#This Row],[totalNumLAttainers]])</f>
        <v>14.085881587508133</v>
      </c>
      <c r="T208" s="13">
        <f>100*(Data[[#This Row],[A2_num]]/Data[[#This Row],[totalNumLAttainers]])</f>
        <v>11.223162003903708</v>
      </c>
      <c r="U208" s="13">
        <f>100*(Data[[#This Row],[A3_num]]/Data[[#This Row],[totalNumLAttainers]])</f>
        <v>1.2687052700065062</v>
      </c>
      <c r="V208" s="13">
        <f>100*(Data[[#This Row],[B1_num]]/Data[[#This Row],[totalNumLAttainers]])</f>
        <v>11.906310995445674</v>
      </c>
      <c r="W208" s="13">
        <f>100*(Data[[#This Row],[B2_num]]/Data[[#This Row],[totalNumLAttainers]])</f>
        <v>12.003903708523097</v>
      </c>
      <c r="X208" s="13">
        <f>100*(Data[[#This Row],[B3_num]]/Data[[#This Row],[totalNumLAttainers]])</f>
        <v>31.782693558880936</v>
      </c>
      <c r="Y208" s="13">
        <f>100*(Data[[#This Row],[C1_num]]/Data[[#This Row],[totalNumLAttainers]])</f>
        <v>6.7338972023422246</v>
      </c>
      <c r="Z208" s="13">
        <f>100*(Data[[#This Row],[C2_num]]/Data[[#This Row],[totalNumLAttainers]])</f>
        <v>6.8314899154196489</v>
      </c>
      <c r="AA208" s="13">
        <f>100*(Data[[#This Row],[C3_num]]/Data[[#This Row],[totalNumLAttainers]])</f>
        <v>4.1639557579700721</v>
      </c>
      <c r="AB208" s="9">
        <f>SUM(Data[[#This Row],[A1_num]:[A3_num]])</f>
        <v>817</v>
      </c>
      <c r="AC208" s="9">
        <f>SUM(Data[[#This Row],[B1_num]:[B3_num]])</f>
        <v>1712</v>
      </c>
      <c r="AD208" s="9">
        <f>SUM(Data[[#This Row],[C1_num]:[C3_num]])</f>
        <v>545</v>
      </c>
      <c r="AE208" s="9">
        <f>SUM(Data[[#This Row],[A1_num]],Data[[#This Row],[B1_num]])</f>
        <v>799</v>
      </c>
      <c r="AF208" s="9">
        <f>SUM(Data[[#This Row],[A2_num]],Data[[#This Row],[B2_num]])</f>
        <v>714</v>
      </c>
      <c r="AG208" s="9">
        <f>SUM(Data[[#This Row],[A3_num]],Data[[#This Row],[B3_num]],Data[[#This Row],[C1_num]],Data[[#This Row],[C2_num]],Data[[#This Row],[C3_num]])</f>
        <v>1561</v>
      </c>
    </row>
    <row r="209" spans="1:33" x14ac:dyDescent="0.15">
      <c r="A209" s="8">
        <v>2014</v>
      </c>
      <c r="B209" s="8" t="s">
        <v>221</v>
      </c>
      <c r="C209" s="8" t="s">
        <v>44</v>
      </c>
      <c r="D209" s="8" t="s">
        <v>160</v>
      </c>
      <c r="E209" s="8">
        <v>1779</v>
      </c>
      <c r="F209" s="8">
        <v>119</v>
      </c>
      <c r="G209" s="8">
        <v>174</v>
      </c>
      <c r="H209" s="8">
        <v>11</v>
      </c>
      <c r="I209" s="8">
        <v>209</v>
      </c>
      <c r="J209" s="8">
        <v>212</v>
      </c>
      <c r="K209" s="8">
        <v>664</v>
      </c>
      <c r="L209" s="8">
        <v>59</v>
      </c>
      <c r="M209" s="8">
        <v>94</v>
      </c>
      <c r="N209" s="8">
        <v>77</v>
      </c>
      <c r="O209" s="8">
        <f>SUM(Data[[#This Row],[A1_num]:[C3_num]])</f>
        <v>1619</v>
      </c>
      <c r="P209" s="9">
        <f>Data[[#This Row],[totalNumLAttainers]]+Data[[#This Row],[numNonLA]]</f>
        <v>3398</v>
      </c>
      <c r="Q209" s="9">
        <f>100*(Data[[#This Row],[totalNumLAttainers]]/Data[[#This Row],[totalYP]])</f>
        <v>47.645673925838729</v>
      </c>
      <c r="R209" s="9">
        <f>100*(Data[[#This Row],[numNonLA]]/Data[[#This Row],[totalYP]])</f>
        <v>52.354326074161271</v>
      </c>
      <c r="S209" s="13">
        <f>100*(Data[[#This Row],[A1_num]]/Data[[#This Row],[totalNumLAttainers]])</f>
        <v>7.3502161828289072</v>
      </c>
      <c r="T209" s="13">
        <f>100*(Data[[#This Row],[A2_num]]/Data[[#This Row],[totalNumLAttainers]])</f>
        <v>10.747374922791847</v>
      </c>
      <c r="U209" s="13">
        <f>100*(Data[[#This Row],[A3_num]]/Data[[#This Row],[totalNumLAttainers]])</f>
        <v>0.6794317479925881</v>
      </c>
      <c r="V209" s="13">
        <f>100*(Data[[#This Row],[B1_num]]/Data[[#This Row],[totalNumLAttainers]])</f>
        <v>12.909203211859172</v>
      </c>
      <c r="W209" s="13">
        <f>100*(Data[[#This Row],[B2_num]]/Data[[#This Row],[totalNumLAttainers]])</f>
        <v>13.094502779493514</v>
      </c>
      <c r="X209" s="13">
        <f>100*(Data[[#This Row],[B3_num]]/Data[[#This Row],[totalNumLAttainers]])</f>
        <v>41.012970969734404</v>
      </c>
      <c r="Y209" s="13">
        <f>100*(Data[[#This Row],[C1_num]]/Data[[#This Row],[totalNumLAttainers]])</f>
        <v>3.644224830142063</v>
      </c>
      <c r="Z209" s="13">
        <f>100*(Data[[#This Row],[C2_num]]/Data[[#This Row],[totalNumLAttainers]])</f>
        <v>5.8060531192093885</v>
      </c>
      <c r="AA209" s="13">
        <f>100*(Data[[#This Row],[C3_num]]/Data[[#This Row],[totalNumLAttainers]])</f>
        <v>4.7560222359481159</v>
      </c>
      <c r="AB209" s="9">
        <f>SUM(Data[[#This Row],[A1_num]:[A3_num]])</f>
        <v>304</v>
      </c>
      <c r="AC209" s="9">
        <f>SUM(Data[[#This Row],[B1_num]:[B3_num]])</f>
        <v>1085</v>
      </c>
      <c r="AD209" s="9">
        <f>SUM(Data[[#This Row],[C1_num]:[C3_num]])</f>
        <v>230</v>
      </c>
      <c r="AE209" s="9">
        <f>SUM(Data[[#This Row],[A1_num]],Data[[#This Row],[B1_num]])</f>
        <v>328</v>
      </c>
      <c r="AF209" s="9">
        <f>SUM(Data[[#This Row],[A2_num]],Data[[#This Row],[B2_num]])</f>
        <v>386</v>
      </c>
      <c r="AG209" s="9">
        <f>SUM(Data[[#This Row],[A3_num]],Data[[#This Row],[B3_num]],Data[[#This Row],[C1_num]],Data[[#This Row],[C2_num]],Data[[#This Row],[C3_num]])</f>
        <v>905</v>
      </c>
    </row>
    <row r="210" spans="1:33" x14ac:dyDescent="0.15">
      <c r="A210" s="8">
        <v>2014</v>
      </c>
      <c r="B210" s="8" t="s">
        <v>221</v>
      </c>
      <c r="C210" s="8" t="s">
        <v>317</v>
      </c>
      <c r="D210" s="8" t="s">
        <v>318</v>
      </c>
      <c r="E210" s="8">
        <v>2672</v>
      </c>
      <c r="F210" s="8">
        <v>207</v>
      </c>
      <c r="G210" s="8">
        <v>157</v>
      </c>
      <c r="H210" s="8">
        <v>11</v>
      </c>
      <c r="I210" s="8">
        <v>258</v>
      </c>
      <c r="J210" s="8">
        <v>224</v>
      </c>
      <c r="K210" s="8">
        <v>433</v>
      </c>
      <c r="L210" s="8">
        <v>217</v>
      </c>
      <c r="M210" s="8">
        <v>141</v>
      </c>
      <c r="N210" s="8">
        <v>98</v>
      </c>
      <c r="O210" s="8">
        <f>SUM(Data[[#This Row],[A1_num]:[C3_num]])</f>
        <v>1746</v>
      </c>
      <c r="P210" s="9">
        <f>Data[[#This Row],[totalNumLAttainers]]+Data[[#This Row],[numNonLA]]</f>
        <v>4418</v>
      </c>
      <c r="Q210" s="9">
        <f>100*(Data[[#This Row],[totalNumLAttainers]]/Data[[#This Row],[totalYP]])</f>
        <v>39.520144861928472</v>
      </c>
      <c r="R210" s="9">
        <f>100*(Data[[#This Row],[numNonLA]]/Data[[#This Row],[totalYP]])</f>
        <v>60.479855138071528</v>
      </c>
      <c r="S210" s="13">
        <f>100*(Data[[#This Row],[A1_num]]/Data[[#This Row],[totalNumLAttainers]])</f>
        <v>11.855670103092782</v>
      </c>
      <c r="T210" s="13">
        <f>100*(Data[[#This Row],[A2_num]]/Data[[#This Row],[totalNumLAttainers]])</f>
        <v>8.9919816723940436</v>
      </c>
      <c r="U210" s="13">
        <f>100*(Data[[#This Row],[A3_num]]/Data[[#This Row],[totalNumLAttainers]])</f>
        <v>0.63001145475372278</v>
      </c>
      <c r="V210" s="13">
        <f>100*(Data[[#This Row],[B1_num]]/Data[[#This Row],[totalNumLAttainers]])</f>
        <v>14.776632302405499</v>
      </c>
      <c r="W210" s="13">
        <f>100*(Data[[#This Row],[B2_num]]/Data[[#This Row],[totalNumLAttainers]])</f>
        <v>12.829324169530354</v>
      </c>
      <c r="X210" s="13">
        <f>100*(Data[[#This Row],[B3_num]]/Data[[#This Row],[totalNumLAttainers]])</f>
        <v>24.799541809851089</v>
      </c>
      <c r="Y210" s="13">
        <f>100*(Data[[#This Row],[C1_num]]/Data[[#This Row],[totalNumLAttainers]])</f>
        <v>12.428407789232532</v>
      </c>
      <c r="Z210" s="13">
        <f>100*(Data[[#This Row],[C2_num]]/Data[[#This Row],[totalNumLAttainers]])</f>
        <v>8.0756013745704465</v>
      </c>
      <c r="AA210" s="13">
        <f>100*(Data[[#This Row],[C3_num]]/Data[[#This Row],[totalNumLAttainers]])</f>
        <v>5.6128293241695308</v>
      </c>
      <c r="AB210" s="9">
        <f>SUM(Data[[#This Row],[A1_num]:[A3_num]])</f>
        <v>375</v>
      </c>
      <c r="AC210" s="9">
        <f>SUM(Data[[#This Row],[B1_num]:[B3_num]])</f>
        <v>915</v>
      </c>
      <c r="AD210" s="9">
        <f>SUM(Data[[#This Row],[C1_num]:[C3_num]])</f>
        <v>456</v>
      </c>
      <c r="AE210" s="9">
        <f>SUM(Data[[#This Row],[A1_num]],Data[[#This Row],[B1_num]])</f>
        <v>465</v>
      </c>
      <c r="AF210" s="9">
        <f>SUM(Data[[#This Row],[A2_num]],Data[[#This Row],[B2_num]])</f>
        <v>381</v>
      </c>
      <c r="AG210" s="9">
        <f>SUM(Data[[#This Row],[A3_num]],Data[[#This Row],[B3_num]],Data[[#This Row],[C1_num]],Data[[#This Row],[C2_num]],Data[[#This Row],[C3_num]])</f>
        <v>900</v>
      </c>
    </row>
    <row r="211" spans="1:33" x14ac:dyDescent="0.15">
      <c r="A211" s="8">
        <v>2014</v>
      </c>
      <c r="B211" s="8" t="s">
        <v>221</v>
      </c>
      <c r="C211" s="8" t="s">
        <v>50</v>
      </c>
      <c r="D211" s="8" t="s">
        <v>165</v>
      </c>
      <c r="E211" s="8">
        <v>2030</v>
      </c>
      <c r="F211" s="8">
        <v>179</v>
      </c>
      <c r="G211" s="8">
        <v>140</v>
      </c>
      <c r="H211" s="8">
        <v>11</v>
      </c>
      <c r="I211" s="8">
        <v>195</v>
      </c>
      <c r="J211" s="8">
        <v>205</v>
      </c>
      <c r="K211" s="8">
        <v>568</v>
      </c>
      <c r="L211" s="8">
        <v>77</v>
      </c>
      <c r="M211" s="8">
        <v>104</v>
      </c>
      <c r="N211" s="8">
        <v>37</v>
      </c>
      <c r="O211" s="8">
        <f>SUM(Data[[#This Row],[A1_num]:[C3_num]])</f>
        <v>1516</v>
      </c>
      <c r="P211" s="9">
        <f>Data[[#This Row],[totalNumLAttainers]]+Data[[#This Row],[numNonLA]]</f>
        <v>3546</v>
      </c>
      <c r="Q211" s="9">
        <f>100*(Data[[#This Row],[totalNumLAttainers]]/Data[[#This Row],[totalYP]])</f>
        <v>42.752397067117883</v>
      </c>
      <c r="R211" s="9">
        <f>100*(Data[[#This Row],[numNonLA]]/Data[[#This Row],[totalYP]])</f>
        <v>57.247602932882124</v>
      </c>
      <c r="S211" s="13">
        <f>100*(Data[[#This Row],[A1_num]]/Data[[#This Row],[totalNumLAttainers]])</f>
        <v>11.807387862796833</v>
      </c>
      <c r="T211" s="13">
        <f>100*(Data[[#This Row],[A2_num]]/Data[[#This Row],[totalNumLAttainers]])</f>
        <v>9.2348284960422156</v>
      </c>
      <c r="U211" s="13">
        <f>100*(Data[[#This Row],[A3_num]]/Data[[#This Row],[totalNumLAttainers]])</f>
        <v>0.72559366754617416</v>
      </c>
      <c r="V211" s="13">
        <f>100*(Data[[#This Row],[B1_num]]/Data[[#This Row],[totalNumLAttainers]])</f>
        <v>12.862796833773087</v>
      </c>
      <c r="W211" s="13">
        <f>100*(Data[[#This Row],[B2_num]]/Data[[#This Row],[totalNumLAttainers]])</f>
        <v>13.522427440633244</v>
      </c>
      <c r="X211" s="13">
        <f>100*(Data[[#This Row],[B3_num]]/Data[[#This Row],[totalNumLAttainers]])</f>
        <v>37.467018469656992</v>
      </c>
      <c r="Y211" s="13">
        <f>100*(Data[[#This Row],[C1_num]]/Data[[#This Row],[totalNumLAttainers]])</f>
        <v>5.0791556728232194</v>
      </c>
      <c r="Z211" s="13">
        <f>100*(Data[[#This Row],[C2_num]]/Data[[#This Row],[totalNumLAttainers]])</f>
        <v>6.8601583113456464</v>
      </c>
      <c r="AA211" s="13">
        <f>100*(Data[[#This Row],[C3_num]]/Data[[#This Row],[totalNumLAttainers]])</f>
        <v>2.4406332453825859</v>
      </c>
      <c r="AB211" s="9">
        <f>SUM(Data[[#This Row],[A1_num]:[A3_num]])</f>
        <v>330</v>
      </c>
      <c r="AC211" s="9">
        <f>SUM(Data[[#This Row],[B1_num]:[B3_num]])</f>
        <v>968</v>
      </c>
      <c r="AD211" s="9">
        <f>SUM(Data[[#This Row],[C1_num]:[C3_num]])</f>
        <v>218</v>
      </c>
      <c r="AE211" s="9">
        <f>SUM(Data[[#This Row],[A1_num]],Data[[#This Row],[B1_num]])</f>
        <v>374</v>
      </c>
      <c r="AF211" s="9">
        <f>SUM(Data[[#This Row],[A2_num]],Data[[#This Row],[B2_num]])</f>
        <v>345</v>
      </c>
      <c r="AG211" s="9">
        <f>SUM(Data[[#This Row],[A3_num]],Data[[#This Row],[B3_num]],Data[[#This Row],[C1_num]],Data[[#This Row],[C2_num]],Data[[#This Row],[C3_num]])</f>
        <v>797</v>
      </c>
    </row>
    <row r="212" spans="1:33" x14ac:dyDescent="0.15">
      <c r="A212" s="8">
        <v>2014</v>
      </c>
      <c r="B212" s="8" t="s">
        <v>221</v>
      </c>
      <c r="C212" s="8" t="s">
        <v>23</v>
      </c>
      <c r="D212" s="8" t="s">
        <v>294</v>
      </c>
      <c r="E212" s="8">
        <v>3328</v>
      </c>
      <c r="F212" s="8">
        <v>237</v>
      </c>
      <c r="G212" s="8">
        <v>146</v>
      </c>
      <c r="H212" s="8">
        <v>26</v>
      </c>
      <c r="I212" s="8">
        <v>419</v>
      </c>
      <c r="J212" s="8">
        <v>225</v>
      </c>
      <c r="K212" s="8">
        <v>892</v>
      </c>
      <c r="L212" s="8">
        <v>39</v>
      </c>
      <c r="M212" s="8">
        <v>152</v>
      </c>
      <c r="N212" s="8">
        <v>95</v>
      </c>
      <c r="O212" s="8">
        <f>SUM(Data[[#This Row],[A1_num]:[C3_num]])</f>
        <v>2231</v>
      </c>
      <c r="P212" s="9">
        <f>Data[[#This Row],[totalNumLAttainers]]+Data[[#This Row],[numNonLA]]</f>
        <v>5559</v>
      </c>
      <c r="Q212" s="9">
        <f>100*(Data[[#This Row],[totalNumLAttainers]]/Data[[#This Row],[totalYP]])</f>
        <v>40.133117467170351</v>
      </c>
      <c r="R212" s="9">
        <f>100*(Data[[#This Row],[numNonLA]]/Data[[#This Row],[totalYP]])</f>
        <v>59.866882532829649</v>
      </c>
      <c r="S212" s="13">
        <f>100*(Data[[#This Row],[A1_num]]/Data[[#This Row],[totalNumLAttainers]])</f>
        <v>10.623038995965935</v>
      </c>
      <c r="T212" s="13">
        <f>100*(Data[[#This Row],[A2_num]]/Data[[#This Row],[totalNumLAttainers]])</f>
        <v>6.5441506051098166</v>
      </c>
      <c r="U212" s="13">
        <f>100*(Data[[#This Row],[A3_num]]/Data[[#This Row],[totalNumLAttainers]])</f>
        <v>1.1653966831017482</v>
      </c>
      <c r="V212" s="13">
        <f>100*(Data[[#This Row],[B1_num]]/Data[[#This Row],[totalNumLAttainers]])</f>
        <v>18.780815777678171</v>
      </c>
      <c r="W212" s="13">
        <f>100*(Data[[#This Row],[B2_num]]/Data[[#This Row],[totalNumLAttainers]])</f>
        <v>10.085163603765128</v>
      </c>
      <c r="X212" s="13">
        <f>100*(Data[[#This Row],[B3_num]]/Data[[#This Row],[totalNumLAttainers]])</f>
        <v>39.982070820259977</v>
      </c>
      <c r="Y212" s="13">
        <f>100*(Data[[#This Row],[C1_num]]/Data[[#This Row],[totalNumLAttainers]])</f>
        <v>1.7480950246526221</v>
      </c>
      <c r="Z212" s="13">
        <f>100*(Data[[#This Row],[C2_num]]/Data[[#This Row],[totalNumLAttainers]])</f>
        <v>6.8130883012102199</v>
      </c>
      <c r="AA212" s="13">
        <f>100*(Data[[#This Row],[C3_num]]/Data[[#This Row],[totalNumLAttainers]])</f>
        <v>4.2581801882563868</v>
      </c>
      <c r="AB212" s="9">
        <f>SUM(Data[[#This Row],[A1_num]:[A3_num]])</f>
        <v>409</v>
      </c>
      <c r="AC212" s="9">
        <f>SUM(Data[[#This Row],[B1_num]:[B3_num]])</f>
        <v>1536</v>
      </c>
      <c r="AD212" s="9">
        <f>SUM(Data[[#This Row],[C1_num]:[C3_num]])</f>
        <v>286</v>
      </c>
      <c r="AE212" s="9">
        <f>SUM(Data[[#This Row],[A1_num]],Data[[#This Row],[B1_num]])</f>
        <v>656</v>
      </c>
      <c r="AF212" s="9">
        <f>SUM(Data[[#This Row],[A2_num]],Data[[#This Row],[B2_num]])</f>
        <v>371</v>
      </c>
      <c r="AG212" s="9">
        <f>SUM(Data[[#This Row],[A3_num]],Data[[#This Row],[B3_num]],Data[[#This Row],[C1_num]],Data[[#This Row],[C2_num]],Data[[#This Row],[C3_num]])</f>
        <v>1204</v>
      </c>
    </row>
    <row r="213" spans="1:33" x14ac:dyDescent="0.15">
      <c r="A213" s="8">
        <v>2014</v>
      </c>
      <c r="B213" s="8" t="s">
        <v>221</v>
      </c>
      <c r="C213" s="8" t="s">
        <v>69</v>
      </c>
      <c r="D213" s="8" t="s">
        <v>182</v>
      </c>
      <c r="E213" s="8">
        <v>2094</v>
      </c>
      <c r="F213" s="8">
        <v>130</v>
      </c>
      <c r="G213" s="8">
        <v>130</v>
      </c>
      <c r="H213" s="8">
        <v>11</v>
      </c>
      <c r="I213" s="8">
        <v>186</v>
      </c>
      <c r="J213" s="8">
        <v>169</v>
      </c>
      <c r="K213" s="8">
        <v>427</v>
      </c>
      <c r="L213" s="8">
        <v>76</v>
      </c>
      <c r="M213" s="8">
        <v>59</v>
      </c>
      <c r="N213" s="8">
        <v>61</v>
      </c>
      <c r="O213" s="8">
        <f>SUM(Data[[#This Row],[A1_num]:[C3_num]])</f>
        <v>1249</v>
      </c>
      <c r="P213" s="9">
        <f>Data[[#This Row],[totalNumLAttainers]]+Data[[#This Row],[numNonLA]]</f>
        <v>3343</v>
      </c>
      <c r="Q213" s="9">
        <f>100*(Data[[#This Row],[totalNumLAttainers]]/Data[[#This Row],[totalYP]])</f>
        <v>37.361651211486688</v>
      </c>
      <c r="R213" s="9">
        <f>100*(Data[[#This Row],[numNonLA]]/Data[[#This Row],[totalYP]])</f>
        <v>62.638348788513312</v>
      </c>
      <c r="S213" s="13">
        <f>100*(Data[[#This Row],[A1_num]]/Data[[#This Row],[totalNumLAttainers]])</f>
        <v>10.408326661329063</v>
      </c>
      <c r="T213" s="13">
        <f>100*(Data[[#This Row],[A2_num]]/Data[[#This Row],[totalNumLAttainers]])</f>
        <v>10.408326661329063</v>
      </c>
      <c r="U213" s="13">
        <f>100*(Data[[#This Row],[A3_num]]/Data[[#This Row],[totalNumLAttainers]])</f>
        <v>0.88070456365092076</v>
      </c>
      <c r="V213" s="13">
        <f>100*(Data[[#This Row],[B1_num]]/Data[[#This Row],[totalNumLAttainers]])</f>
        <v>14.89191353082466</v>
      </c>
      <c r="W213" s="13">
        <f>100*(Data[[#This Row],[B2_num]]/Data[[#This Row],[totalNumLAttainers]])</f>
        <v>13.530824659727783</v>
      </c>
      <c r="X213" s="13">
        <f>100*(Data[[#This Row],[B3_num]]/Data[[#This Row],[totalNumLAttainers]])</f>
        <v>34.18734987990392</v>
      </c>
      <c r="Y213" s="13">
        <f>100*(Data[[#This Row],[C1_num]]/Data[[#This Row],[totalNumLAttainers]])</f>
        <v>6.0848678943154519</v>
      </c>
      <c r="Z213" s="13">
        <f>100*(Data[[#This Row],[C2_num]]/Data[[#This Row],[totalNumLAttainers]])</f>
        <v>4.723779023218575</v>
      </c>
      <c r="AA213" s="13">
        <f>100*(Data[[#This Row],[C3_num]]/Data[[#This Row],[totalNumLAttainers]])</f>
        <v>4.88390712570056</v>
      </c>
      <c r="AB213" s="9">
        <f>SUM(Data[[#This Row],[A1_num]:[A3_num]])</f>
        <v>271</v>
      </c>
      <c r="AC213" s="9">
        <f>SUM(Data[[#This Row],[B1_num]:[B3_num]])</f>
        <v>782</v>
      </c>
      <c r="AD213" s="9">
        <f>SUM(Data[[#This Row],[C1_num]:[C3_num]])</f>
        <v>196</v>
      </c>
      <c r="AE213" s="9">
        <f>SUM(Data[[#This Row],[A1_num]],Data[[#This Row],[B1_num]])</f>
        <v>316</v>
      </c>
      <c r="AF213" s="9">
        <f>SUM(Data[[#This Row],[A2_num]],Data[[#This Row],[B2_num]])</f>
        <v>299</v>
      </c>
      <c r="AG213" s="9">
        <f>SUM(Data[[#This Row],[A3_num]],Data[[#This Row],[B3_num]],Data[[#This Row],[C1_num]],Data[[#This Row],[C2_num]],Data[[#This Row],[C3_num]])</f>
        <v>634</v>
      </c>
    </row>
    <row r="214" spans="1:33" x14ac:dyDescent="0.15">
      <c r="A214" s="8">
        <v>2014</v>
      </c>
      <c r="B214" s="8" t="s">
        <v>361</v>
      </c>
      <c r="C214" s="8" t="s">
        <v>362</v>
      </c>
      <c r="D214" s="8" t="s">
        <v>363</v>
      </c>
      <c r="E214" s="8">
        <v>27920</v>
      </c>
      <c r="F214" s="8">
        <v>1917</v>
      </c>
      <c r="G214" s="8">
        <v>2359</v>
      </c>
      <c r="H214" s="8">
        <v>251</v>
      </c>
      <c r="I214" s="8">
        <v>2233</v>
      </c>
      <c r="J214" s="8">
        <v>3229</v>
      </c>
      <c r="K214" s="8">
        <v>8539</v>
      </c>
      <c r="L214" s="8">
        <v>1180</v>
      </c>
      <c r="M214" s="8">
        <v>1508</v>
      </c>
      <c r="N214" s="8">
        <v>1065</v>
      </c>
      <c r="O214" s="8">
        <f>SUM(Data[[#This Row],[A1_num]:[C3_num]])</f>
        <v>22281</v>
      </c>
      <c r="P214" s="9">
        <f>Data[[#This Row],[totalNumLAttainers]]+Data[[#This Row],[numNonLA]]</f>
        <v>50201</v>
      </c>
      <c r="Q214" s="9">
        <f>100*(Data[[#This Row],[totalNumLAttainers]]/Data[[#This Row],[totalYP]])</f>
        <v>44.383578016374173</v>
      </c>
      <c r="R214" s="9">
        <f>100*(Data[[#This Row],[numNonLA]]/Data[[#This Row],[totalYP]])</f>
        <v>55.61642198362582</v>
      </c>
      <c r="S214" s="13">
        <f>100*(Data[[#This Row],[A1_num]]/Data[[#This Row],[totalNumLAttainers]])</f>
        <v>8.603743099501818</v>
      </c>
      <c r="T214" s="13">
        <f>100*(Data[[#This Row],[A2_num]]/Data[[#This Row],[totalNumLAttainers]])</f>
        <v>10.587496072887213</v>
      </c>
      <c r="U214" s="13">
        <f>100*(Data[[#This Row],[A3_num]]/Data[[#This Row],[totalNumLAttainers]])</f>
        <v>1.1265203536645574</v>
      </c>
      <c r="V214" s="13">
        <f>100*(Data[[#This Row],[B1_num]]/Data[[#This Row],[totalNumLAttainers]])</f>
        <v>10.021991831605403</v>
      </c>
      <c r="W214" s="13">
        <f>100*(Data[[#This Row],[B2_num]]/Data[[#This Row],[totalNumLAttainers]])</f>
        <v>14.492168215071136</v>
      </c>
      <c r="X214" s="13">
        <f>100*(Data[[#This Row],[B3_num]]/Data[[#This Row],[totalNumLAttainers]])</f>
        <v>38.324132669090254</v>
      </c>
      <c r="Y214" s="13">
        <f>100*(Data[[#This Row],[C1_num]]/Data[[#This Row],[totalNumLAttainers]])</f>
        <v>5.2959921008931374</v>
      </c>
      <c r="Z214" s="13">
        <f>100*(Data[[#This Row],[C2_num]]/Data[[#This Row],[totalNumLAttainers]])</f>
        <v>6.7680983797854672</v>
      </c>
      <c r="AA214" s="13">
        <f>100*(Data[[#This Row],[C3_num]]/Data[[#This Row],[totalNumLAttainers]])</f>
        <v>4.7798572775010095</v>
      </c>
      <c r="AB214" s="9">
        <f>SUM(Data[[#This Row],[A1_num]:[A3_num]])</f>
        <v>4527</v>
      </c>
      <c r="AC214" s="9">
        <f>SUM(Data[[#This Row],[B1_num]:[B3_num]])</f>
        <v>14001</v>
      </c>
      <c r="AD214" s="9">
        <f>SUM(Data[[#This Row],[C1_num]:[C3_num]])</f>
        <v>3753</v>
      </c>
      <c r="AE214" s="9">
        <f>SUM(Data[[#This Row],[A1_num]],Data[[#This Row],[B1_num]])</f>
        <v>4150</v>
      </c>
      <c r="AF214" s="9">
        <f>SUM(Data[[#This Row],[A2_num]],Data[[#This Row],[B2_num]])</f>
        <v>5588</v>
      </c>
      <c r="AG214" s="9">
        <f>SUM(Data[[#This Row],[A3_num]],Data[[#This Row],[B3_num]],Data[[#This Row],[C1_num]],Data[[#This Row],[C2_num]],Data[[#This Row],[C3_num]])</f>
        <v>12543</v>
      </c>
    </row>
    <row r="215" spans="1:33" x14ac:dyDescent="0.15">
      <c r="A215" s="8">
        <v>2014</v>
      </c>
      <c r="B215" s="8" t="s">
        <v>361</v>
      </c>
      <c r="C215" s="8" t="s">
        <v>219</v>
      </c>
      <c r="D215" s="8" t="s">
        <v>364</v>
      </c>
      <c r="E215" s="8">
        <v>37633</v>
      </c>
      <c r="F215" s="8">
        <v>2806</v>
      </c>
      <c r="G215" s="8">
        <v>2240</v>
      </c>
      <c r="H215" s="8">
        <v>252</v>
      </c>
      <c r="I215" s="8">
        <v>3516</v>
      </c>
      <c r="J215" s="8">
        <v>3303</v>
      </c>
      <c r="K215" s="8">
        <v>9181</v>
      </c>
      <c r="L215" s="8">
        <v>1918</v>
      </c>
      <c r="M215" s="8">
        <v>1959</v>
      </c>
      <c r="N215" s="8">
        <v>1374</v>
      </c>
      <c r="O215" s="8">
        <f>SUM(Data[[#This Row],[A1_num]:[C3_num]])</f>
        <v>26549</v>
      </c>
      <c r="P215" s="9">
        <f>Data[[#This Row],[totalNumLAttainers]]+Data[[#This Row],[numNonLA]]</f>
        <v>64182</v>
      </c>
      <c r="Q215" s="9">
        <f>100*(Data[[#This Row],[totalNumLAttainers]]/Data[[#This Row],[totalYP]])</f>
        <v>41.365180268611134</v>
      </c>
      <c r="R215" s="9">
        <f>100*(Data[[#This Row],[numNonLA]]/Data[[#This Row],[totalYP]])</f>
        <v>58.634819731388866</v>
      </c>
      <c r="S215" s="13">
        <f>100*(Data[[#This Row],[A1_num]]/Data[[#This Row],[totalNumLAttainers]])</f>
        <v>10.56913631398546</v>
      </c>
      <c r="T215" s="13">
        <f>100*(Data[[#This Row],[A2_num]]/Data[[#This Row],[totalNumLAttainers]])</f>
        <v>8.4372292741722852</v>
      </c>
      <c r="U215" s="13">
        <f>100*(Data[[#This Row],[A3_num]]/Data[[#This Row],[totalNumLAttainers]])</f>
        <v>0.94918829334438204</v>
      </c>
      <c r="V215" s="13">
        <f>100*(Data[[#This Row],[B1_num]]/Data[[#This Row],[totalNumLAttainers]])</f>
        <v>13.243436664281141</v>
      </c>
      <c r="W215" s="13">
        <f>100*(Data[[#This Row],[B2_num]]/Data[[#This Row],[totalNumLAttainers]])</f>
        <v>12.441146559192436</v>
      </c>
      <c r="X215" s="13">
        <f>100*(Data[[#This Row],[B3_num]]/Data[[#This Row],[totalNumLAttainers]])</f>
        <v>34.581340163471317</v>
      </c>
      <c r="Y215" s="13">
        <f>100*(Data[[#This Row],[C1_num]]/Data[[#This Row],[totalNumLAttainers]])</f>
        <v>7.2243775660100189</v>
      </c>
      <c r="Z215" s="13">
        <f>100*(Data[[#This Row],[C2_num]]/Data[[#This Row],[totalNumLAttainers]])</f>
        <v>7.3788089946890647</v>
      </c>
      <c r="AA215" s="13">
        <f>100*(Data[[#This Row],[C3_num]]/Data[[#This Row],[totalNumLAttainers]])</f>
        <v>5.1753361708538925</v>
      </c>
      <c r="AB215" s="9">
        <f>SUM(Data[[#This Row],[A1_num]:[A3_num]])</f>
        <v>5298</v>
      </c>
      <c r="AC215" s="9">
        <f>SUM(Data[[#This Row],[B1_num]:[B3_num]])</f>
        <v>16000</v>
      </c>
      <c r="AD215" s="9">
        <f>SUM(Data[[#This Row],[C1_num]:[C3_num]])</f>
        <v>5251</v>
      </c>
      <c r="AE215" s="9">
        <f>SUM(Data[[#This Row],[A1_num]],Data[[#This Row],[B1_num]])</f>
        <v>6322</v>
      </c>
      <c r="AF215" s="9">
        <f>SUM(Data[[#This Row],[A2_num]],Data[[#This Row],[B2_num]])</f>
        <v>5543</v>
      </c>
      <c r="AG215" s="9">
        <f>SUM(Data[[#This Row],[A3_num]],Data[[#This Row],[B3_num]],Data[[#This Row],[C1_num]],Data[[#This Row],[C2_num]],Data[[#This Row],[C3_num]])</f>
        <v>14684</v>
      </c>
    </row>
    <row r="216" spans="1:33" x14ac:dyDescent="0.15">
      <c r="A216" s="8">
        <v>2014</v>
      </c>
      <c r="B216" s="8" t="s">
        <v>221</v>
      </c>
      <c r="C216" s="8" t="s">
        <v>230</v>
      </c>
      <c r="D216" s="8" t="s">
        <v>231</v>
      </c>
      <c r="E216" s="8">
        <v>2160</v>
      </c>
      <c r="F216" s="8">
        <v>158</v>
      </c>
      <c r="G216" s="8">
        <v>140</v>
      </c>
      <c r="H216" s="8">
        <v>17</v>
      </c>
      <c r="I216" s="8">
        <v>142</v>
      </c>
      <c r="J216" s="8">
        <v>195</v>
      </c>
      <c r="K216" s="8">
        <v>487</v>
      </c>
      <c r="L216" s="8">
        <v>89</v>
      </c>
      <c r="M216" s="8">
        <v>102</v>
      </c>
      <c r="N216" s="8">
        <v>41</v>
      </c>
      <c r="O216" s="8">
        <f>SUM(Data[[#This Row],[A1_num]:[C3_num]])</f>
        <v>1371</v>
      </c>
      <c r="P216" s="9">
        <f>Data[[#This Row],[totalNumLAttainers]]+Data[[#This Row],[numNonLA]]</f>
        <v>3531</v>
      </c>
      <c r="Q216" s="9">
        <f>100*(Data[[#This Row],[totalNumLAttainers]]/Data[[#This Row],[totalYP]])</f>
        <v>38.827527612574343</v>
      </c>
      <c r="R216" s="9">
        <f>100*(Data[[#This Row],[numNonLA]]/Data[[#This Row],[totalYP]])</f>
        <v>61.172472387425657</v>
      </c>
      <c r="S216" s="13">
        <f>100*(Data[[#This Row],[A1_num]]/Data[[#This Row],[totalNumLAttainers]])</f>
        <v>11.524434719183079</v>
      </c>
      <c r="T216" s="13">
        <f>100*(Data[[#This Row],[A2_num]]/Data[[#This Row],[totalNumLAttainers]])</f>
        <v>10.211524434719182</v>
      </c>
      <c r="U216" s="13">
        <f>100*(Data[[#This Row],[A3_num]]/Data[[#This Row],[totalNumLAttainers]])</f>
        <v>1.2399708242159009</v>
      </c>
      <c r="V216" s="13">
        <f>100*(Data[[#This Row],[B1_num]]/Data[[#This Row],[totalNumLAttainers]])</f>
        <v>10.357403355215171</v>
      </c>
      <c r="W216" s="13">
        <f>100*(Data[[#This Row],[B2_num]]/Data[[#This Row],[totalNumLAttainers]])</f>
        <v>14.223194748358861</v>
      </c>
      <c r="X216" s="13">
        <f>100*(Data[[#This Row],[B3_num]]/Data[[#This Row],[totalNumLAttainers]])</f>
        <v>35.521517140773156</v>
      </c>
      <c r="Y216" s="13">
        <f>100*(Data[[#This Row],[C1_num]]/Data[[#This Row],[totalNumLAttainers]])</f>
        <v>6.4916119620714809</v>
      </c>
      <c r="Z216" s="13">
        <f>100*(Data[[#This Row],[C2_num]]/Data[[#This Row],[totalNumLAttainers]])</f>
        <v>7.4398249452954053</v>
      </c>
      <c r="AA216" s="13">
        <f>100*(Data[[#This Row],[C3_num]]/Data[[#This Row],[totalNumLAttainers]])</f>
        <v>2.9905178701677606</v>
      </c>
      <c r="AB216" s="9">
        <f>SUM(Data[[#This Row],[A1_num]:[A3_num]])</f>
        <v>315</v>
      </c>
      <c r="AC216" s="9">
        <f>SUM(Data[[#This Row],[B1_num]:[B3_num]])</f>
        <v>824</v>
      </c>
      <c r="AD216" s="9">
        <f>SUM(Data[[#This Row],[C1_num]:[C3_num]])</f>
        <v>232</v>
      </c>
      <c r="AE216" s="9">
        <f>SUM(Data[[#This Row],[A1_num]],Data[[#This Row],[B1_num]])</f>
        <v>300</v>
      </c>
      <c r="AF216" s="9">
        <f>SUM(Data[[#This Row],[A2_num]],Data[[#This Row],[B2_num]])</f>
        <v>335</v>
      </c>
      <c r="AG216" s="9">
        <f>SUM(Data[[#This Row],[A3_num]],Data[[#This Row],[B3_num]],Data[[#This Row],[C1_num]],Data[[#This Row],[C2_num]],Data[[#This Row],[C3_num]])</f>
        <v>736</v>
      </c>
    </row>
    <row r="217" spans="1:33" x14ac:dyDescent="0.15">
      <c r="A217" s="8">
        <v>2014</v>
      </c>
      <c r="B217" s="8" t="s">
        <v>221</v>
      </c>
      <c r="C217" s="8" t="s">
        <v>319</v>
      </c>
      <c r="D217" s="8" t="s">
        <v>320</v>
      </c>
      <c r="E217" s="8">
        <v>3058</v>
      </c>
      <c r="F217" s="8">
        <v>329</v>
      </c>
      <c r="G217" s="8">
        <v>187</v>
      </c>
      <c r="H217" s="8">
        <v>38</v>
      </c>
      <c r="I217" s="8">
        <v>323</v>
      </c>
      <c r="J217" s="8">
        <v>217</v>
      </c>
      <c r="K217" s="8">
        <v>908</v>
      </c>
      <c r="L217" s="8">
        <v>123</v>
      </c>
      <c r="M217" s="8">
        <v>140</v>
      </c>
      <c r="N217" s="8">
        <v>91</v>
      </c>
      <c r="O217" s="8">
        <f>SUM(Data[[#This Row],[A1_num]:[C3_num]])</f>
        <v>2356</v>
      </c>
      <c r="P217" s="9">
        <f>Data[[#This Row],[totalNumLAttainers]]+Data[[#This Row],[numNonLA]]</f>
        <v>5414</v>
      </c>
      <c r="Q217" s="9">
        <f>100*(Data[[#This Row],[totalNumLAttainers]]/Data[[#This Row],[totalYP]])</f>
        <v>43.516808274843001</v>
      </c>
      <c r="R217" s="9">
        <f>100*(Data[[#This Row],[numNonLA]]/Data[[#This Row],[totalYP]])</f>
        <v>56.483191725156999</v>
      </c>
      <c r="S217" s="13">
        <f>100*(Data[[#This Row],[A1_num]]/Data[[#This Row],[totalNumLAttainers]])</f>
        <v>13.964346349745332</v>
      </c>
      <c r="T217" s="13">
        <f>100*(Data[[#This Row],[A2_num]]/Data[[#This Row],[totalNumLAttainers]])</f>
        <v>7.9371816638370118</v>
      </c>
      <c r="U217" s="13">
        <f>100*(Data[[#This Row],[A3_num]]/Data[[#This Row],[totalNumLAttainers]])</f>
        <v>1.6129032258064515</v>
      </c>
      <c r="V217" s="13">
        <f>100*(Data[[#This Row],[B1_num]]/Data[[#This Row],[totalNumLAttainers]])</f>
        <v>13.709677419354838</v>
      </c>
      <c r="W217" s="13">
        <f>100*(Data[[#This Row],[B2_num]]/Data[[#This Row],[totalNumLAttainers]])</f>
        <v>9.2105263157894726</v>
      </c>
      <c r="X217" s="13">
        <f>100*(Data[[#This Row],[B3_num]]/Data[[#This Row],[totalNumLAttainers]])</f>
        <v>38.539898132427844</v>
      </c>
      <c r="Y217" s="13">
        <f>100*(Data[[#This Row],[C1_num]]/Data[[#This Row],[totalNumLAttainers]])</f>
        <v>5.2207130730050935</v>
      </c>
      <c r="Z217" s="13">
        <f>100*(Data[[#This Row],[C2_num]]/Data[[#This Row],[totalNumLAttainers]])</f>
        <v>5.9422750424448214</v>
      </c>
      <c r="AA217" s="13">
        <f>100*(Data[[#This Row],[C3_num]]/Data[[#This Row],[totalNumLAttainers]])</f>
        <v>3.8624787775891338</v>
      </c>
      <c r="AB217" s="9">
        <f>SUM(Data[[#This Row],[A1_num]:[A3_num]])</f>
        <v>554</v>
      </c>
      <c r="AC217" s="9">
        <f>SUM(Data[[#This Row],[B1_num]:[B3_num]])</f>
        <v>1448</v>
      </c>
      <c r="AD217" s="9">
        <f>SUM(Data[[#This Row],[C1_num]:[C3_num]])</f>
        <v>354</v>
      </c>
      <c r="AE217" s="9">
        <f>SUM(Data[[#This Row],[A1_num]],Data[[#This Row],[B1_num]])</f>
        <v>652</v>
      </c>
      <c r="AF217" s="9">
        <f>SUM(Data[[#This Row],[A2_num]],Data[[#This Row],[B2_num]])</f>
        <v>404</v>
      </c>
      <c r="AG217" s="9">
        <f>SUM(Data[[#This Row],[A3_num]],Data[[#This Row],[B3_num]],Data[[#This Row],[C1_num]],Data[[#This Row],[C2_num]],Data[[#This Row],[C3_num]])</f>
        <v>1300</v>
      </c>
    </row>
    <row r="218" spans="1:33" x14ac:dyDescent="0.15">
      <c r="A218" s="8">
        <v>2014</v>
      </c>
      <c r="B218" s="8" t="s">
        <v>221</v>
      </c>
      <c r="C218" s="8" t="s">
        <v>70</v>
      </c>
      <c r="D218" s="8" t="s">
        <v>183</v>
      </c>
      <c r="E218" s="8">
        <v>2325</v>
      </c>
      <c r="F218" s="8">
        <v>199</v>
      </c>
      <c r="G218" s="8">
        <v>108</v>
      </c>
      <c r="H218" s="8">
        <v>23</v>
      </c>
      <c r="I218" s="8">
        <v>264</v>
      </c>
      <c r="J218" s="8">
        <v>130</v>
      </c>
      <c r="K218" s="8">
        <v>534</v>
      </c>
      <c r="L218" s="8">
        <v>63</v>
      </c>
      <c r="M218" s="8">
        <v>54</v>
      </c>
      <c r="N218" s="8">
        <v>97</v>
      </c>
      <c r="O218" s="8">
        <f>SUM(Data[[#This Row],[A1_num]:[C3_num]])</f>
        <v>1472</v>
      </c>
      <c r="P218" s="9">
        <f>Data[[#This Row],[totalNumLAttainers]]+Data[[#This Row],[numNonLA]]</f>
        <v>3797</v>
      </c>
      <c r="Q218" s="9">
        <f>100*(Data[[#This Row],[totalNumLAttainers]]/Data[[#This Row],[totalYP]])</f>
        <v>38.767447985251515</v>
      </c>
      <c r="R218" s="9">
        <f>100*(Data[[#This Row],[numNonLA]]/Data[[#This Row],[totalYP]])</f>
        <v>61.232552014748485</v>
      </c>
      <c r="S218" s="13">
        <f>100*(Data[[#This Row],[A1_num]]/Data[[#This Row],[totalNumLAttainers]])</f>
        <v>13.519021739130435</v>
      </c>
      <c r="T218" s="13">
        <f>100*(Data[[#This Row],[A2_num]]/Data[[#This Row],[totalNumLAttainers]])</f>
        <v>7.3369565217391308</v>
      </c>
      <c r="U218" s="13">
        <f>100*(Data[[#This Row],[A3_num]]/Data[[#This Row],[totalNumLAttainers]])</f>
        <v>1.5625</v>
      </c>
      <c r="V218" s="13">
        <f>100*(Data[[#This Row],[B1_num]]/Data[[#This Row],[totalNumLAttainers]])</f>
        <v>17.934782608695652</v>
      </c>
      <c r="W218" s="13">
        <f>100*(Data[[#This Row],[B2_num]]/Data[[#This Row],[totalNumLAttainers]])</f>
        <v>8.8315217391304355</v>
      </c>
      <c r="X218" s="13">
        <f>100*(Data[[#This Row],[B3_num]]/Data[[#This Row],[totalNumLAttainers]])</f>
        <v>36.277173913043477</v>
      </c>
      <c r="Y218" s="13">
        <f>100*(Data[[#This Row],[C1_num]]/Data[[#This Row],[totalNumLAttainers]])</f>
        <v>4.2798913043478262</v>
      </c>
      <c r="Z218" s="13">
        <f>100*(Data[[#This Row],[C2_num]]/Data[[#This Row],[totalNumLAttainers]])</f>
        <v>3.6684782608695654</v>
      </c>
      <c r="AA218" s="13">
        <f>100*(Data[[#This Row],[C3_num]]/Data[[#This Row],[totalNumLAttainers]])</f>
        <v>6.5896739130434785</v>
      </c>
      <c r="AB218" s="9">
        <f>SUM(Data[[#This Row],[A1_num]:[A3_num]])</f>
        <v>330</v>
      </c>
      <c r="AC218" s="9">
        <f>SUM(Data[[#This Row],[B1_num]:[B3_num]])</f>
        <v>928</v>
      </c>
      <c r="AD218" s="9">
        <f>SUM(Data[[#This Row],[C1_num]:[C3_num]])</f>
        <v>214</v>
      </c>
      <c r="AE218" s="9">
        <f>SUM(Data[[#This Row],[A1_num]],Data[[#This Row],[B1_num]])</f>
        <v>463</v>
      </c>
      <c r="AF218" s="9">
        <f>SUM(Data[[#This Row],[A2_num]],Data[[#This Row],[B2_num]])</f>
        <v>238</v>
      </c>
      <c r="AG218" s="9">
        <f>SUM(Data[[#This Row],[A3_num]],Data[[#This Row],[B3_num]],Data[[#This Row],[C1_num]],Data[[#This Row],[C2_num]],Data[[#This Row],[C3_num]])</f>
        <v>771</v>
      </c>
    </row>
    <row r="219" spans="1:33" x14ac:dyDescent="0.15">
      <c r="A219" s="8">
        <v>2014</v>
      </c>
      <c r="B219" s="8" t="s">
        <v>217</v>
      </c>
      <c r="C219" s="8" t="s">
        <v>19</v>
      </c>
      <c r="D219" s="8" t="s">
        <v>126</v>
      </c>
      <c r="E219" s="8">
        <v>329307</v>
      </c>
      <c r="F219" s="8">
        <v>25405</v>
      </c>
      <c r="G219" s="8">
        <v>21984</v>
      </c>
      <c r="H219" s="8">
        <v>3040</v>
      </c>
      <c r="I219" s="8">
        <v>30662</v>
      </c>
      <c r="J219" s="8">
        <v>29548</v>
      </c>
      <c r="K219" s="8">
        <v>91103</v>
      </c>
      <c r="L219" s="8">
        <v>11882</v>
      </c>
      <c r="M219" s="8">
        <v>20109</v>
      </c>
      <c r="N219" s="8">
        <v>19433</v>
      </c>
      <c r="O219" s="8">
        <f>SUM(Data[[#This Row],[A1_num]:[C3_num]])</f>
        <v>253166</v>
      </c>
      <c r="P219" s="9">
        <f>Data[[#This Row],[totalNumLAttainers]]+Data[[#This Row],[numNonLA]]</f>
        <v>582473</v>
      </c>
      <c r="Q219" s="9">
        <f>100*(Data[[#This Row],[totalNumLAttainers]]/Data[[#This Row],[totalYP]])</f>
        <v>43.463988888755352</v>
      </c>
      <c r="R219" s="9">
        <f>100*(Data[[#This Row],[numNonLA]]/Data[[#This Row],[totalYP]])</f>
        <v>56.536011111244648</v>
      </c>
      <c r="S219" s="13">
        <f>100*(Data[[#This Row],[A1_num]]/Data[[#This Row],[totalNumLAttainers]])</f>
        <v>10.034917800968534</v>
      </c>
      <c r="T219" s="13">
        <f>100*(Data[[#This Row],[A2_num]]/Data[[#This Row],[totalNumLAttainers]])</f>
        <v>8.6836305033061301</v>
      </c>
      <c r="U219" s="13">
        <f>100*(Data[[#This Row],[A3_num]]/Data[[#This Row],[totalNumLAttainers]])</f>
        <v>1.2007931554790137</v>
      </c>
      <c r="V219" s="13">
        <f>100*(Data[[#This Row],[B1_num]]/Data[[#This Row],[totalNumLAttainers]])</f>
        <v>12.1114209649005</v>
      </c>
      <c r="W219" s="13">
        <f>100*(Data[[#This Row],[B2_num]]/Data[[#This Row],[totalNumLAttainers]])</f>
        <v>11.671393473057204</v>
      </c>
      <c r="X219" s="13">
        <f>100*(Data[[#This Row],[B3_num]]/Data[[#This Row],[totalNumLAttainers]])</f>
        <v>35.985479882764672</v>
      </c>
      <c r="Y219" s="13">
        <f>100*(Data[[#This Row],[C1_num]]/Data[[#This Row],[totalNumLAttainers]])</f>
        <v>4.6933632478294873</v>
      </c>
      <c r="Z219" s="13">
        <f>100*(Data[[#This Row],[C2_num]]/Data[[#This Row],[totalNumLAttainers]])</f>
        <v>7.9430097248445684</v>
      </c>
      <c r="AA219" s="13">
        <f>100*(Data[[#This Row],[C3_num]]/Data[[#This Row],[totalNumLAttainers]])</f>
        <v>7.6759912468498932</v>
      </c>
      <c r="AB219" s="9">
        <f>SUM(Data[[#This Row],[A1_num]:[A3_num]])</f>
        <v>50429</v>
      </c>
      <c r="AC219" s="9">
        <f>SUM(Data[[#This Row],[B1_num]:[B3_num]])</f>
        <v>151313</v>
      </c>
      <c r="AD219" s="9">
        <f>SUM(Data[[#This Row],[C1_num]:[C3_num]])</f>
        <v>51424</v>
      </c>
      <c r="AE219" s="9">
        <f>SUM(Data[[#This Row],[A1_num]],Data[[#This Row],[B1_num]])</f>
        <v>56067</v>
      </c>
      <c r="AF219" s="9">
        <f>SUM(Data[[#This Row],[A2_num]],Data[[#This Row],[B2_num]])</f>
        <v>51532</v>
      </c>
      <c r="AG219" s="9">
        <f>SUM(Data[[#This Row],[A3_num]],Data[[#This Row],[B3_num]],Data[[#This Row],[C1_num]],Data[[#This Row],[C2_num]],Data[[#This Row],[C3_num]])</f>
        <v>145567</v>
      </c>
    </row>
    <row r="220" spans="1:33" x14ac:dyDescent="0.15">
      <c r="A220" s="8">
        <v>2014</v>
      </c>
      <c r="B220" s="8" t="s">
        <v>221</v>
      </c>
      <c r="C220" s="8" t="s">
        <v>321</v>
      </c>
      <c r="D220" s="8" t="s">
        <v>322</v>
      </c>
      <c r="E220" s="8">
        <v>9501</v>
      </c>
      <c r="F220" s="8">
        <v>728</v>
      </c>
      <c r="G220" s="8">
        <v>492</v>
      </c>
      <c r="H220" s="8">
        <v>66</v>
      </c>
      <c r="I220" s="8">
        <v>948</v>
      </c>
      <c r="J220" s="8">
        <v>694</v>
      </c>
      <c r="K220" s="8">
        <v>2316</v>
      </c>
      <c r="L220" s="8">
        <v>379</v>
      </c>
      <c r="M220" s="8">
        <v>460</v>
      </c>
      <c r="N220" s="8">
        <v>308</v>
      </c>
      <c r="O220" s="8">
        <f>SUM(Data[[#This Row],[A1_num]:[C3_num]])</f>
        <v>6391</v>
      </c>
      <c r="P220" s="9">
        <f>Data[[#This Row],[totalNumLAttainers]]+Data[[#This Row],[numNonLA]]</f>
        <v>15892</v>
      </c>
      <c r="Q220" s="9">
        <f>100*(Data[[#This Row],[totalNumLAttainers]]/Data[[#This Row],[totalYP]])</f>
        <v>40.215202617669263</v>
      </c>
      <c r="R220" s="9">
        <f>100*(Data[[#This Row],[numNonLA]]/Data[[#This Row],[totalYP]])</f>
        <v>59.784797382330737</v>
      </c>
      <c r="S220" s="13">
        <f>100*(Data[[#This Row],[A1_num]]/Data[[#This Row],[totalNumLAttainers]])</f>
        <v>11.391018619934282</v>
      </c>
      <c r="T220" s="13">
        <f>100*(Data[[#This Row],[A2_num]]/Data[[#This Row],[totalNumLAttainers]])</f>
        <v>7.698325770614928</v>
      </c>
      <c r="U220" s="13">
        <f>100*(Data[[#This Row],[A3_num]]/Data[[#This Row],[totalNumLAttainers]])</f>
        <v>1.0327022375215147</v>
      </c>
      <c r="V220" s="13">
        <f>100*(Data[[#This Row],[B1_num]]/Data[[#This Row],[totalNumLAttainers]])</f>
        <v>14.833359411672664</v>
      </c>
      <c r="W220" s="13">
        <f>100*(Data[[#This Row],[B2_num]]/Data[[#This Row],[totalNumLAttainers]])</f>
        <v>10.859020497574715</v>
      </c>
      <c r="X220" s="13">
        <f>100*(Data[[#This Row],[B3_num]]/Data[[#This Row],[totalNumLAttainers]])</f>
        <v>36.238460334845882</v>
      </c>
      <c r="Y220" s="13">
        <f>100*(Data[[#This Row],[C1_num]]/Data[[#This Row],[totalNumLAttainers]])</f>
        <v>5.9302143639493039</v>
      </c>
      <c r="Z220" s="13">
        <f>100*(Data[[#This Row],[C2_num]]/Data[[#This Row],[totalNumLAttainers]])</f>
        <v>7.1976216554529806</v>
      </c>
      <c r="AA220" s="13">
        <f>100*(Data[[#This Row],[C3_num]]/Data[[#This Row],[totalNumLAttainers]])</f>
        <v>4.8192771084337354</v>
      </c>
      <c r="AB220" s="9">
        <f>SUM(Data[[#This Row],[A1_num]:[A3_num]])</f>
        <v>1286</v>
      </c>
      <c r="AC220" s="9">
        <f>SUM(Data[[#This Row],[B1_num]:[B3_num]])</f>
        <v>3958</v>
      </c>
      <c r="AD220" s="9">
        <f>SUM(Data[[#This Row],[C1_num]:[C3_num]])</f>
        <v>1147</v>
      </c>
      <c r="AE220" s="9">
        <f>SUM(Data[[#This Row],[A1_num]],Data[[#This Row],[B1_num]])</f>
        <v>1676</v>
      </c>
      <c r="AF220" s="9">
        <f>SUM(Data[[#This Row],[A2_num]],Data[[#This Row],[B2_num]])</f>
        <v>1186</v>
      </c>
      <c r="AG220" s="9">
        <f>SUM(Data[[#This Row],[A3_num]],Data[[#This Row],[B3_num]],Data[[#This Row],[C1_num]],Data[[#This Row],[C2_num]],Data[[#This Row],[C3_num]])</f>
        <v>3529</v>
      </c>
    </row>
    <row r="221" spans="1:33" x14ac:dyDescent="0.15">
      <c r="A221" s="8">
        <v>2014</v>
      </c>
      <c r="B221" s="8" t="s">
        <v>221</v>
      </c>
      <c r="C221" s="8" t="s">
        <v>24</v>
      </c>
      <c r="D221" s="8" t="s">
        <v>308</v>
      </c>
      <c r="E221" s="8">
        <v>1205</v>
      </c>
      <c r="F221" s="8">
        <v>82</v>
      </c>
      <c r="G221" s="8">
        <v>87</v>
      </c>
      <c r="H221" s="8" t="s">
        <v>2</v>
      </c>
      <c r="I221" s="8">
        <v>112</v>
      </c>
      <c r="J221" s="8">
        <v>110</v>
      </c>
      <c r="K221" s="8">
        <v>319</v>
      </c>
      <c r="L221" s="8" t="s">
        <v>2</v>
      </c>
      <c r="M221" s="8">
        <v>56</v>
      </c>
      <c r="N221" s="8">
        <v>60</v>
      </c>
      <c r="O221" s="8">
        <f>SUM(Data[[#This Row],[A1_num]:[C3_num]])</f>
        <v>826</v>
      </c>
      <c r="P221" s="9">
        <f>Data[[#This Row],[totalNumLAttainers]]+Data[[#This Row],[numNonLA]]</f>
        <v>2031</v>
      </c>
      <c r="Q221" s="9">
        <f>100*(Data[[#This Row],[totalNumLAttainers]]/Data[[#This Row],[totalYP]])</f>
        <v>40.669620876415557</v>
      </c>
      <c r="R221" s="9">
        <f>100*(Data[[#This Row],[numNonLA]]/Data[[#This Row],[totalYP]])</f>
        <v>59.330379123584443</v>
      </c>
      <c r="S221" s="13">
        <f>100*(Data[[#This Row],[A1_num]]/Data[[#This Row],[totalNumLAttainers]])</f>
        <v>9.9273607748184016</v>
      </c>
      <c r="T221" s="13">
        <f>100*(Data[[#This Row],[A2_num]]/Data[[#This Row],[totalNumLAttainers]])</f>
        <v>10.53268765133172</v>
      </c>
      <c r="U221" s="13" t="e">
        <f>100*(Data[[#This Row],[A3_num]]/Data[[#This Row],[totalNumLAttainers]])</f>
        <v>#VALUE!</v>
      </c>
      <c r="V221" s="13">
        <f>100*(Data[[#This Row],[B1_num]]/Data[[#This Row],[totalNumLAttainers]])</f>
        <v>13.559322033898304</v>
      </c>
      <c r="W221" s="13">
        <f>100*(Data[[#This Row],[B2_num]]/Data[[#This Row],[totalNumLAttainers]])</f>
        <v>13.317191283292978</v>
      </c>
      <c r="X221" s="13">
        <f>100*(Data[[#This Row],[B3_num]]/Data[[#This Row],[totalNumLAttainers]])</f>
        <v>38.619854721549636</v>
      </c>
      <c r="Y221" s="13" t="e">
        <f>100*(Data[[#This Row],[C1_num]]/Data[[#This Row],[totalNumLAttainers]])</f>
        <v>#VALUE!</v>
      </c>
      <c r="Z221" s="13">
        <f>100*(Data[[#This Row],[C2_num]]/Data[[#This Row],[totalNumLAttainers]])</f>
        <v>6.7796610169491522</v>
      </c>
      <c r="AA221" s="13">
        <f>100*(Data[[#This Row],[C3_num]]/Data[[#This Row],[totalNumLAttainers]])</f>
        <v>7.2639225181598057</v>
      </c>
      <c r="AB221" s="9">
        <f>SUM(Data[[#This Row],[A1_num]:[A3_num]])</f>
        <v>169</v>
      </c>
      <c r="AC221" s="9">
        <f>SUM(Data[[#This Row],[B1_num]:[B3_num]])</f>
        <v>541</v>
      </c>
      <c r="AD221" s="9">
        <f>SUM(Data[[#This Row],[C1_num]:[C3_num]])</f>
        <v>116</v>
      </c>
      <c r="AE221" s="9">
        <f>SUM(Data[[#This Row],[A1_num]],Data[[#This Row],[B1_num]])</f>
        <v>194</v>
      </c>
      <c r="AF221" s="9">
        <f>SUM(Data[[#This Row],[A2_num]],Data[[#This Row],[B2_num]])</f>
        <v>197</v>
      </c>
      <c r="AG221" s="9">
        <f>SUM(Data[[#This Row],[A3_num]],Data[[#This Row],[B3_num]],Data[[#This Row],[C1_num]],Data[[#This Row],[C2_num]],Data[[#This Row],[C3_num]])</f>
        <v>435</v>
      </c>
    </row>
    <row r="222" spans="1:33" x14ac:dyDescent="0.15">
      <c r="A222" s="8">
        <v>2014</v>
      </c>
      <c r="B222" s="8" t="s">
        <v>221</v>
      </c>
      <c r="C222" s="8" t="s">
        <v>323</v>
      </c>
      <c r="D222" s="8" t="s">
        <v>324</v>
      </c>
      <c r="E222" s="8">
        <v>3845</v>
      </c>
      <c r="F222" s="8">
        <v>302</v>
      </c>
      <c r="G222" s="8">
        <v>206</v>
      </c>
      <c r="H222" s="8">
        <v>42</v>
      </c>
      <c r="I222" s="8">
        <v>317</v>
      </c>
      <c r="J222" s="8">
        <v>284</v>
      </c>
      <c r="K222" s="8">
        <v>903</v>
      </c>
      <c r="L222" s="8">
        <v>145</v>
      </c>
      <c r="M222" s="8">
        <v>128</v>
      </c>
      <c r="N222" s="8">
        <v>163</v>
      </c>
      <c r="O222" s="8">
        <f>SUM(Data[[#This Row],[A1_num]:[C3_num]])</f>
        <v>2490</v>
      </c>
      <c r="P222" s="9">
        <f>Data[[#This Row],[totalNumLAttainers]]+Data[[#This Row],[numNonLA]]</f>
        <v>6335</v>
      </c>
      <c r="Q222" s="9">
        <f>100*(Data[[#This Row],[totalNumLAttainers]]/Data[[#This Row],[totalYP]])</f>
        <v>39.30544593528019</v>
      </c>
      <c r="R222" s="9">
        <f>100*(Data[[#This Row],[numNonLA]]/Data[[#This Row],[totalYP]])</f>
        <v>60.69455406471981</v>
      </c>
      <c r="S222" s="13">
        <f>100*(Data[[#This Row],[A1_num]]/Data[[#This Row],[totalNumLAttainers]])</f>
        <v>12.128514056224899</v>
      </c>
      <c r="T222" s="13">
        <f>100*(Data[[#This Row],[A2_num]]/Data[[#This Row],[totalNumLAttainers]])</f>
        <v>8.2730923694779115</v>
      </c>
      <c r="U222" s="13">
        <f>100*(Data[[#This Row],[A3_num]]/Data[[#This Row],[totalNumLAttainers]])</f>
        <v>1.6867469879518073</v>
      </c>
      <c r="V222" s="13">
        <f>100*(Data[[#This Row],[B1_num]]/Data[[#This Row],[totalNumLAttainers]])</f>
        <v>12.730923694779117</v>
      </c>
      <c r="W222" s="13">
        <f>100*(Data[[#This Row],[B2_num]]/Data[[#This Row],[totalNumLAttainers]])</f>
        <v>11.405622489959839</v>
      </c>
      <c r="X222" s="13">
        <f>100*(Data[[#This Row],[B3_num]]/Data[[#This Row],[totalNumLAttainers]])</f>
        <v>36.265060240963855</v>
      </c>
      <c r="Y222" s="13">
        <f>100*(Data[[#This Row],[C1_num]]/Data[[#This Row],[totalNumLAttainers]])</f>
        <v>5.8232931726907635</v>
      </c>
      <c r="Z222" s="13">
        <f>100*(Data[[#This Row],[C2_num]]/Data[[#This Row],[totalNumLAttainers]])</f>
        <v>5.1405622489959839</v>
      </c>
      <c r="AA222" s="13">
        <f>100*(Data[[#This Row],[C3_num]]/Data[[#This Row],[totalNumLAttainers]])</f>
        <v>6.5461847389558239</v>
      </c>
      <c r="AB222" s="9">
        <f>SUM(Data[[#This Row],[A1_num]:[A3_num]])</f>
        <v>550</v>
      </c>
      <c r="AC222" s="9">
        <f>SUM(Data[[#This Row],[B1_num]:[B3_num]])</f>
        <v>1504</v>
      </c>
      <c r="AD222" s="9">
        <f>SUM(Data[[#This Row],[C1_num]:[C3_num]])</f>
        <v>436</v>
      </c>
      <c r="AE222" s="9">
        <f>SUM(Data[[#This Row],[A1_num]],Data[[#This Row],[B1_num]])</f>
        <v>619</v>
      </c>
      <c r="AF222" s="9">
        <f>SUM(Data[[#This Row],[A2_num]],Data[[#This Row],[B2_num]])</f>
        <v>490</v>
      </c>
      <c r="AG222" s="9">
        <f>SUM(Data[[#This Row],[A3_num]],Data[[#This Row],[B3_num]],Data[[#This Row],[C1_num]],Data[[#This Row],[C2_num]],Data[[#This Row],[C3_num]])</f>
        <v>1381</v>
      </c>
    </row>
    <row r="223" spans="1:33" x14ac:dyDescent="0.15">
      <c r="A223" s="8">
        <v>2014</v>
      </c>
      <c r="B223" s="8" t="s">
        <v>218</v>
      </c>
      <c r="C223" s="8" t="s">
        <v>42</v>
      </c>
      <c r="D223" s="8" t="s">
        <v>112</v>
      </c>
      <c r="E223" s="8">
        <v>17066</v>
      </c>
      <c r="F223" s="8">
        <v>1414</v>
      </c>
      <c r="G223" s="8">
        <v>1064</v>
      </c>
      <c r="H223" s="8">
        <v>143</v>
      </c>
      <c r="I223" s="8">
        <v>1715</v>
      </c>
      <c r="J223" s="8">
        <v>1314</v>
      </c>
      <c r="K223" s="8">
        <v>5077</v>
      </c>
      <c r="L223" s="8">
        <v>551</v>
      </c>
      <c r="M223" s="8">
        <v>953</v>
      </c>
      <c r="N223" s="8">
        <v>734</v>
      </c>
      <c r="O223" s="8">
        <f>SUM(Data[[#This Row],[A1_num]:[C3_num]])</f>
        <v>12965</v>
      </c>
      <c r="P223" s="9">
        <f>Data[[#This Row],[totalNumLAttainers]]+Data[[#This Row],[numNonLA]]</f>
        <v>30031</v>
      </c>
      <c r="Q223" s="9">
        <f>100*(Data[[#This Row],[totalNumLAttainers]]/Data[[#This Row],[totalYP]])</f>
        <v>43.172055542605975</v>
      </c>
      <c r="R223" s="9">
        <f>100*(Data[[#This Row],[numNonLA]]/Data[[#This Row],[totalYP]])</f>
        <v>56.827944457394032</v>
      </c>
      <c r="S223" s="13">
        <f>100*(Data[[#This Row],[A1_num]]/Data[[#This Row],[totalNumLAttainers]])</f>
        <v>10.906286155032781</v>
      </c>
      <c r="T223" s="13">
        <f>100*(Data[[#This Row],[A2_num]]/Data[[#This Row],[totalNumLAttainers]])</f>
        <v>8.2067103740840732</v>
      </c>
      <c r="U223" s="13">
        <f>100*(Data[[#This Row],[A3_num]]/Data[[#This Row],[totalNumLAttainers]])</f>
        <v>1.1029695333590435</v>
      </c>
      <c r="V223" s="13">
        <f>100*(Data[[#This Row],[B1_num]]/Data[[#This Row],[totalNumLAttainers]])</f>
        <v>13.227921326648669</v>
      </c>
      <c r="W223" s="13">
        <f>100*(Data[[#This Row],[B2_num]]/Data[[#This Row],[totalNumLAttainers]])</f>
        <v>10.134978789047436</v>
      </c>
      <c r="X223" s="13">
        <f>100*(Data[[#This Row],[B3_num]]/Data[[#This Row],[totalNumLAttainers]])</f>
        <v>39.159274971075973</v>
      </c>
      <c r="Y223" s="13">
        <f>100*(Data[[#This Row],[C1_num]]/Data[[#This Row],[totalNumLAttainers]])</f>
        <v>4.2499035865792516</v>
      </c>
      <c r="Z223" s="13">
        <f>100*(Data[[#This Row],[C2_num]]/Data[[#This Row],[totalNumLAttainers]])</f>
        <v>7.3505591978403393</v>
      </c>
      <c r="AA223" s="13">
        <f>100*(Data[[#This Row],[C3_num]]/Data[[#This Row],[totalNumLAttainers]])</f>
        <v>5.6613960663324336</v>
      </c>
      <c r="AB223" s="9">
        <f>SUM(Data[[#This Row],[A1_num]:[A3_num]])</f>
        <v>2621</v>
      </c>
      <c r="AC223" s="9">
        <f>SUM(Data[[#This Row],[B1_num]:[B3_num]])</f>
        <v>8106</v>
      </c>
      <c r="AD223" s="9">
        <f>SUM(Data[[#This Row],[C1_num]:[C3_num]])</f>
        <v>2238</v>
      </c>
      <c r="AE223" s="9">
        <f>SUM(Data[[#This Row],[A1_num]],Data[[#This Row],[B1_num]])</f>
        <v>3129</v>
      </c>
      <c r="AF223" s="9">
        <f>SUM(Data[[#This Row],[A2_num]],Data[[#This Row],[B2_num]])</f>
        <v>2378</v>
      </c>
      <c r="AG223" s="9">
        <f>SUM(Data[[#This Row],[A3_num]],Data[[#This Row],[B3_num]],Data[[#This Row],[C1_num]],Data[[#This Row],[C2_num]],Data[[#This Row],[C3_num]])</f>
        <v>7458</v>
      </c>
    </row>
    <row r="224" spans="1:33" x14ac:dyDescent="0.15">
      <c r="A224" s="8">
        <v>2014</v>
      </c>
      <c r="B224" s="8" t="s">
        <v>221</v>
      </c>
      <c r="C224" s="8" t="s">
        <v>71</v>
      </c>
      <c r="D224" s="8" t="s">
        <v>184</v>
      </c>
      <c r="E224" s="8">
        <v>1595</v>
      </c>
      <c r="F224" s="8">
        <v>157</v>
      </c>
      <c r="G224" s="8">
        <v>81</v>
      </c>
      <c r="H224" s="8">
        <v>24</v>
      </c>
      <c r="I224" s="8">
        <v>156</v>
      </c>
      <c r="J224" s="8">
        <v>96</v>
      </c>
      <c r="K224" s="8">
        <v>386</v>
      </c>
      <c r="L224" s="8">
        <v>43</v>
      </c>
      <c r="M224" s="8">
        <v>80</v>
      </c>
      <c r="N224" s="8">
        <v>50</v>
      </c>
      <c r="O224" s="8">
        <f>SUM(Data[[#This Row],[A1_num]:[C3_num]])</f>
        <v>1073</v>
      </c>
      <c r="P224" s="9">
        <f>Data[[#This Row],[totalNumLAttainers]]+Data[[#This Row],[numNonLA]]</f>
        <v>2668</v>
      </c>
      <c r="Q224" s="9">
        <f>100*(Data[[#This Row],[totalNumLAttainers]]/Data[[#This Row],[totalYP]])</f>
        <v>40.217391304347828</v>
      </c>
      <c r="R224" s="9">
        <f>100*(Data[[#This Row],[numNonLA]]/Data[[#This Row],[totalYP]])</f>
        <v>59.782608695652172</v>
      </c>
      <c r="S224" s="13">
        <f>100*(Data[[#This Row],[A1_num]]/Data[[#This Row],[totalNumLAttainers]])</f>
        <v>14.631873252562908</v>
      </c>
      <c r="T224" s="13">
        <f>100*(Data[[#This Row],[A2_num]]/Data[[#This Row],[totalNumLAttainers]])</f>
        <v>7.5489282385834109</v>
      </c>
      <c r="U224" s="13">
        <f>100*(Data[[#This Row],[A3_num]]/Data[[#This Row],[totalNumLAttainers]])</f>
        <v>2.2367194780987885</v>
      </c>
      <c r="V224" s="13">
        <f>100*(Data[[#This Row],[B1_num]]/Data[[#This Row],[totalNumLAttainers]])</f>
        <v>14.538676607642126</v>
      </c>
      <c r="W224" s="13">
        <f>100*(Data[[#This Row],[B2_num]]/Data[[#This Row],[totalNumLAttainers]])</f>
        <v>8.9468779123951538</v>
      </c>
      <c r="X224" s="13">
        <f>100*(Data[[#This Row],[B3_num]]/Data[[#This Row],[totalNumLAttainers]])</f>
        <v>35.973904939422177</v>
      </c>
      <c r="Y224" s="13">
        <f>100*(Data[[#This Row],[C1_num]]/Data[[#This Row],[totalNumLAttainers]])</f>
        <v>4.0074557315936632</v>
      </c>
      <c r="Z224" s="13">
        <f>100*(Data[[#This Row],[C2_num]]/Data[[#This Row],[totalNumLAttainers]])</f>
        <v>7.4557315936626276</v>
      </c>
      <c r="AA224" s="13">
        <f>100*(Data[[#This Row],[C3_num]]/Data[[#This Row],[totalNumLAttainers]])</f>
        <v>4.6598322460391426</v>
      </c>
      <c r="AB224" s="9">
        <f>SUM(Data[[#This Row],[A1_num]:[A3_num]])</f>
        <v>262</v>
      </c>
      <c r="AC224" s="9">
        <f>SUM(Data[[#This Row],[B1_num]:[B3_num]])</f>
        <v>638</v>
      </c>
      <c r="AD224" s="9">
        <f>SUM(Data[[#This Row],[C1_num]:[C3_num]])</f>
        <v>173</v>
      </c>
      <c r="AE224" s="9">
        <f>SUM(Data[[#This Row],[A1_num]],Data[[#This Row],[B1_num]])</f>
        <v>313</v>
      </c>
      <c r="AF224" s="9">
        <f>SUM(Data[[#This Row],[A2_num]],Data[[#This Row],[B2_num]])</f>
        <v>177</v>
      </c>
      <c r="AG224" s="9">
        <f>SUM(Data[[#This Row],[A3_num]],Data[[#This Row],[B3_num]],Data[[#This Row],[C1_num]],Data[[#This Row],[C2_num]],Data[[#This Row],[C3_num]])</f>
        <v>583</v>
      </c>
    </row>
    <row r="225" spans="1:33" x14ac:dyDescent="0.15">
      <c r="A225" s="8">
        <v>2014</v>
      </c>
      <c r="B225" s="8" t="s">
        <v>221</v>
      </c>
      <c r="C225" s="8" t="s">
        <v>72</v>
      </c>
      <c r="D225" s="8" t="s">
        <v>185</v>
      </c>
      <c r="E225" s="8">
        <v>1325</v>
      </c>
      <c r="F225" s="8">
        <v>104</v>
      </c>
      <c r="G225" s="8">
        <v>115</v>
      </c>
      <c r="H225" s="8">
        <v>23</v>
      </c>
      <c r="I225" s="8">
        <v>94</v>
      </c>
      <c r="J225" s="8">
        <v>93</v>
      </c>
      <c r="K225" s="8">
        <v>338</v>
      </c>
      <c r="L225" s="8">
        <v>22</v>
      </c>
      <c r="M225" s="8">
        <v>47</v>
      </c>
      <c r="N225" s="8">
        <v>92</v>
      </c>
      <c r="O225" s="8">
        <f>SUM(Data[[#This Row],[A1_num]:[C3_num]])</f>
        <v>928</v>
      </c>
      <c r="P225" s="9">
        <f>Data[[#This Row],[totalNumLAttainers]]+Data[[#This Row],[numNonLA]]</f>
        <v>2253</v>
      </c>
      <c r="Q225" s="9">
        <f>100*(Data[[#This Row],[totalNumLAttainers]]/Data[[#This Row],[totalYP]])</f>
        <v>41.189525077674212</v>
      </c>
      <c r="R225" s="9">
        <f>100*(Data[[#This Row],[numNonLA]]/Data[[#This Row],[totalYP]])</f>
        <v>58.810474922325781</v>
      </c>
      <c r="S225" s="13">
        <f>100*(Data[[#This Row],[A1_num]]/Data[[#This Row],[totalNumLAttainers]])</f>
        <v>11.206896551724139</v>
      </c>
      <c r="T225" s="13">
        <f>100*(Data[[#This Row],[A2_num]]/Data[[#This Row],[totalNumLAttainers]])</f>
        <v>12.392241379310345</v>
      </c>
      <c r="U225" s="13">
        <f>100*(Data[[#This Row],[A3_num]]/Data[[#This Row],[totalNumLAttainers]])</f>
        <v>2.478448275862069</v>
      </c>
      <c r="V225" s="13">
        <f>100*(Data[[#This Row],[B1_num]]/Data[[#This Row],[totalNumLAttainers]])</f>
        <v>10.129310344827585</v>
      </c>
      <c r="W225" s="13">
        <f>100*(Data[[#This Row],[B2_num]]/Data[[#This Row],[totalNumLAttainers]])</f>
        <v>10.021551724137931</v>
      </c>
      <c r="X225" s="13">
        <f>100*(Data[[#This Row],[B3_num]]/Data[[#This Row],[totalNumLAttainers]])</f>
        <v>36.422413793103445</v>
      </c>
      <c r="Y225" s="13">
        <f>100*(Data[[#This Row],[C1_num]]/Data[[#This Row],[totalNumLAttainers]])</f>
        <v>2.3706896551724137</v>
      </c>
      <c r="Z225" s="13">
        <f>100*(Data[[#This Row],[C2_num]]/Data[[#This Row],[totalNumLAttainers]])</f>
        <v>5.0646551724137927</v>
      </c>
      <c r="AA225" s="13">
        <f>100*(Data[[#This Row],[C3_num]]/Data[[#This Row],[totalNumLAttainers]])</f>
        <v>9.9137931034482758</v>
      </c>
      <c r="AB225" s="9">
        <f>SUM(Data[[#This Row],[A1_num]:[A3_num]])</f>
        <v>242</v>
      </c>
      <c r="AC225" s="9">
        <f>SUM(Data[[#This Row],[B1_num]:[B3_num]])</f>
        <v>525</v>
      </c>
      <c r="AD225" s="9">
        <f>SUM(Data[[#This Row],[C1_num]:[C3_num]])</f>
        <v>161</v>
      </c>
      <c r="AE225" s="9">
        <f>SUM(Data[[#This Row],[A1_num]],Data[[#This Row],[B1_num]])</f>
        <v>198</v>
      </c>
      <c r="AF225" s="9">
        <f>SUM(Data[[#This Row],[A2_num]],Data[[#This Row],[B2_num]])</f>
        <v>208</v>
      </c>
      <c r="AG225" s="9">
        <f>SUM(Data[[#This Row],[A3_num]],Data[[#This Row],[B3_num]],Data[[#This Row],[C1_num]],Data[[#This Row],[C2_num]],Data[[#This Row],[C3_num]])</f>
        <v>522</v>
      </c>
    </row>
    <row r="226" spans="1:33" x14ac:dyDescent="0.15">
      <c r="A226" s="8">
        <v>2014</v>
      </c>
      <c r="B226" s="8" t="s">
        <v>221</v>
      </c>
      <c r="C226" s="8" t="s">
        <v>8</v>
      </c>
      <c r="D226" s="8" t="s">
        <v>135</v>
      </c>
      <c r="E226" s="8">
        <v>892</v>
      </c>
      <c r="F226" s="8">
        <v>84</v>
      </c>
      <c r="G226" s="8">
        <v>27</v>
      </c>
      <c r="H226" s="8" t="s">
        <v>2</v>
      </c>
      <c r="I226" s="8">
        <v>71</v>
      </c>
      <c r="J226" s="8">
        <v>76</v>
      </c>
      <c r="K226" s="8">
        <v>262</v>
      </c>
      <c r="L226" s="8">
        <v>27</v>
      </c>
      <c r="M226" s="8">
        <v>31</v>
      </c>
      <c r="N226" s="8">
        <v>32</v>
      </c>
      <c r="O226" s="8">
        <f>SUM(Data[[#This Row],[A1_num]:[C3_num]])</f>
        <v>610</v>
      </c>
      <c r="P226" s="9">
        <f>Data[[#This Row],[totalNumLAttainers]]+Data[[#This Row],[numNonLA]]</f>
        <v>1502</v>
      </c>
      <c r="Q226" s="9">
        <f>100*(Data[[#This Row],[totalNumLAttainers]]/Data[[#This Row],[totalYP]])</f>
        <v>40.612516644474034</v>
      </c>
      <c r="R226" s="9">
        <f>100*(Data[[#This Row],[numNonLA]]/Data[[#This Row],[totalYP]])</f>
        <v>59.387483355525958</v>
      </c>
      <c r="S226" s="13">
        <f>100*(Data[[#This Row],[A1_num]]/Data[[#This Row],[totalNumLAttainers]])</f>
        <v>13.77049180327869</v>
      </c>
      <c r="T226" s="13">
        <f>100*(Data[[#This Row],[A2_num]]/Data[[#This Row],[totalNumLAttainers]])</f>
        <v>4.4262295081967213</v>
      </c>
      <c r="U226" s="13" t="e">
        <f>100*(Data[[#This Row],[A3_num]]/Data[[#This Row],[totalNumLAttainers]])</f>
        <v>#VALUE!</v>
      </c>
      <c r="V226" s="13">
        <f>100*(Data[[#This Row],[B1_num]]/Data[[#This Row],[totalNumLAttainers]])</f>
        <v>11.639344262295081</v>
      </c>
      <c r="W226" s="13">
        <f>100*(Data[[#This Row],[B2_num]]/Data[[#This Row],[totalNumLAttainers]])</f>
        <v>12.459016393442624</v>
      </c>
      <c r="X226" s="13">
        <f>100*(Data[[#This Row],[B3_num]]/Data[[#This Row],[totalNumLAttainers]])</f>
        <v>42.950819672131146</v>
      </c>
      <c r="Y226" s="13">
        <f>100*(Data[[#This Row],[C1_num]]/Data[[#This Row],[totalNumLAttainers]])</f>
        <v>4.4262295081967213</v>
      </c>
      <c r="Z226" s="13">
        <f>100*(Data[[#This Row],[C2_num]]/Data[[#This Row],[totalNumLAttainers]])</f>
        <v>5.081967213114754</v>
      </c>
      <c r="AA226" s="13">
        <f>100*(Data[[#This Row],[C3_num]]/Data[[#This Row],[totalNumLAttainers]])</f>
        <v>5.2459016393442619</v>
      </c>
      <c r="AB226" s="9">
        <f>SUM(Data[[#This Row],[A1_num]:[A3_num]])</f>
        <v>111</v>
      </c>
      <c r="AC226" s="9">
        <f>SUM(Data[[#This Row],[B1_num]:[B3_num]])</f>
        <v>409</v>
      </c>
      <c r="AD226" s="9">
        <f>SUM(Data[[#This Row],[C1_num]:[C3_num]])</f>
        <v>90</v>
      </c>
      <c r="AE226" s="9">
        <f>SUM(Data[[#This Row],[A1_num]],Data[[#This Row],[B1_num]])</f>
        <v>155</v>
      </c>
      <c r="AF226" s="9">
        <f>SUM(Data[[#This Row],[A2_num]],Data[[#This Row],[B2_num]])</f>
        <v>103</v>
      </c>
      <c r="AG226" s="9">
        <f>SUM(Data[[#This Row],[A3_num]],Data[[#This Row],[B3_num]],Data[[#This Row],[C1_num]],Data[[#This Row],[C2_num]],Data[[#This Row],[C3_num]])</f>
        <v>352</v>
      </c>
    </row>
    <row r="227" spans="1:33" x14ac:dyDescent="0.15">
      <c r="A227" s="8">
        <v>2014</v>
      </c>
      <c r="B227" s="8" t="s">
        <v>221</v>
      </c>
      <c r="C227" s="8" t="s">
        <v>73</v>
      </c>
      <c r="D227" s="8" t="s">
        <v>186</v>
      </c>
      <c r="E227" s="8">
        <v>563</v>
      </c>
      <c r="F227" s="8">
        <v>47</v>
      </c>
      <c r="G227" s="8">
        <v>29</v>
      </c>
      <c r="H227" s="8" t="s">
        <v>2</v>
      </c>
      <c r="I227" s="8">
        <v>51</v>
      </c>
      <c r="J227" s="8">
        <v>43</v>
      </c>
      <c r="K227" s="8">
        <v>145</v>
      </c>
      <c r="L227" s="8">
        <v>33</v>
      </c>
      <c r="M227" s="8">
        <v>31</v>
      </c>
      <c r="N227" s="8">
        <v>22</v>
      </c>
      <c r="O227" s="8">
        <f>SUM(Data[[#This Row],[A1_num]:[C3_num]])</f>
        <v>401</v>
      </c>
      <c r="P227" s="9">
        <f>Data[[#This Row],[totalNumLAttainers]]+Data[[#This Row],[numNonLA]]</f>
        <v>964</v>
      </c>
      <c r="Q227" s="9">
        <f>100*(Data[[#This Row],[totalNumLAttainers]]/Data[[#This Row],[totalYP]])</f>
        <v>41.597510373443988</v>
      </c>
      <c r="R227" s="9">
        <f>100*(Data[[#This Row],[numNonLA]]/Data[[#This Row],[totalYP]])</f>
        <v>58.402489626556019</v>
      </c>
      <c r="S227" s="13">
        <f>100*(Data[[#This Row],[A1_num]]/Data[[#This Row],[totalNumLAttainers]])</f>
        <v>11.720698254364089</v>
      </c>
      <c r="T227" s="13">
        <f>100*(Data[[#This Row],[A2_num]]/Data[[#This Row],[totalNumLAttainers]])</f>
        <v>7.2319201995012472</v>
      </c>
      <c r="U227" s="13" t="e">
        <f>100*(Data[[#This Row],[A3_num]]/Data[[#This Row],[totalNumLAttainers]])</f>
        <v>#VALUE!</v>
      </c>
      <c r="V227" s="13">
        <f>100*(Data[[#This Row],[B1_num]]/Data[[#This Row],[totalNumLAttainers]])</f>
        <v>12.718204488778055</v>
      </c>
      <c r="W227" s="13">
        <f>100*(Data[[#This Row],[B2_num]]/Data[[#This Row],[totalNumLAttainers]])</f>
        <v>10.723192019950124</v>
      </c>
      <c r="X227" s="13">
        <f>100*(Data[[#This Row],[B3_num]]/Data[[#This Row],[totalNumLAttainers]])</f>
        <v>36.159600997506239</v>
      </c>
      <c r="Y227" s="13">
        <f>100*(Data[[#This Row],[C1_num]]/Data[[#This Row],[totalNumLAttainers]])</f>
        <v>8.2294264339152114</v>
      </c>
      <c r="Z227" s="13">
        <f>100*(Data[[#This Row],[C2_num]]/Data[[#This Row],[totalNumLAttainers]])</f>
        <v>7.7306733167082298</v>
      </c>
      <c r="AA227" s="13">
        <f>100*(Data[[#This Row],[C3_num]]/Data[[#This Row],[totalNumLAttainers]])</f>
        <v>5.4862842892768073</v>
      </c>
      <c r="AB227" s="9">
        <f>SUM(Data[[#This Row],[A1_num]:[A3_num]])</f>
        <v>76</v>
      </c>
      <c r="AC227" s="9">
        <f>SUM(Data[[#This Row],[B1_num]:[B3_num]])</f>
        <v>239</v>
      </c>
      <c r="AD227" s="9">
        <f>SUM(Data[[#This Row],[C1_num]:[C3_num]])</f>
        <v>86</v>
      </c>
      <c r="AE227" s="9">
        <f>SUM(Data[[#This Row],[A1_num]],Data[[#This Row],[B1_num]])</f>
        <v>98</v>
      </c>
      <c r="AF227" s="9">
        <f>SUM(Data[[#This Row],[A2_num]],Data[[#This Row],[B2_num]])</f>
        <v>72</v>
      </c>
      <c r="AG227" s="9">
        <f>SUM(Data[[#This Row],[A3_num]],Data[[#This Row],[B3_num]],Data[[#This Row],[C1_num]],Data[[#This Row],[C2_num]],Data[[#This Row],[C3_num]])</f>
        <v>231</v>
      </c>
    </row>
    <row r="228" spans="1:33" x14ac:dyDescent="0.15">
      <c r="A228" s="8">
        <v>2014</v>
      </c>
      <c r="B228" s="8" t="s">
        <v>221</v>
      </c>
      <c r="C228" s="8" t="s">
        <v>325</v>
      </c>
      <c r="D228" s="8" t="s">
        <v>326</v>
      </c>
      <c r="E228" s="8">
        <v>8417</v>
      </c>
      <c r="F228" s="8">
        <v>597</v>
      </c>
      <c r="G228" s="8">
        <v>500</v>
      </c>
      <c r="H228" s="8">
        <v>78</v>
      </c>
      <c r="I228" s="8">
        <v>734</v>
      </c>
      <c r="J228" s="8">
        <v>671</v>
      </c>
      <c r="K228" s="8">
        <v>1749</v>
      </c>
      <c r="L228" s="8">
        <v>425</v>
      </c>
      <c r="M228" s="8">
        <v>374</v>
      </c>
      <c r="N228" s="8">
        <v>250</v>
      </c>
      <c r="O228" s="8">
        <f>SUM(Data[[#This Row],[A1_num]:[C3_num]])</f>
        <v>5378</v>
      </c>
      <c r="P228" s="9">
        <f>Data[[#This Row],[totalNumLAttainers]]+Data[[#This Row],[numNonLA]]</f>
        <v>13795</v>
      </c>
      <c r="Q228" s="9">
        <f>100*(Data[[#This Row],[totalNumLAttainers]]/Data[[#This Row],[totalYP]])</f>
        <v>38.985139543312798</v>
      </c>
      <c r="R228" s="9">
        <f>100*(Data[[#This Row],[numNonLA]]/Data[[#This Row],[totalYP]])</f>
        <v>61.014860456687202</v>
      </c>
      <c r="S228" s="13">
        <f>100*(Data[[#This Row],[A1_num]]/Data[[#This Row],[totalNumLAttainers]])</f>
        <v>11.100780959464485</v>
      </c>
      <c r="T228" s="13">
        <f>100*(Data[[#This Row],[A2_num]]/Data[[#This Row],[totalNumLAttainers]])</f>
        <v>9.2971364819635554</v>
      </c>
      <c r="U228" s="13">
        <f>100*(Data[[#This Row],[A3_num]]/Data[[#This Row],[totalNumLAttainers]])</f>
        <v>1.4503532911863146</v>
      </c>
      <c r="V228" s="13">
        <f>100*(Data[[#This Row],[B1_num]]/Data[[#This Row],[totalNumLAttainers]])</f>
        <v>13.648196355522499</v>
      </c>
      <c r="W228" s="13">
        <f>100*(Data[[#This Row],[B2_num]]/Data[[#This Row],[totalNumLAttainers]])</f>
        <v>12.476757158795092</v>
      </c>
      <c r="X228" s="13">
        <f>100*(Data[[#This Row],[B3_num]]/Data[[#This Row],[totalNumLAttainers]])</f>
        <v>32.521383413908517</v>
      </c>
      <c r="Y228" s="13">
        <f>100*(Data[[#This Row],[C1_num]]/Data[[#This Row],[totalNumLAttainers]])</f>
        <v>7.9025660096690222</v>
      </c>
      <c r="Z228" s="13">
        <f>100*(Data[[#This Row],[C2_num]]/Data[[#This Row],[totalNumLAttainers]])</f>
        <v>6.9542580885087402</v>
      </c>
      <c r="AA228" s="13">
        <f>100*(Data[[#This Row],[C3_num]]/Data[[#This Row],[totalNumLAttainers]])</f>
        <v>4.6485682409817777</v>
      </c>
      <c r="AB228" s="9">
        <f>SUM(Data[[#This Row],[A1_num]:[A3_num]])</f>
        <v>1175</v>
      </c>
      <c r="AC228" s="9">
        <f>SUM(Data[[#This Row],[B1_num]:[B3_num]])</f>
        <v>3154</v>
      </c>
      <c r="AD228" s="9">
        <f>SUM(Data[[#This Row],[C1_num]:[C3_num]])</f>
        <v>1049</v>
      </c>
      <c r="AE228" s="9">
        <f>SUM(Data[[#This Row],[A1_num]],Data[[#This Row],[B1_num]])</f>
        <v>1331</v>
      </c>
      <c r="AF228" s="9">
        <f>SUM(Data[[#This Row],[A2_num]],Data[[#This Row],[B2_num]])</f>
        <v>1171</v>
      </c>
      <c r="AG228" s="9">
        <f>SUM(Data[[#This Row],[A3_num]],Data[[#This Row],[B3_num]],Data[[#This Row],[C1_num]],Data[[#This Row],[C2_num]],Data[[#This Row],[C3_num]])</f>
        <v>2876</v>
      </c>
    </row>
    <row r="229" spans="1:33" x14ac:dyDescent="0.15">
      <c r="A229" s="8">
        <v>2014</v>
      </c>
      <c r="B229" s="8" t="s">
        <v>221</v>
      </c>
      <c r="C229" s="8" t="s">
        <v>74</v>
      </c>
      <c r="D229" s="8" t="s">
        <v>187</v>
      </c>
      <c r="E229" s="8">
        <v>1451</v>
      </c>
      <c r="F229" s="8">
        <v>114</v>
      </c>
      <c r="G229" s="8">
        <v>107</v>
      </c>
      <c r="H229" s="8">
        <v>25</v>
      </c>
      <c r="I229" s="8">
        <v>107</v>
      </c>
      <c r="J229" s="8">
        <v>102</v>
      </c>
      <c r="K229" s="8">
        <v>358</v>
      </c>
      <c r="L229" s="8">
        <v>22</v>
      </c>
      <c r="M229" s="8">
        <v>54</v>
      </c>
      <c r="N229" s="8">
        <v>72</v>
      </c>
      <c r="O229" s="8">
        <f>SUM(Data[[#This Row],[A1_num]:[C3_num]])</f>
        <v>961</v>
      </c>
      <c r="P229" s="9">
        <f>Data[[#This Row],[totalNumLAttainers]]+Data[[#This Row],[numNonLA]]</f>
        <v>2412</v>
      </c>
      <c r="Q229" s="9">
        <f>100*(Data[[#This Row],[totalNumLAttainers]]/Data[[#This Row],[totalYP]])</f>
        <v>39.842454394693199</v>
      </c>
      <c r="R229" s="9">
        <f>100*(Data[[#This Row],[numNonLA]]/Data[[#This Row],[totalYP]])</f>
        <v>60.157545605306794</v>
      </c>
      <c r="S229" s="13">
        <f>100*(Data[[#This Row],[A1_num]]/Data[[#This Row],[totalNumLAttainers]])</f>
        <v>11.862643080124871</v>
      </c>
      <c r="T229" s="13">
        <f>100*(Data[[#This Row],[A2_num]]/Data[[#This Row],[totalNumLAttainers]])</f>
        <v>11.134235171696149</v>
      </c>
      <c r="U229" s="13">
        <f>100*(Data[[#This Row],[A3_num]]/Data[[#This Row],[totalNumLAttainers]])</f>
        <v>2.6014568158168574</v>
      </c>
      <c r="V229" s="13">
        <f>100*(Data[[#This Row],[B1_num]]/Data[[#This Row],[totalNumLAttainers]])</f>
        <v>11.134235171696149</v>
      </c>
      <c r="W229" s="13">
        <f>100*(Data[[#This Row],[B2_num]]/Data[[#This Row],[totalNumLAttainers]])</f>
        <v>10.613943808532779</v>
      </c>
      <c r="X229" s="13">
        <f>100*(Data[[#This Row],[B3_num]]/Data[[#This Row],[totalNumLAttainers]])</f>
        <v>37.252861602497397</v>
      </c>
      <c r="Y229" s="13">
        <f>100*(Data[[#This Row],[C1_num]]/Data[[#This Row],[totalNumLAttainers]])</f>
        <v>2.2892819979188346</v>
      </c>
      <c r="Z229" s="13">
        <f>100*(Data[[#This Row],[C2_num]]/Data[[#This Row],[totalNumLAttainers]])</f>
        <v>5.6191467221644125</v>
      </c>
      <c r="AA229" s="13">
        <f>100*(Data[[#This Row],[C3_num]]/Data[[#This Row],[totalNumLAttainers]])</f>
        <v>7.4921956295525494</v>
      </c>
      <c r="AB229" s="9">
        <f>SUM(Data[[#This Row],[A1_num]:[A3_num]])</f>
        <v>246</v>
      </c>
      <c r="AC229" s="9">
        <f>SUM(Data[[#This Row],[B1_num]:[B3_num]])</f>
        <v>567</v>
      </c>
      <c r="AD229" s="9">
        <f>SUM(Data[[#This Row],[C1_num]:[C3_num]])</f>
        <v>148</v>
      </c>
      <c r="AE229" s="9">
        <f>SUM(Data[[#This Row],[A1_num]],Data[[#This Row],[B1_num]])</f>
        <v>221</v>
      </c>
      <c r="AF229" s="9">
        <f>SUM(Data[[#This Row],[A2_num]],Data[[#This Row],[B2_num]])</f>
        <v>209</v>
      </c>
      <c r="AG229" s="9">
        <f>SUM(Data[[#This Row],[A3_num]],Data[[#This Row],[B3_num]],Data[[#This Row],[C1_num]],Data[[#This Row],[C2_num]],Data[[#This Row],[C3_num]])</f>
        <v>531</v>
      </c>
    </row>
    <row r="230" spans="1:33" x14ac:dyDescent="0.15">
      <c r="A230" s="8">
        <v>2014</v>
      </c>
      <c r="B230" s="8" t="s">
        <v>221</v>
      </c>
      <c r="C230" s="8" t="s">
        <v>75</v>
      </c>
      <c r="D230" s="8" t="s">
        <v>188</v>
      </c>
      <c r="E230" s="8">
        <v>1682</v>
      </c>
      <c r="F230" s="8">
        <v>105</v>
      </c>
      <c r="G230" s="8">
        <v>87</v>
      </c>
      <c r="H230" s="8">
        <v>14</v>
      </c>
      <c r="I230" s="8">
        <v>112</v>
      </c>
      <c r="J230" s="8">
        <v>92</v>
      </c>
      <c r="K230" s="8">
        <v>279</v>
      </c>
      <c r="L230" s="8">
        <v>68</v>
      </c>
      <c r="M230" s="8">
        <v>43</v>
      </c>
      <c r="N230" s="8">
        <v>64</v>
      </c>
      <c r="O230" s="8">
        <f>SUM(Data[[#This Row],[A1_num]:[C3_num]])</f>
        <v>864</v>
      </c>
      <c r="P230" s="9">
        <f>Data[[#This Row],[totalNumLAttainers]]+Data[[#This Row],[numNonLA]]</f>
        <v>2546</v>
      </c>
      <c r="Q230" s="9">
        <f>100*(Data[[#This Row],[totalNumLAttainers]]/Data[[#This Row],[totalYP]])</f>
        <v>33.935585231736056</v>
      </c>
      <c r="R230" s="9">
        <f>100*(Data[[#This Row],[numNonLA]]/Data[[#This Row],[totalYP]])</f>
        <v>66.064414768263944</v>
      </c>
      <c r="S230" s="13">
        <f>100*(Data[[#This Row],[A1_num]]/Data[[#This Row],[totalNumLAttainers]])</f>
        <v>12.152777777777777</v>
      </c>
      <c r="T230" s="13">
        <f>100*(Data[[#This Row],[A2_num]]/Data[[#This Row],[totalNumLAttainers]])</f>
        <v>10.069444444444445</v>
      </c>
      <c r="U230" s="13">
        <f>100*(Data[[#This Row],[A3_num]]/Data[[#This Row],[totalNumLAttainers]])</f>
        <v>1.6203703703703702</v>
      </c>
      <c r="V230" s="13">
        <f>100*(Data[[#This Row],[B1_num]]/Data[[#This Row],[totalNumLAttainers]])</f>
        <v>12.962962962962962</v>
      </c>
      <c r="W230" s="13">
        <f>100*(Data[[#This Row],[B2_num]]/Data[[#This Row],[totalNumLAttainers]])</f>
        <v>10.648148148148149</v>
      </c>
      <c r="X230" s="13">
        <f>100*(Data[[#This Row],[B3_num]]/Data[[#This Row],[totalNumLAttainers]])</f>
        <v>32.291666666666671</v>
      </c>
      <c r="Y230" s="13">
        <f>100*(Data[[#This Row],[C1_num]]/Data[[#This Row],[totalNumLAttainers]])</f>
        <v>7.8703703703703702</v>
      </c>
      <c r="Z230" s="13">
        <f>100*(Data[[#This Row],[C2_num]]/Data[[#This Row],[totalNumLAttainers]])</f>
        <v>4.9768518518518521</v>
      </c>
      <c r="AA230" s="13">
        <f>100*(Data[[#This Row],[C3_num]]/Data[[#This Row],[totalNumLAttainers]])</f>
        <v>7.4074074074074066</v>
      </c>
      <c r="AB230" s="9">
        <f>SUM(Data[[#This Row],[A1_num]:[A3_num]])</f>
        <v>206</v>
      </c>
      <c r="AC230" s="9">
        <f>SUM(Data[[#This Row],[B1_num]:[B3_num]])</f>
        <v>483</v>
      </c>
      <c r="AD230" s="9">
        <f>SUM(Data[[#This Row],[C1_num]:[C3_num]])</f>
        <v>175</v>
      </c>
      <c r="AE230" s="9">
        <f>SUM(Data[[#This Row],[A1_num]],Data[[#This Row],[B1_num]])</f>
        <v>217</v>
      </c>
      <c r="AF230" s="9">
        <f>SUM(Data[[#This Row],[A2_num]],Data[[#This Row],[B2_num]])</f>
        <v>179</v>
      </c>
      <c r="AG230" s="9">
        <f>SUM(Data[[#This Row],[A3_num]],Data[[#This Row],[B3_num]],Data[[#This Row],[C1_num]],Data[[#This Row],[C2_num]],Data[[#This Row],[C3_num]])</f>
        <v>468</v>
      </c>
    </row>
    <row r="231" spans="1:33" x14ac:dyDescent="0.15">
      <c r="A231" s="8">
        <v>2014</v>
      </c>
      <c r="B231" s="8" t="s">
        <v>221</v>
      </c>
      <c r="C231" s="8" t="s">
        <v>1</v>
      </c>
      <c r="D231" s="8" t="s">
        <v>130</v>
      </c>
      <c r="E231" s="8">
        <v>648</v>
      </c>
      <c r="F231" s="8">
        <v>59</v>
      </c>
      <c r="G231" s="8">
        <v>22</v>
      </c>
      <c r="H231" s="8" t="s">
        <v>2</v>
      </c>
      <c r="I231" s="8">
        <v>75</v>
      </c>
      <c r="J231" s="8">
        <v>48</v>
      </c>
      <c r="K231" s="8">
        <v>165</v>
      </c>
      <c r="L231" s="8">
        <v>15</v>
      </c>
      <c r="M231" s="8">
        <v>45</v>
      </c>
      <c r="N231" s="8">
        <v>27</v>
      </c>
      <c r="O231" s="8">
        <f>SUM(Data[[#This Row],[A1_num]:[C3_num]])</f>
        <v>456</v>
      </c>
      <c r="P231" s="9">
        <f>Data[[#This Row],[totalNumLAttainers]]+Data[[#This Row],[numNonLA]]</f>
        <v>1104</v>
      </c>
      <c r="Q231" s="9">
        <f>100*(Data[[#This Row],[totalNumLAttainers]]/Data[[#This Row],[totalYP]])</f>
        <v>41.304347826086953</v>
      </c>
      <c r="R231" s="9">
        <f>100*(Data[[#This Row],[numNonLA]]/Data[[#This Row],[totalYP]])</f>
        <v>58.695652173913047</v>
      </c>
      <c r="S231" s="13">
        <f>100*(Data[[#This Row],[A1_num]]/Data[[#This Row],[totalNumLAttainers]])</f>
        <v>12.938596491228072</v>
      </c>
      <c r="T231" s="13">
        <f>100*(Data[[#This Row],[A2_num]]/Data[[#This Row],[totalNumLAttainers]])</f>
        <v>4.8245614035087714</v>
      </c>
      <c r="U231" s="13" t="e">
        <f>100*(Data[[#This Row],[A3_num]]/Data[[#This Row],[totalNumLAttainers]])</f>
        <v>#VALUE!</v>
      </c>
      <c r="V231" s="13">
        <f>100*(Data[[#This Row],[B1_num]]/Data[[#This Row],[totalNumLAttainers]])</f>
        <v>16.447368421052634</v>
      </c>
      <c r="W231" s="13">
        <f>100*(Data[[#This Row],[B2_num]]/Data[[#This Row],[totalNumLAttainers]])</f>
        <v>10.526315789473683</v>
      </c>
      <c r="X231" s="13">
        <f>100*(Data[[#This Row],[B3_num]]/Data[[#This Row],[totalNumLAttainers]])</f>
        <v>36.184210526315788</v>
      </c>
      <c r="Y231" s="13">
        <f>100*(Data[[#This Row],[C1_num]]/Data[[#This Row],[totalNumLAttainers]])</f>
        <v>3.2894736842105261</v>
      </c>
      <c r="Z231" s="13">
        <f>100*(Data[[#This Row],[C2_num]]/Data[[#This Row],[totalNumLAttainers]])</f>
        <v>9.8684210526315788</v>
      </c>
      <c r="AA231" s="13">
        <f>100*(Data[[#This Row],[C3_num]]/Data[[#This Row],[totalNumLAttainers]])</f>
        <v>5.9210526315789469</v>
      </c>
      <c r="AB231" s="9">
        <f>SUM(Data[[#This Row],[A1_num]:[A3_num]])</f>
        <v>81</v>
      </c>
      <c r="AC231" s="9">
        <f>SUM(Data[[#This Row],[B1_num]:[B3_num]])</f>
        <v>288</v>
      </c>
      <c r="AD231" s="9">
        <f>SUM(Data[[#This Row],[C1_num]:[C3_num]])</f>
        <v>87</v>
      </c>
      <c r="AE231" s="9">
        <f>SUM(Data[[#This Row],[A1_num]],Data[[#This Row],[B1_num]])</f>
        <v>134</v>
      </c>
      <c r="AF231" s="9">
        <f>SUM(Data[[#This Row],[A2_num]],Data[[#This Row],[B2_num]])</f>
        <v>70</v>
      </c>
      <c r="AG231" s="9">
        <f>SUM(Data[[#This Row],[A3_num]],Data[[#This Row],[B3_num]],Data[[#This Row],[C1_num]],Data[[#This Row],[C2_num]],Data[[#This Row],[C3_num]])</f>
        <v>252</v>
      </c>
    </row>
    <row r="232" spans="1:33" x14ac:dyDescent="0.15">
      <c r="A232" s="8">
        <v>2014</v>
      </c>
      <c r="B232" s="8" t="s">
        <v>221</v>
      </c>
      <c r="C232" s="8" t="s">
        <v>76</v>
      </c>
      <c r="D232" s="8" t="s">
        <v>189</v>
      </c>
      <c r="E232" s="8">
        <v>1807</v>
      </c>
      <c r="F232" s="8">
        <v>126</v>
      </c>
      <c r="G232" s="8">
        <v>99</v>
      </c>
      <c r="H232" s="8">
        <v>15</v>
      </c>
      <c r="I232" s="8">
        <v>169</v>
      </c>
      <c r="J232" s="8">
        <v>129</v>
      </c>
      <c r="K232" s="8">
        <v>331</v>
      </c>
      <c r="L232" s="8">
        <v>95</v>
      </c>
      <c r="M232" s="8">
        <v>63</v>
      </c>
      <c r="N232" s="8">
        <v>45</v>
      </c>
      <c r="O232" s="8">
        <f>SUM(Data[[#This Row],[A1_num]:[C3_num]])</f>
        <v>1072</v>
      </c>
      <c r="P232" s="9">
        <f>Data[[#This Row],[totalNumLAttainers]]+Data[[#This Row],[numNonLA]]</f>
        <v>2879</v>
      </c>
      <c r="Q232" s="9">
        <f>100*(Data[[#This Row],[totalNumLAttainers]]/Data[[#This Row],[totalYP]])</f>
        <v>37.235151094129904</v>
      </c>
      <c r="R232" s="9">
        <f>100*(Data[[#This Row],[numNonLA]]/Data[[#This Row],[totalYP]])</f>
        <v>62.764848905870096</v>
      </c>
      <c r="S232" s="13">
        <f>100*(Data[[#This Row],[A1_num]]/Data[[#This Row],[totalNumLAttainers]])</f>
        <v>11.753731343283583</v>
      </c>
      <c r="T232" s="13">
        <f>100*(Data[[#This Row],[A2_num]]/Data[[#This Row],[totalNumLAttainers]])</f>
        <v>9.2350746268656714</v>
      </c>
      <c r="U232" s="13">
        <f>100*(Data[[#This Row],[A3_num]]/Data[[#This Row],[totalNumLAttainers]])</f>
        <v>1.3992537313432836</v>
      </c>
      <c r="V232" s="13">
        <f>100*(Data[[#This Row],[B1_num]]/Data[[#This Row],[totalNumLAttainers]])</f>
        <v>15.764925373134329</v>
      </c>
      <c r="W232" s="13">
        <f>100*(Data[[#This Row],[B2_num]]/Data[[#This Row],[totalNumLAttainers]])</f>
        <v>12.033582089552239</v>
      </c>
      <c r="X232" s="13">
        <f>100*(Data[[#This Row],[B3_num]]/Data[[#This Row],[totalNumLAttainers]])</f>
        <v>30.876865671641792</v>
      </c>
      <c r="Y232" s="13">
        <f>100*(Data[[#This Row],[C1_num]]/Data[[#This Row],[totalNumLAttainers]])</f>
        <v>8.8619402985074629</v>
      </c>
      <c r="Z232" s="13">
        <f>100*(Data[[#This Row],[C2_num]]/Data[[#This Row],[totalNumLAttainers]])</f>
        <v>5.8768656716417915</v>
      </c>
      <c r="AA232" s="13">
        <f>100*(Data[[#This Row],[C3_num]]/Data[[#This Row],[totalNumLAttainers]])</f>
        <v>4.1977611940298507</v>
      </c>
      <c r="AB232" s="9">
        <f>SUM(Data[[#This Row],[A1_num]:[A3_num]])</f>
        <v>240</v>
      </c>
      <c r="AC232" s="9">
        <f>SUM(Data[[#This Row],[B1_num]:[B3_num]])</f>
        <v>629</v>
      </c>
      <c r="AD232" s="9">
        <f>SUM(Data[[#This Row],[C1_num]:[C3_num]])</f>
        <v>203</v>
      </c>
      <c r="AE232" s="9">
        <f>SUM(Data[[#This Row],[A1_num]],Data[[#This Row],[B1_num]])</f>
        <v>295</v>
      </c>
      <c r="AF232" s="9">
        <f>SUM(Data[[#This Row],[A2_num]],Data[[#This Row],[B2_num]])</f>
        <v>228</v>
      </c>
      <c r="AG232" s="9">
        <f>SUM(Data[[#This Row],[A3_num]],Data[[#This Row],[B3_num]],Data[[#This Row],[C1_num]],Data[[#This Row],[C2_num]],Data[[#This Row],[C3_num]])</f>
        <v>549</v>
      </c>
    </row>
    <row r="233" spans="1:33" x14ac:dyDescent="0.15">
      <c r="A233" s="8">
        <v>2014</v>
      </c>
      <c r="B233" s="8" t="s">
        <v>221</v>
      </c>
      <c r="C233" s="8" t="s">
        <v>246</v>
      </c>
      <c r="D233" s="8" t="s">
        <v>247</v>
      </c>
      <c r="E233" s="8">
        <v>1112</v>
      </c>
      <c r="F233" s="8">
        <v>58</v>
      </c>
      <c r="G233" s="8">
        <v>84</v>
      </c>
      <c r="H233" s="8">
        <v>12</v>
      </c>
      <c r="I233" s="8">
        <v>94</v>
      </c>
      <c r="J233" s="8">
        <v>103</v>
      </c>
      <c r="K233" s="8">
        <v>305</v>
      </c>
      <c r="L233" s="8">
        <v>20</v>
      </c>
      <c r="M233" s="8">
        <v>38</v>
      </c>
      <c r="N233" s="8">
        <v>35</v>
      </c>
      <c r="O233" s="8">
        <f>SUM(Data[[#This Row],[A1_num]:[C3_num]])</f>
        <v>749</v>
      </c>
      <c r="P233" s="9">
        <f>Data[[#This Row],[totalNumLAttainers]]+Data[[#This Row],[numNonLA]]</f>
        <v>1861</v>
      </c>
      <c r="Q233" s="9">
        <f>100*(Data[[#This Row],[totalNumLAttainers]]/Data[[#This Row],[totalYP]])</f>
        <v>40.247178936055882</v>
      </c>
      <c r="R233" s="9">
        <f>100*(Data[[#This Row],[numNonLA]]/Data[[#This Row],[totalYP]])</f>
        <v>59.752821063944118</v>
      </c>
      <c r="S233" s="13">
        <f>100*(Data[[#This Row],[A1_num]]/Data[[#This Row],[totalNumLAttainers]])</f>
        <v>7.7436582109479302</v>
      </c>
      <c r="T233" s="13">
        <f>100*(Data[[#This Row],[A2_num]]/Data[[#This Row],[totalNumLAttainers]])</f>
        <v>11.214953271028037</v>
      </c>
      <c r="U233" s="13">
        <f>100*(Data[[#This Row],[A3_num]]/Data[[#This Row],[totalNumLAttainers]])</f>
        <v>1.602136181575434</v>
      </c>
      <c r="V233" s="13">
        <f>100*(Data[[#This Row],[B1_num]]/Data[[#This Row],[totalNumLAttainers]])</f>
        <v>12.550066755674234</v>
      </c>
      <c r="W233" s="13">
        <f>100*(Data[[#This Row],[B2_num]]/Data[[#This Row],[totalNumLAttainers]])</f>
        <v>13.751668891855809</v>
      </c>
      <c r="X233" s="13">
        <f>100*(Data[[#This Row],[B3_num]]/Data[[#This Row],[totalNumLAttainers]])</f>
        <v>40.720961281708945</v>
      </c>
      <c r="Y233" s="13">
        <f>100*(Data[[#This Row],[C1_num]]/Data[[#This Row],[totalNumLAttainers]])</f>
        <v>2.6702269692923899</v>
      </c>
      <c r="Z233" s="13">
        <f>100*(Data[[#This Row],[C2_num]]/Data[[#This Row],[totalNumLAttainers]])</f>
        <v>5.0734312416555403</v>
      </c>
      <c r="AA233" s="13">
        <f>100*(Data[[#This Row],[C3_num]]/Data[[#This Row],[totalNumLAttainers]])</f>
        <v>4.6728971962616823</v>
      </c>
      <c r="AB233" s="9">
        <f>SUM(Data[[#This Row],[A1_num]:[A3_num]])</f>
        <v>154</v>
      </c>
      <c r="AC233" s="9">
        <f>SUM(Data[[#This Row],[B1_num]:[B3_num]])</f>
        <v>502</v>
      </c>
      <c r="AD233" s="9">
        <f>SUM(Data[[#This Row],[C1_num]:[C3_num]])</f>
        <v>93</v>
      </c>
      <c r="AE233" s="9">
        <f>SUM(Data[[#This Row],[A1_num]],Data[[#This Row],[B1_num]])</f>
        <v>152</v>
      </c>
      <c r="AF233" s="9">
        <f>SUM(Data[[#This Row],[A2_num]],Data[[#This Row],[B2_num]])</f>
        <v>187</v>
      </c>
      <c r="AG233" s="9">
        <f>SUM(Data[[#This Row],[A3_num]],Data[[#This Row],[B3_num]],Data[[#This Row],[C1_num]],Data[[#This Row],[C2_num]],Data[[#This Row],[C3_num]])</f>
        <v>410</v>
      </c>
    </row>
    <row r="234" spans="1:33" x14ac:dyDescent="0.15">
      <c r="A234" s="8">
        <v>2014</v>
      </c>
      <c r="B234" s="8" t="s">
        <v>221</v>
      </c>
      <c r="C234" s="8" t="s">
        <v>327</v>
      </c>
      <c r="D234" s="8" t="s">
        <v>328</v>
      </c>
      <c r="E234" s="8">
        <v>8274</v>
      </c>
      <c r="F234" s="8">
        <v>426</v>
      </c>
      <c r="G234" s="8">
        <v>391</v>
      </c>
      <c r="H234" s="8">
        <v>28</v>
      </c>
      <c r="I234" s="8">
        <v>521</v>
      </c>
      <c r="J234" s="8">
        <v>599</v>
      </c>
      <c r="K234" s="8">
        <v>1413</v>
      </c>
      <c r="L234" s="8">
        <v>238</v>
      </c>
      <c r="M234" s="8">
        <v>304</v>
      </c>
      <c r="N234" s="8">
        <v>252</v>
      </c>
      <c r="O234" s="8">
        <f>SUM(Data[[#This Row],[A1_num]:[C3_num]])</f>
        <v>4172</v>
      </c>
      <c r="P234" s="9">
        <f>Data[[#This Row],[totalNumLAttainers]]+Data[[#This Row],[numNonLA]]</f>
        <v>12446</v>
      </c>
      <c r="Q234" s="9">
        <f>100*(Data[[#This Row],[totalNumLAttainers]]/Data[[#This Row],[totalYP]])</f>
        <v>33.520809898762657</v>
      </c>
      <c r="R234" s="9">
        <f>100*(Data[[#This Row],[numNonLA]]/Data[[#This Row],[totalYP]])</f>
        <v>66.479190101237336</v>
      </c>
      <c r="S234" s="13">
        <f>100*(Data[[#This Row],[A1_num]]/Data[[#This Row],[totalNumLAttainers]])</f>
        <v>10.210930009587727</v>
      </c>
      <c r="T234" s="13">
        <f>100*(Data[[#This Row],[A2_num]]/Data[[#This Row],[totalNumLAttainers]])</f>
        <v>9.3720038350910837</v>
      </c>
      <c r="U234" s="13">
        <f>100*(Data[[#This Row],[A3_num]]/Data[[#This Row],[totalNumLAttainers]])</f>
        <v>0.67114093959731547</v>
      </c>
      <c r="V234" s="13">
        <f>100*(Data[[#This Row],[B1_num]]/Data[[#This Row],[totalNumLAttainers]])</f>
        <v>12.488015340364333</v>
      </c>
      <c r="W234" s="13">
        <f>100*(Data[[#This Row],[B2_num]]/Data[[#This Row],[totalNumLAttainers]])</f>
        <v>14.357622243528285</v>
      </c>
      <c r="X234" s="13">
        <f>100*(Data[[#This Row],[B3_num]]/Data[[#This Row],[totalNumLAttainers]])</f>
        <v>33.868648130393098</v>
      </c>
      <c r="Y234" s="13">
        <f>100*(Data[[#This Row],[C1_num]]/Data[[#This Row],[totalNumLAttainers]])</f>
        <v>5.7046979865771812</v>
      </c>
      <c r="Z234" s="13">
        <f>100*(Data[[#This Row],[C2_num]]/Data[[#This Row],[totalNumLAttainers]])</f>
        <v>7.2866730584851398</v>
      </c>
      <c r="AA234" s="13">
        <f>100*(Data[[#This Row],[C3_num]]/Data[[#This Row],[totalNumLAttainers]])</f>
        <v>6.0402684563758395</v>
      </c>
      <c r="AB234" s="9">
        <f>SUM(Data[[#This Row],[A1_num]:[A3_num]])</f>
        <v>845</v>
      </c>
      <c r="AC234" s="9">
        <f>SUM(Data[[#This Row],[B1_num]:[B3_num]])</f>
        <v>2533</v>
      </c>
      <c r="AD234" s="9">
        <f>SUM(Data[[#This Row],[C1_num]:[C3_num]])</f>
        <v>794</v>
      </c>
      <c r="AE234" s="9">
        <f>SUM(Data[[#This Row],[A1_num]],Data[[#This Row],[B1_num]])</f>
        <v>947</v>
      </c>
      <c r="AF234" s="9">
        <f>SUM(Data[[#This Row],[A2_num]],Data[[#This Row],[B2_num]])</f>
        <v>990</v>
      </c>
      <c r="AG234" s="9">
        <f>SUM(Data[[#This Row],[A3_num]],Data[[#This Row],[B3_num]],Data[[#This Row],[C1_num]],Data[[#This Row],[C2_num]],Data[[#This Row],[C3_num]])</f>
        <v>2235</v>
      </c>
    </row>
    <row r="235" spans="1:33" x14ac:dyDescent="0.15">
      <c r="A235" s="8">
        <v>2014</v>
      </c>
      <c r="B235" s="8" t="s">
        <v>221</v>
      </c>
      <c r="C235" s="8" t="s">
        <v>77</v>
      </c>
      <c r="D235" s="8" t="s">
        <v>190</v>
      </c>
      <c r="E235" s="8">
        <v>2068</v>
      </c>
      <c r="F235" s="8">
        <v>138</v>
      </c>
      <c r="G235" s="8">
        <v>111</v>
      </c>
      <c r="H235" s="8">
        <v>26</v>
      </c>
      <c r="I235" s="8">
        <v>152</v>
      </c>
      <c r="J235" s="8">
        <v>159</v>
      </c>
      <c r="K235" s="8">
        <v>443</v>
      </c>
      <c r="L235" s="8">
        <v>33</v>
      </c>
      <c r="M235" s="8">
        <v>74</v>
      </c>
      <c r="N235" s="8">
        <v>72</v>
      </c>
      <c r="O235" s="8">
        <f>SUM(Data[[#This Row],[A1_num]:[C3_num]])</f>
        <v>1208</v>
      </c>
      <c r="P235" s="9">
        <f>Data[[#This Row],[totalNumLAttainers]]+Data[[#This Row],[numNonLA]]</f>
        <v>3276</v>
      </c>
      <c r="Q235" s="9">
        <f>100*(Data[[#This Row],[totalNumLAttainers]]/Data[[#This Row],[totalYP]])</f>
        <v>36.874236874236878</v>
      </c>
      <c r="R235" s="9">
        <f>100*(Data[[#This Row],[numNonLA]]/Data[[#This Row],[totalYP]])</f>
        <v>63.125763125763122</v>
      </c>
      <c r="S235" s="13">
        <f>100*(Data[[#This Row],[A1_num]]/Data[[#This Row],[totalNumLAttainers]])</f>
        <v>11.423841059602649</v>
      </c>
      <c r="T235" s="13">
        <f>100*(Data[[#This Row],[A2_num]]/Data[[#This Row],[totalNumLAttainers]])</f>
        <v>9.1887417218543046</v>
      </c>
      <c r="U235" s="13">
        <f>100*(Data[[#This Row],[A3_num]]/Data[[#This Row],[totalNumLAttainers]])</f>
        <v>2.1523178807947021</v>
      </c>
      <c r="V235" s="13">
        <f>100*(Data[[#This Row],[B1_num]]/Data[[#This Row],[totalNumLAttainers]])</f>
        <v>12.582781456953644</v>
      </c>
      <c r="W235" s="13">
        <f>100*(Data[[#This Row],[B2_num]]/Data[[#This Row],[totalNumLAttainers]])</f>
        <v>13.16225165562914</v>
      </c>
      <c r="X235" s="13">
        <f>100*(Data[[#This Row],[B3_num]]/Data[[#This Row],[totalNumLAttainers]])</f>
        <v>36.672185430463578</v>
      </c>
      <c r="Y235" s="13">
        <f>100*(Data[[#This Row],[C1_num]]/Data[[#This Row],[totalNumLAttainers]])</f>
        <v>2.7317880794701987</v>
      </c>
      <c r="Z235" s="13">
        <f>100*(Data[[#This Row],[C2_num]]/Data[[#This Row],[totalNumLAttainers]])</f>
        <v>6.1258278145695364</v>
      </c>
      <c r="AA235" s="13">
        <f>100*(Data[[#This Row],[C3_num]]/Data[[#This Row],[totalNumLAttainers]])</f>
        <v>5.9602649006622519</v>
      </c>
      <c r="AB235" s="9">
        <f>SUM(Data[[#This Row],[A1_num]:[A3_num]])</f>
        <v>275</v>
      </c>
      <c r="AC235" s="9">
        <f>SUM(Data[[#This Row],[B1_num]:[B3_num]])</f>
        <v>754</v>
      </c>
      <c r="AD235" s="9">
        <f>SUM(Data[[#This Row],[C1_num]:[C3_num]])</f>
        <v>179</v>
      </c>
      <c r="AE235" s="9">
        <f>SUM(Data[[#This Row],[A1_num]],Data[[#This Row],[B1_num]])</f>
        <v>290</v>
      </c>
      <c r="AF235" s="9">
        <f>SUM(Data[[#This Row],[A2_num]],Data[[#This Row],[B2_num]])</f>
        <v>270</v>
      </c>
      <c r="AG235" s="9">
        <f>SUM(Data[[#This Row],[A3_num]],Data[[#This Row],[B3_num]],Data[[#This Row],[C1_num]],Data[[#This Row],[C2_num]],Data[[#This Row],[C3_num]])</f>
        <v>648</v>
      </c>
    </row>
    <row r="236" spans="1:33" x14ac:dyDescent="0.15">
      <c r="A236" s="8">
        <v>2014</v>
      </c>
      <c r="B236" s="8" t="s">
        <v>221</v>
      </c>
      <c r="C236" s="8" t="s">
        <v>78</v>
      </c>
      <c r="D236" s="8" t="s">
        <v>191</v>
      </c>
      <c r="E236" s="8">
        <v>1674</v>
      </c>
      <c r="F236" s="8">
        <v>105</v>
      </c>
      <c r="G236" s="8">
        <v>97</v>
      </c>
      <c r="H236" s="8">
        <v>13</v>
      </c>
      <c r="I236" s="8">
        <v>131</v>
      </c>
      <c r="J236" s="8">
        <v>143</v>
      </c>
      <c r="K236" s="8">
        <v>316</v>
      </c>
      <c r="L236" s="8">
        <v>50</v>
      </c>
      <c r="M236" s="8">
        <v>64</v>
      </c>
      <c r="N236" s="8">
        <v>47</v>
      </c>
      <c r="O236" s="8">
        <f>SUM(Data[[#This Row],[A1_num]:[C3_num]])</f>
        <v>966</v>
      </c>
      <c r="P236" s="9">
        <f>Data[[#This Row],[totalNumLAttainers]]+Data[[#This Row],[numNonLA]]</f>
        <v>2640</v>
      </c>
      <c r="Q236" s="9">
        <f>100*(Data[[#This Row],[totalNumLAttainers]]/Data[[#This Row],[totalYP]])</f>
        <v>36.590909090909093</v>
      </c>
      <c r="R236" s="9">
        <f>100*(Data[[#This Row],[numNonLA]]/Data[[#This Row],[totalYP]])</f>
        <v>63.409090909090907</v>
      </c>
      <c r="S236" s="13">
        <f>100*(Data[[#This Row],[A1_num]]/Data[[#This Row],[totalNumLAttainers]])</f>
        <v>10.869565217391305</v>
      </c>
      <c r="T236" s="13">
        <f>100*(Data[[#This Row],[A2_num]]/Data[[#This Row],[totalNumLAttainers]])</f>
        <v>10.041407867494824</v>
      </c>
      <c r="U236" s="13">
        <f>100*(Data[[#This Row],[A3_num]]/Data[[#This Row],[totalNumLAttainers]])</f>
        <v>1.3457556935817805</v>
      </c>
      <c r="V236" s="13">
        <f>100*(Data[[#This Row],[B1_num]]/Data[[#This Row],[totalNumLAttainers]])</f>
        <v>13.561076604554865</v>
      </c>
      <c r="W236" s="13">
        <f>100*(Data[[#This Row],[B2_num]]/Data[[#This Row],[totalNumLAttainers]])</f>
        <v>14.803312629399587</v>
      </c>
      <c r="X236" s="13">
        <f>100*(Data[[#This Row],[B3_num]]/Data[[#This Row],[totalNumLAttainers]])</f>
        <v>32.712215320910978</v>
      </c>
      <c r="Y236" s="13">
        <f>100*(Data[[#This Row],[C1_num]]/Data[[#This Row],[totalNumLAttainers]])</f>
        <v>5.1759834368530022</v>
      </c>
      <c r="Z236" s="13">
        <f>100*(Data[[#This Row],[C2_num]]/Data[[#This Row],[totalNumLAttainers]])</f>
        <v>6.625258799171843</v>
      </c>
      <c r="AA236" s="13">
        <f>100*(Data[[#This Row],[C3_num]]/Data[[#This Row],[totalNumLAttainers]])</f>
        <v>4.8654244306418217</v>
      </c>
      <c r="AB236" s="9">
        <f>SUM(Data[[#This Row],[A1_num]:[A3_num]])</f>
        <v>215</v>
      </c>
      <c r="AC236" s="9">
        <f>SUM(Data[[#This Row],[B1_num]:[B3_num]])</f>
        <v>590</v>
      </c>
      <c r="AD236" s="9">
        <f>SUM(Data[[#This Row],[C1_num]:[C3_num]])</f>
        <v>161</v>
      </c>
      <c r="AE236" s="9">
        <f>SUM(Data[[#This Row],[A1_num]],Data[[#This Row],[B1_num]])</f>
        <v>236</v>
      </c>
      <c r="AF236" s="9">
        <f>SUM(Data[[#This Row],[A2_num]],Data[[#This Row],[B2_num]])</f>
        <v>240</v>
      </c>
      <c r="AG236" s="9">
        <f>SUM(Data[[#This Row],[A3_num]],Data[[#This Row],[B3_num]],Data[[#This Row],[C1_num]],Data[[#This Row],[C2_num]],Data[[#This Row],[C3_num]])</f>
        <v>490</v>
      </c>
    </row>
    <row r="237" spans="1:33" x14ac:dyDescent="0.15">
      <c r="A237" s="8">
        <v>2014</v>
      </c>
      <c r="B237" s="8" t="s">
        <v>221</v>
      </c>
      <c r="C237" s="8" t="s">
        <v>292</v>
      </c>
      <c r="D237" s="8" t="s">
        <v>293</v>
      </c>
      <c r="E237" s="8">
        <v>675</v>
      </c>
      <c r="F237" s="8">
        <v>78</v>
      </c>
      <c r="G237" s="8">
        <v>67</v>
      </c>
      <c r="H237" s="8">
        <v>11</v>
      </c>
      <c r="I237" s="8">
        <v>123</v>
      </c>
      <c r="J237" s="8">
        <v>93</v>
      </c>
      <c r="K237" s="8">
        <v>219</v>
      </c>
      <c r="L237" s="8">
        <v>61</v>
      </c>
      <c r="M237" s="8">
        <v>51</v>
      </c>
      <c r="N237" s="8">
        <v>49</v>
      </c>
      <c r="O237" s="8">
        <f>SUM(Data[[#This Row],[A1_num]:[C3_num]])</f>
        <v>752</v>
      </c>
      <c r="P237" s="9">
        <f>Data[[#This Row],[totalNumLAttainers]]+Data[[#This Row],[numNonLA]]</f>
        <v>1427</v>
      </c>
      <c r="Q237" s="9">
        <f>100*(Data[[#This Row],[totalNumLAttainers]]/Data[[#This Row],[totalYP]])</f>
        <v>52.697967764540998</v>
      </c>
      <c r="R237" s="9">
        <f>100*(Data[[#This Row],[numNonLA]]/Data[[#This Row],[totalYP]])</f>
        <v>47.302032235459009</v>
      </c>
      <c r="S237" s="13">
        <f>100*(Data[[#This Row],[A1_num]]/Data[[#This Row],[totalNumLAttainers]])</f>
        <v>10.372340425531915</v>
      </c>
      <c r="T237" s="13">
        <f>100*(Data[[#This Row],[A2_num]]/Data[[#This Row],[totalNumLAttainers]])</f>
        <v>8.9095744680851059</v>
      </c>
      <c r="U237" s="13">
        <f>100*(Data[[#This Row],[A3_num]]/Data[[#This Row],[totalNumLAttainers]])</f>
        <v>1.4627659574468086</v>
      </c>
      <c r="V237" s="13">
        <f>100*(Data[[#This Row],[B1_num]]/Data[[#This Row],[totalNumLAttainers]])</f>
        <v>16.356382978723406</v>
      </c>
      <c r="W237" s="13">
        <f>100*(Data[[#This Row],[B2_num]]/Data[[#This Row],[totalNumLAttainers]])</f>
        <v>12.367021276595745</v>
      </c>
      <c r="X237" s="13">
        <f>100*(Data[[#This Row],[B3_num]]/Data[[#This Row],[totalNumLAttainers]])</f>
        <v>29.122340425531917</v>
      </c>
      <c r="Y237" s="13">
        <f>100*(Data[[#This Row],[C1_num]]/Data[[#This Row],[totalNumLAttainers]])</f>
        <v>8.1117021276595747</v>
      </c>
      <c r="Z237" s="13">
        <f>100*(Data[[#This Row],[C2_num]]/Data[[#This Row],[totalNumLAttainers]])</f>
        <v>6.7819148936170208</v>
      </c>
      <c r="AA237" s="13">
        <f>100*(Data[[#This Row],[C3_num]]/Data[[#This Row],[totalNumLAttainers]])</f>
        <v>6.5159574468085113</v>
      </c>
      <c r="AB237" s="9">
        <f>SUM(Data[[#This Row],[A1_num]:[A3_num]])</f>
        <v>156</v>
      </c>
      <c r="AC237" s="9">
        <f>SUM(Data[[#This Row],[B1_num]:[B3_num]])</f>
        <v>435</v>
      </c>
      <c r="AD237" s="9">
        <f>SUM(Data[[#This Row],[C1_num]:[C3_num]])</f>
        <v>161</v>
      </c>
      <c r="AE237" s="9">
        <f>SUM(Data[[#This Row],[A1_num]],Data[[#This Row],[B1_num]])</f>
        <v>201</v>
      </c>
      <c r="AF237" s="9">
        <f>SUM(Data[[#This Row],[A2_num]],Data[[#This Row],[B2_num]])</f>
        <v>160</v>
      </c>
      <c r="AG237" s="9">
        <f>SUM(Data[[#This Row],[A3_num]],Data[[#This Row],[B3_num]],Data[[#This Row],[C1_num]],Data[[#This Row],[C2_num]],Data[[#This Row],[C3_num]])</f>
        <v>391</v>
      </c>
    </row>
    <row r="238" spans="1:33" x14ac:dyDescent="0.15">
      <c r="A238" s="8">
        <v>2014</v>
      </c>
      <c r="B238" s="8" t="s">
        <v>221</v>
      </c>
      <c r="C238" s="8" t="s">
        <v>79</v>
      </c>
      <c r="D238" s="8" t="s">
        <v>192</v>
      </c>
      <c r="E238" s="8">
        <v>865</v>
      </c>
      <c r="F238" s="8">
        <v>76</v>
      </c>
      <c r="G238" s="8">
        <v>57</v>
      </c>
      <c r="H238" s="8" t="s">
        <v>2</v>
      </c>
      <c r="I238" s="8">
        <v>100</v>
      </c>
      <c r="J238" s="8">
        <v>53</v>
      </c>
      <c r="K238" s="8">
        <v>181</v>
      </c>
      <c r="L238" s="8">
        <v>27</v>
      </c>
      <c r="M238" s="8">
        <v>34</v>
      </c>
      <c r="N238" s="8">
        <v>46</v>
      </c>
      <c r="O238" s="8">
        <f>SUM(Data[[#This Row],[A1_num]:[C3_num]])</f>
        <v>574</v>
      </c>
      <c r="P238" s="9">
        <f>Data[[#This Row],[totalNumLAttainers]]+Data[[#This Row],[numNonLA]]</f>
        <v>1439</v>
      </c>
      <c r="Q238" s="9">
        <f>100*(Data[[#This Row],[totalNumLAttainers]]/Data[[#This Row],[totalYP]])</f>
        <v>39.888811674774146</v>
      </c>
      <c r="R238" s="9">
        <f>100*(Data[[#This Row],[numNonLA]]/Data[[#This Row],[totalYP]])</f>
        <v>60.111188325225854</v>
      </c>
      <c r="S238" s="13">
        <f>100*(Data[[#This Row],[A1_num]]/Data[[#This Row],[totalNumLAttainers]])</f>
        <v>13.240418118466899</v>
      </c>
      <c r="T238" s="13">
        <f>100*(Data[[#This Row],[A2_num]]/Data[[#This Row],[totalNumLAttainers]])</f>
        <v>9.9303135888501739</v>
      </c>
      <c r="U238" s="13" t="e">
        <f>100*(Data[[#This Row],[A3_num]]/Data[[#This Row],[totalNumLAttainers]])</f>
        <v>#VALUE!</v>
      </c>
      <c r="V238" s="13">
        <f>100*(Data[[#This Row],[B1_num]]/Data[[#This Row],[totalNumLAttainers]])</f>
        <v>17.421602787456447</v>
      </c>
      <c r="W238" s="13">
        <f>100*(Data[[#This Row],[B2_num]]/Data[[#This Row],[totalNumLAttainers]])</f>
        <v>9.2334494773519165</v>
      </c>
      <c r="X238" s="13">
        <f>100*(Data[[#This Row],[B3_num]]/Data[[#This Row],[totalNumLAttainers]])</f>
        <v>31.533101045296171</v>
      </c>
      <c r="Y238" s="13">
        <f>100*(Data[[#This Row],[C1_num]]/Data[[#This Row],[totalNumLAttainers]])</f>
        <v>4.7038327526132404</v>
      </c>
      <c r="Z238" s="13">
        <f>100*(Data[[#This Row],[C2_num]]/Data[[#This Row],[totalNumLAttainers]])</f>
        <v>5.9233449477351918</v>
      </c>
      <c r="AA238" s="13">
        <f>100*(Data[[#This Row],[C3_num]]/Data[[#This Row],[totalNumLAttainers]])</f>
        <v>8.0139372822299642</v>
      </c>
      <c r="AB238" s="9">
        <f>SUM(Data[[#This Row],[A1_num]:[A3_num]])</f>
        <v>133</v>
      </c>
      <c r="AC238" s="9">
        <f>SUM(Data[[#This Row],[B1_num]:[B3_num]])</f>
        <v>334</v>
      </c>
      <c r="AD238" s="9">
        <f>SUM(Data[[#This Row],[C1_num]:[C3_num]])</f>
        <v>107</v>
      </c>
      <c r="AE238" s="9">
        <f>SUM(Data[[#This Row],[A1_num]],Data[[#This Row],[B1_num]])</f>
        <v>176</v>
      </c>
      <c r="AF238" s="9">
        <f>SUM(Data[[#This Row],[A2_num]],Data[[#This Row],[B2_num]])</f>
        <v>110</v>
      </c>
      <c r="AG238" s="9">
        <f>SUM(Data[[#This Row],[A3_num]],Data[[#This Row],[B3_num]],Data[[#This Row],[C1_num]],Data[[#This Row],[C2_num]],Data[[#This Row],[C3_num]])</f>
        <v>288</v>
      </c>
    </row>
    <row r="239" spans="1:33" x14ac:dyDescent="0.15">
      <c r="A239" s="8">
        <v>2014</v>
      </c>
      <c r="B239" s="8" t="s">
        <v>221</v>
      </c>
      <c r="C239" s="8" t="s">
        <v>80</v>
      </c>
      <c r="D239" s="8" t="s">
        <v>193</v>
      </c>
      <c r="E239" s="8">
        <v>416</v>
      </c>
      <c r="F239" s="8" t="s">
        <v>7</v>
      </c>
      <c r="G239" s="8">
        <v>22</v>
      </c>
      <c r="H239" s="8" t="s">
        <v>2</v>
      </c>
      <c r="I239" s="8" t="s">
        <v>7</v>
      </c>
      <c r="J239" s="8">
        <v>23</v>
      </c>
      <c r="K239" s="8">
        <v>62</v>
      </c>
      <c r="L239" s="8">
        <v>10</v>
      </c>
      <c r="M239" s="8">
        <v>17</v>
      </c>
      <c r="N239" s="8">
        <v>21</v>
      </c>
      <c r="O239" s="8">
        <f>SUM(Data[[#This Row],[A1_num]:[C3_num]])</f>
        <v>155</v>
      </c>
      <c r="P239" s="9">
        <f>Data[[#This Row],[totalNumLAttainers]]+Data[[#This Row],[numNonLA]]</f>
        <v>571</v>
      </c>
      <c r="Q239" s="9">
        <f>100*(Data[[#This Row],[totalNumLAttainers]]/Data[[#This Row],[totalYP]])</f>
        <v>27.145359019264447</v>
      </c>
      <c r="R239" s="9">
        <f>100*(Data[[#This Row],[numNonLA]]/Data[[#This Row],[totalYP]])</f>
        <v>72.854640980735553</v>
      </c>
      <c r="S239" s="13" t="e">
        <f>100*(Data[[#This Row],[A1_num]]/Data[[#This Row],[totalNumLAttainers]])</f>
        <v>#VALUE!</v>
      </c>
      <c r="T239" s="13">
        <f>100*(Data[[#This Row],[A2_num]]/Data[[#This Row],[totalNumLAttainers]])</f>
        <v>14.193548387096774</v>
      </c>
      <c r="U239" s="13" t="e">
        <f>100*(Data[[#This Row],[A3_num]]/Data[[#This Row],[totalNumLAttainers]])</f>
        <v>#VALUE!</v>
      </c>
      <c r="V239" s="13" t="e">
        <f>100*(Data[[#This Row],[B1_num]]/Data[[#This Row],[totalNumLAttainers]])</f>
        <v>#VALUE!</v>
      </c>
      <c r="W239" s="13">
        <f>100*(Data[[#This Row],[B2_num]]/Data[[#This Row],[totalNumLAttainers]])</f>
        <v>14.838709677419354</v>
      </c>
      <c r="X239" s="13">
        <f>100*(Data[[#This Row],[B3_num]]/Data[[#This Row],[totalNumLAttainers]])</f>
        <v>40</v>
      </c>
      <c r="Y239" s="13">
        <f>100*(Data[[#This Row],[C1_num]]/Data[[#This Row],[totalNumLAttainers]])</f>
        <v>6.4516129032258061</v>
      </c>
      <c r="Z239" s="13">
        <f>100*(Data[[#This Row],[C2_num]]/Data[[#This Row],[totalNumLAttainers]])</f>
        <v>10.967741935483872</v>
      </c>
      <c r="AA239" s="13">
        <f>100*(Data[[#This Row],[C3_num]]/Data[[#This Row],[totalNumLAttainers]])</f>
        <v>13.548387096774196</v>
      </c>
      <c r="AB239" s="9">
        <f>SUM(Data[[#This Row],[A1_num]:[A3_num]])</f>
        <v>22</v>
      </c>
      <c r="AC239" s="9">
        <f>SUM(Data[[#This Row],[B1_num]:[B3_num]])</f>
        <v>85</v>
      </c>
      <c r="AD239" s="9">
        <f>SUM(Data[[#This Row],[C1_num]:[C3_num]])</f>
        <v>48</v>
      </c>
      <c r="AE239" s="9">
        <f>SUM(Data[[#This Row],[A1_num]],Data[[#This Row],[B1_num]])</f>
        <v>0</v>
      </c>
      <c r="AF239" s="9">
        <f>SUM(Data[[#This Row],[A2_num]],Data[[#This Row],[B2_num]])</f>
        <v>45</v>
      </c>
      <c r="AG239" s="9">
        <f>SUM(Data[[#This Row],[A3_num]],Data[[#This Row],[B3_num]],Data[[#This Row],[C1_num]],Data[[#This Row],[C2_num]],Data[[#This Row],[C3_num]])</f>
        <v>110</v>
      </c>
    </row>
    <row r="240" spans="1:33" x14ac:dyDescent="0.15">
      <c r="A240" s="8">
        <v>2014</v>
      </c>
      <c r="B240" s="8" t="s">
        <v>221</v>
      </c>
      <c r="C240" s="8" t="s">
        <v>329</v>
      </c>
      <c r="D240" s="8" t="s">
        <v>330</v>
      </c>
      <c r="E240" s="8">
        <v>9899</v>
      </c>
      <c r="F240" s="8">
        <v>640</v>
      </c>
      <c r="G240" s="8">
        <v>419</v>
      </c>
      <c r="H240" s="8">
        <v>50</v>
      </c>
      <c r="I240" s="8">
        <v>1149</v>
      </c>
      <c r="J240" s="8">
        <v>699</v>
      </c>
      <c r="K240" s="8">
        <v>2633</v>
      </c>
      <c r="L240" s="8">
        <v>231</v>
      </c>
      <c r="M240" s="8">
        <v>552</v>
      </c>
      <c r="N240" s="8">
        <v>355</v>
      </c>
      <c r="O240" s="8">
        <f>SUM(Data[[#This Row],[A1_num]:[C3_num]])</f>
        <v>6728</v>
      </c>
      <c r="P240" s="9">
        <f>Data[[#This Row],[totalNumLAttainers]]+Data[[#This Row],[numNonLA]]</f>
        <v>16627</v>
      </c>
      <c r="Q240" s="9">
        <f>100*(Data[[#This Row],[totalNumLAttainers]]/Data[[#This Row],[totalYP]])</f>
        <v>40.4643050460095</v>
      </c>
      <c r="R240" s="9">
        <f>100*(Data[[#This Row],[numNonLA]]/Data[[#This Row],[totalYP]])</f>
        <v>59.535694953990493</v>
      </c>
      <c r="S240" s="13">
        <f>100*(Data[[#This Row],[A1_num]]/Data[[#This Row],[totalNumLAttainers]])</f>
        <v>9.512485136741974</v>
      </c>
      <c r="T240" s="13">
        <f>100*(Data[[#This Row],[A2_num]]/Data[[#This Row],[totalNumLAttainers]])</f>
        <v>6.227705112960761</v>
      </c>
      <c r="U240" s="13">
        <f>100*(Data[[#This Row],[A3_num]]/Data[[#This Row],[totalNumLAttainers]])</f>
        <v>0.74316290130796669</v>
      </c>
      <c r="V240" s="13">
        <f>100*(Data[[#This Row],[B1_num]]/Data[[#This Row],[totalNumLAttainers]])</f>
        <v>17.077883472057074</v>
      </c>
      <c r="W240" s="13">
        <f>100*(Data[[#This Row],[B2_num]]/Data[[#This Row],[totalNumLAttainers]])</f>
        <v>10.389417360285375</v>
      </c>
      <c r="X240" s="13">
        <f>100*(Data[[#This Row],[B3_num]]/Data[[#This Row],[totalNumLAttainers]])</f>
        <v>39.134958382877528</v>
      </c>
      <c r="Y240" s="13">
        <f>100*(Data[[#This Row],[C1_num]]/Data[[#This Row],[totalNumLAttainers]])</f>
        <v>3.4334126040428061</v>
      </c>
      <c r="Z240" s="13">
        <f>100*(Data[[#This Row],[C2_num]]/Data[[#This Row],[totalNumLAttainers]])</f>
        <v>8.2045184304399523</v>
      </c>
      <c r="AA240" s="13">
        <f>100*(Data[[#This Row],[C3_num]]/Data[[#This Row],[totalNumLAttainers]])</f>
        <v>5.276456599286564</v>
      </c>
      <c r="AB240" s="9">
        <f>SUM(Data[[#This Row],[A1_num]:[A3_num]])</f>
        <v>1109</v>
      </c>
      <c r="AC240" s="9">
        <f>SUM(Data[[#This Row],[B1_num]:[B3_num]])</f>
        <v>4481</v>
      </c>
      <c r="AD240" s="9">
        <f>SUM(Data[[#This Row],[C1_num]:[C3_num]])</f>
        <v>1138</v>
      </c>
      <c r="AE240" s="9">
        <f>SUM(Data[[#This Row],[A1_num]],Data[[#This Row],[B1_num]])</f>
        <v>1789</v>
      </c>
      <c r="AF240" s="9">
        <f>SUM(Data[[#This Row],[A2_num]],Data[[#This Row],[B2_num]])</f>
        <v>1118</v>
      </c>
      <c r="AG240" s="9">
        <f>SUM(Data[[#This Row],[A3_num]],Data[[#This Row],[B3_num]],Data[[#This Row],[C1_num]],Data[[#This Row],[C2_num]],Data[[#This Row],[C3_num]])</f>
        <v>3821</v>
      </c>
    </row>
    <row r="241" spans="1:33" x14ac:dyDescent="0.15">
      <c r="A241" s="8">
        <v>2014</v>
      </c>
      <c r="B241" s="8" t="s">
        <v>221</v>
      </c>
      <c r="C241" s="8" t="s">
        <v>228</v>
      </c>
      <c r="D241" s="8" t="s">
        <v>229</v>
      </c>
      <c r="E241" s="8">
        <v>1359</v>
      </c>
      <c r="F241" s="8">
        <v>95</v>
      </c>
      <c r="G241" s="8">
        <v>126</v>
      </c>
      <c r="H241" s="8" t="s">
        <v>2</v>
      </c>
      <c r="I241" s="8">
        <v>200</v>
      </c>
      <c r="J241" s="8">
        <v>181</v>
      </c>
      <c r="K241" s="8">
        <v>696</v>
      </c>
      <c r="L241" s="8">
        <v>31</v>
      </c>
      <c r="M241" s="8">
        <v>153</v>
      </c>
      <c r="N241" s="8">
        <v>106</v>
      </c>
      <c r="O241" s="8">
        <f>SUM(Data[[#This Row],[A1_num]:[C3_num]])</f>
        <v>1588</v>
      </c>
      <c r="P241" s="9">
        <f>Data[[#This Row],[totalNumLAttainers]]+Data[[#This Row],[numNonLA]]</f>
        <v>2947</v>
      </c>
      <c r="Q241" s="9">
        <f>100*(Data[[#This Row],[totalNumLAttainers]]/Data[[#This Row],[totalYP]])</f>
        <v>53.885307091957927</v>
      </c>
      <c r="R241" s="9">
        <f>100*(Data[[#This Row],[numNonLA]]/Data[[#This Row],[totalYP]])</f>
        <v>46.114692908042073</v>
      </c>
      <c r="S241" s="13">
        <f>100*(Data[[#This Row],[A1_num]]/Data[[#This Row],[totalNumLAttainers]])</f>
        <v>5.9823677581863981</v>
      </c>
      <c r="T241" s="13">
        <f>100*(Data[[#This Row],[A2_num]]/Data[[#This Row],[totalNumLAttainers]])</f>
        <v>7.934508816120907</v>
      </c>
      <c r="U241" s="13" t="e">
        <f>100*(Data[[#This Row],[A3_num]]/Data[[#This Row],[totalNumLAttainers]])</f>
        <v>#VALUE!</v>
      </c>
      <c r="V241" s="13">
        <f>100*(Data[[#This Row],[B1_num]]/Data[[#This Row],[totalNumLAttainers]])</f>
        <v>12.594458438287154</v>
      </c>
      <c r="W241" s="13">
        <f>100*(Data[[#This Row],[B2_num]]/Data[[#This Row],[totalNumLAttainers]])</f>
        <v>11.397984886649875</v>
      </c>
      <c r="X241" s="13">
        <f>100*(Data[[#This Row],[B3_num]]/Data[[#This Row],[totalNumLAttainers]])</f>
        <v>43.828715365239297</v>
      </c>
      <c r="Y241" s="13">
        <f>100*(Data[[#This Row],[C1_num]]/Data[[#This Row],[totalNumLAttainers]])</f>
        <v>1.9521410579345089</v>
      </c>
      <c r="Z241" s="13">
        <f>100*(Data[[#This Row],[C2_num]]/Data[[#This Row],[totalNumLAttainers]])</f>
        <v>9.6347607052896738</v>
      </c>
      <c r="AA241" s="13">
        <f>100*(Data[[#This Row],[C3_num]]/Data[[#This Row],[totalNumLAttainers]])</f>
        <v>6.6750629722921913</v>
      </c>
      <c r="AB241" s="9">
        <f>SUM(Data[[#This Row],[A1_num]:[A3_num]])</f>
        <v>221</v>
      </c>
      <c r="AC241" s="9">
        <f>SUM(Data[[#This Row],[B1_num]:[B3_num]])</f>
        <v>1077</v>
      </c>
      <c r="AD241" s="9">
        <f>SUM(Data[[#This Row],[C1_num]:[C3_num]])</f>
        <v>290</v>
      </c>
      <c r="AE241" s="9">
        <f>SUM(Data[[#This Row],[A1_num]],Data[[#This Row],[B1_num]])</f>
        <v>295</v>
      </c>
      <c r="AF241" s="9">
        <f>SUM(Data[[#This Row],[A2_num]],Data[[#This Row],[B2_num]])</f>
        <v>307</v>
      </c>
      <c r="AG241" s="9">
        <f>SUM(Data[[#This Row],[A3_num]],Data[[#This Row],[B3_num]],Data[[#This Row],[C1_num]],Data[[#This Row],[C2_num]],Data[[#This Row],[C3_num]])</f>
        <v>986</v>
      </c>
    </row>
    <row r="242" spans="1:33" x14ac:dyDescent="0.15">
      <c r="A242" s="8">
        <v>2014</v>
      </c>
      <c r="B242" s="8" t="s">
        <v>221</v>
      </c>
      <c r="C242" s="8" t="s">
        <v>81</v>
      </c>
      <c r="D242" s="8" t="s">
        <v>194</v>
      </c>
      <c r="E242" s="8">
        <v>1036</v>
      </c>
      <c r="F242" s="8">
        <v>70</v>
      </c>
      <c r="G242" s="8">
        <v>59</v>
      </c>
      <c r="H242" s="8">
        <v>12</v>
      </c>
      <c r="I242" s="8">
        <v>54</v>
      </c>
      <c r="J242" s="8">
        <v>53</v>
      </c>
      <c r="K242" s="8">
        <v>143</v>
      </c>
      <c r="L242" s="8">
        <v>12</v>
      </c>
      <c r="M242" s="8">
        <v>24</v>
      </c>
      <c r="N242" s="8">
        <v>27</v>
      </c>
      <c r="O242" s="8">
        <f>SUM(Data[[#This Row],[A1_num]:[C3_num]])</f>
        <v>454</v>
      </c>
      <c r="P242" s="9">
        <f>Data[[#This Row],[totalNumLAttainers]]+Data[[#This Row],[numNonLA]]</f>
        <v>1490</v>
      </c>
      <c r="Q242" s="9">
        <f>100*(Data[[#This Row],[totalNumLAttainers]]/Data[[#This Row],[totalYP]])</f>
        <v>30.469798657718123</v>
      </c>
      <c r="R242" s="9">
        <f>100*(Data[[#This Row],[numNonLA]]/Data[[#This Row],[totalYP]])</f>
        <v>69.530201342281885</v>
      </c>
      <c r="S242" s="13">
        <f>100*(Data[[#This Row],[A1_num]]/Data[[#This Row],[totalNumLAttainers]])</f>
        <v>15.418502202643172</v>
      </c>
      <c r="T242" s="13">
        <f>100*(Data[[#This Row],[A2_num]]/Data[[#This Row],[totalNumLAttainers]])</f>
        <v>12.995594713656388</v>
      </c>
      <c r="U242" s="13">
        <f>100*(Data[[#This Row],[A3_num]]/Data[[#This Row],[totalNumLAttainers]])</f>
        <v>2.643171806167401</v>
      </c>
      <c r="V242" s="13">
        <f>100*(Data[[#This Row],[B1_num]]/Data[[#This Row],[totalNumLAttainers]])</f>
        <v>11.894273127753303</v>
      </c>
      <c r="W242" s="13">
        <f>100*(Data[[#This Row],[B2_num]]/Data[[#This Row],[totalNumLAttainers]])</f>
        <v>11.674008810572687</v>
      </c>
      <c r="X242" s="13">
        <f>100*(Data[[#This Row],[B3_num]]/Data[[#This Row],[totalNumLAttainers]])</f>
        <v>31.497797356828194</v>
      </c>
      <c r="Y242" s="13">
        <f>100*(Data[[#This Row],[C1_num]]/Data[[#This Row],[totalNumLAttainers]])</f>
        <v>2.643171806167401</v>
      </c>
      <c r="Z242" s="13">
        <f>100*(Data[[#This Row],[C2_num]]/Data[[#This Row],[totalNumLAttainers]])</f>
        <v>5.286343612334802</v>
      </c>
      <c r="AA242" s="13">
        <f>100*(Data[[#This Row],[C3_num]]/Data[[#This Row],[totalNumLAttainers]])</f>
        <v>5.9471365638766516</v>
      </c>
      <c r="AB242" s="9">
        <f>SUM(Data[[#This Row],[A1_num]:[A3_num]])</f>
        <v>141</v>
      </c>
      <c r="AC242" s="9">
        <f>SUM(Data[[#This Row],[B1_num]:[B3_num]])</f>
        <v>250</v>
      </c>
      <c r="AD242" s="9">
        <f>SUM(Data[[#This Row],[C1_num]:[C3_num]])</f>
        <v>63</v>
      </c>
      <c r="AE242" s="9">
        <f>SUM(Data[[#This Row],[A1_num]],Data[[#This Row],[B1_num]])</f>
        <v>124</v>
      </c>
      <c r="AF242" s="9">
        <f>SUM(Data[[#This Row],[A2_num]],Data[[#This Row],[B2_num]])</f>
        <v>112</v>
      </c>
      <c r="AG242" s="9">
        <f>SUM(Data[[#This Row],[A3_num]],Data[[#This Row],[B3_num]],Data[[#This Row],[C1_num]],Data[[#This Row],[C2_num]],Data[[#This Row],[C3_num]])</f>
        <v>218</v>
      </c>
    </row>
    <row r="243" spans="1:33" x14ac:dyDescent="0.15">
      <c r="A243" s="8">
        <v>2014</v>
      </c>
      <c r="B243" s="8" t="s">
        <v>221</v>
      </c>
      <c r="C243" s="8" t="s">
        <v>58</v>
      </c>
      <c r="D243" s="8" t="s">
        <v>172</v>
      </c>
      <c r="E243" s="8">
        <v>2850</v>
      </c>
      <c r="F243" s="8">
        <v>238</v>
      </c>
      <c r="G243" s="8">
        <v>222</v>
      </c>
      <c r="H243" s="8">
        <v>25</v>
      </c>
      <c r="I243" s="8">
        <v>223</v>
      </c>
      <c r="J243" s="8">
        <v>263</v>
      </c>
      <c r="K243" s="8">
        <v>836</v>
      </c>
      <c r="L243" s="8">
        <v>99</v>
      </c>
      <c r="M243" s="8">
        <v>98</v>
      </c>
      <c r="N243" s="8">
        <v>55</v>
      </c>
      <c r="O243" s="8">
        <f>SUM(Data[[#This Row],[A1_num]:[C3_num]])</f>
        <v>2059</v>
      </c>
      <c r="P243" s="9">
        <f>Data[[#This Row],[totalNumLAttainers]]+Data[[#This Row],[numNonLA]]</f>
        <v>4909</v>
      </c>
      <c r="Q243" s="9">
        <f>100*(Data[[#This Row],[totalNumLAttainers]]/Data[[#This Row],[totalYP]])</f>
        <v>41.943369321654103</v>
      </c>
      <c r="R243" s="9">
        <f>100*(Data[[#This Row],[numNonLA]]/Data[[#This Row],[totalYP]])</f>
        <v>58.056630678345897</v>
      </c>
      <c r="S243" s="13">
        <f>100*(Data[[#This Row],[A1_num]]/Data[[#This Row],[totalNumLAttainers]])</f>
        <v>11.559009227780475</v>
      </c>
      <c r="T243" s="13">
        <f>100*(Data[[#This Row],[A2_num]]/Data[[#This Row],[totalNumLAttainers]])</f>
        <v>10.781932977173385</v>
      </c>
      <c r="U243" s="13">
        <f>100*(Data[[#This Row],[A3_num]]/Data[[#This Row],[totalNumLAttainers]])</f>
        <v>1.2141816415735796</v>
      </c>
      <c r="V243" s="13">
        <f>100*(Data[[#This Row],[B1_num]]/Data[[#This Row],[totalNumLAttainers]])</f>
        <v>10.83050024283633</v>
      </c>
      <c r="W243" s="13">
        <f>100*(Data[[#This Row],[B2_num]]/Data[[#This Row],[totalNumLAttainers]])</f>
        <v>12.773190869354057</v>
      </c>
      <c r="X243" s="13">
        <f>100*(Data[[#This Row],[B3_num]]/Data[[#This Row],[totalNumLAttainers]])</f>
        <v>40.602234094220499</v>
      </c>
      <c r="Y243" s="13">
        <f>100*(Data[[#This Row],[C1_num]]/Data[[#This Row],[totalNumLAttainers]])</f>
        <v>4.8081593006313748</v>
      </c>
      <c r="Z243" s="13">
        <f>100*(Data[[#This Row],[C2_num]]/Data[[#This Row],[totalNumLAttainers]])</f>
        <v>4.7595920349684313</v>
      </c>
      <c r="AA243" s="13">
        <f>100*(Data[[#This Row],[C3_num]]/Data[[#This Row],[totalNumLAttainers]])</f>
        <v>2.6711996114618746</v>
      </c>
      <c r="AB243" s="9">
        <f>SUM(Data[[#This Row],[A1_num]:[A3_num]])</f>
        <v>485</v>
      </c>
      <c r="AC243" s="9">
        <f>SUM(Data[[#This Row],[B1_num]:[B3_num]])</f>
        <v>1322</v>
      </c>
      <c r="AD243" s="9">
        <f>SUM(Data[[#This Row],[C1_num]:[C3_num]])</f>
        <v>252</v>
      </c>
      <c r="AE243" s="9">
        <f>SUM(Data[[#This Row],[A1_num]],Data[[#This Row],[B1_num]])</f>
        <v>461</v>
      </c>
      <c r="AF243" s="9">
        <f>SUM(Data[[#This Row],[A2_num]],Data[[#This Row],[B2_num]])</f>
        <v>485</v>
      </c>
      <c r="AG243" s="9">
        <f>SUM(Data[[#This Row],[A3_num]],Data[[#This Row],[B3_num]],Data[[#This Row],[C1_num]],Data[[#This Row],[C2_num]],Data[[#This Row],[C3_num]])</f>
        <v>1113</v>
      </c>
    </row>
    <row r="244" spans="1:33" x14ac:dyDescent="0.15">
      <c r="A244" s="8">
        <v>2014</v>
      </c>
      <c r="B244" s="8" t="s">
        <v>221</v>
      </c>
      <c r="C244" s="8" t="s">
        <v>9</v>
      </c>
      <c r="D244" s="8" t="s">
        <v>136</v>
      </c>
      <c r="E244" s="8">
        <v>870</v>
      </c>
      <c r="F244" s="8">
        <v>94</v>
      </c>
      <c r="G244" s="8">
        <v>75</v>
      </c>
      <c r="H244" s="8">
        <v>19</v>
      </c>
      <c r="I244" s="8">
        <v>109</v>
      </c>
      <c r="J244" s="8">
        <v>107</v>
      </c>
      <c r="K244" s="8">
        <v>438</v>
      </c>
      <c r="L244" s="8">
        <v>16</v>
      </c>
      <c r="M244" s="8">
        <v>85</v>
      </c>
      <c r="N244" s="8">
        <v>77</v>
      </c>
      <c r="O244" s="8">
        <f>SUM(Data[[#This Row],[A1_num]:[C3_num]])</f>
        <v>1020</v>
      </c>
      <c r="P244" s="9">
        <f>Data[[#This Row],[totalNumLAttainers]]+Data[[#This Row],[numNonLA]]</f>
        <v>1890</v>
      </c>
      <c r="Q244" s="9">
        <f>100*(Data[[#This Row],[totalNumLAttainers]]/Data[[#This Row],[totalYP]])</f>
        <v>53.968253968253968</v>
      </c>
      <c r="R244" s="9">
        <f>100*(Data[[#This Row],[numNonLA]]/Data[[#This Row],[totalYP]])</f>
        <v>46.031746031746032</v>
      </c>
      <c r="S244" s="13">
        <f>100*(Data[[#This Row],[A1_num]]/Data[[#This Row],[totalNumLAttainers]])</f>
        <v>9.2156862745098049</v>
      </c>
      <c r="T244" s="13">
        <f>100*(Data[[#This Row],[A2_num]]/Data[[#This Row],[totalNumLAttainers]])</f>
        <v>7.3529411764705888</v>
      </c>
      <c r="U244" s="13">
        <f>100*(Data[[#This Row],[A3_num]]/Data[[#This Row],[totalNumLAttainers]])</f>
        <v>1.8627450980392157</v>
      </c>
      <c r="V244" s="13">
        <f>100*(Data[[#This Row],[B1_num]]/Data[[#This Row],[totalNumLAttainers]])</f>
        <v>10.686274509803921</v>
      </c>
      <c r="W244" s="13">
        <f>100*(Data[[#This Row],[B2_num]]/Data[[#This Row],[totalNumLAttainers]])</f>
        <v>10.490196078431373</v>
      </c>
      <c r="X244" s="13">
        <f>100*(Data[[#This Row],[B3_num]]/Data[[#This Row],[totalNumLAttainers]])</f>
        <v>42.941176470588232</v>
      </c>
      <c r="Y244" s="13">
        <f>100*(Data[[#This Row],[C1_num]]/Data[[#This Row],[totalNumLAttainers]])</f>
        <v>1.5686274509803921</v>
      </c>
      <c r="Z244" s="13">
        <f>100*(Data[[#This Row],[C2_num]]/Data[[#This Row],[totalNumLAttainers]])</f>
        <v>8.3333333333333321</v>
      </c>
      <c r="AA244" s="13">
        <f>100*(Data[[#This Row],[C3_num]]/Data[[#This Row],[totalNumLAttainers]])</f>
        <v>7.5490196078431371</v>
      </c>
      <c r="AB244" s="9">
        <f>SUM(Data[[#This Row],[A1_num]:[A3_num]])</f>
        <v>188</v>
      </c>
      <c r="AC244" s="9">
        <f>SUM(Data[[#This Row],[B1_num]:[B3_num]])</f>
        <v>654</v>
      </c>
      <c r="AD244" s="9">
        <f>SUM(Data[[#This Row],[C1_num]:[C3_num]])</f>
        <v>178</v>
      </c>
      <c r="AE244" s="9">
        <f>SUM(Data[[#This Row],[A1_num]],Data[[#This Row],[B1_num]])</f>
        <v>203</v>
      </c>
      <c r="AF244" s="9">
        <f>SUM(Data[[#This Row],[A2_num]],Data[[#This Row],[B2_num]])</f>
        <v>182</v>
      </c>
      <c r="AG244" s="9">
        <f>SUM(Data[[#This Row],[A3_num]],Data[[#This Row],[B3_num]],Data[[#This Row],[C1_num]],Data[[#This Row],[C2_num]],Data[[#This Row],[C3_num]])</f>
        <v>635</v>
      </c>
    </row>
    <row r="245" spans="1:33" x14ac:dyDescent="0.15">
      <c r="A245" s="8">
        <v>2014</v>
      </c>
      <c r="B245" s="8" t="s">
        <v>221</v>
      </c>
      <c r="C245" s="8" t="s">
        <v>82</v>
      </c>
      <c r="D245" s="8" t="s">
        <v>195</v>
      </c>
      <c r="E245" s="8">
        <v>1352</v>
      </c>
      <c r="F245" s="8">
        <v>119</v>
      </c>
      <c r="G245" s="8">
        <v>94</v>
      </c>
      <c r="H245" s="8">
        <v>21</v>
      </c>
      <c r="I245" s="8">
        <v>138</v>
      </c>
      <c r="J245" s="8">
        <v>115</v>
      </c>
      <c r="K245" s="8">
        <v>382</v>
      </c>
      <c r="L245" s="8">
        <v>18</v>
      </c>
      <c r="M245" s="8">
        <v>68</v>
      </c>
      <c r="N245" s="8">
        <v>64</v>
      </c>
      <c r="O245" s="8">
        <f>SUM(Data[[#This Row],[A1_num]:[C3_num]])</f>
        <v>1019</v>
      </c>
      <c r="P245" s="9">
        <f>Data[[#This Row],[totalNumLAttainers]]+Data[[#This Row],[numNonLA]]</f>
        <v>2371</v>
      </c>
      <c r="Q245" s="9">
        <f>100*(Data[[#This Row],[totalNumLAttainers]]/Data[[#This Row],[totalYP]])</f>
        <v>42.977646562631797</v>
      </c>
      <c r="R245" s="9">
        <f>100*(Data[[#This Row],[numNonLA]]/Data[[#This Row],[totalYP]])</f>
        <v>57.022353437368203</v>
      </c>
      <c r="S245" s="13">
        <f>100*(Data[[#This Row],[A1_num]]/Data[[#This Row],[totalNumLAttainers]])</f>
        <v>11.678115799803729</v>
      </c>
      <c r="T245" s="13">
        <f>100*(Data[[#This Row],[A2_num]]/Data[[#This Row],[totalNumLAttainers]])</f>
        <v>9.2247301275760538</v>
      </c>
      <c r="U245" s="13">
        <f>100*(Data[[#This Row],[A3_num]]/Data[[#This Row],[totalNumLAttainers]])</f>
        <v>2.0608439646712462</v>
      </c>
      <c r="V245" s="13">
        <f>100*(Data[[#This Row],[B1_num]]/Data[[#This Row],[totalNumLAttainers]])</f>
        <v>13.542688910696763</v>
      </c>
      <c r="W245" s="13">
        <f>100*(Data[[#This Row],[B2_num]]/Data[[#This Row],[totalNumLAttainers]])</f>
        <v>11.285574092247302</v>
      </c>
      <c r="X245" s="13">
        <f>100*(Data[[#This Row],[B3_num]]/Data[[#This Row],[totalNumLAttainers]])</f>
        <v>37.487733071638864</v>
      </c>
      <c r="Y245" s="13">
        <f>100*(Data[[#This Row],[C1_num]]/Data[[#This Row],[totalNumLAttainers]])</f>
        <v>1.7664376840039255</v>
      </c>
      <c r="Z245" s="13">
        <f>100*(Data[[#This Row],[C2_num]]/Data[[#This Row],[totalNumLAttainers]])</f>
        <v>6.6732090284592731</v>
      </c>
      <c r="AA245" s="13">
        <f>100*(Data[[#This Row],[C3_num]]/Data[[#This Row],[totalNumLAttainers]])</f>
        <v>6.2806673209028459</v>
      </c>
      <c r="AB245" s="9">
        <f>SUM(Data[[#This Row],[A1_num]:[A3_num]])</f>
        <v>234</v>
      </c>
      <c r="AC245" s="9">
        <f>SUM(Data[[#This Row],[B1_num]:[B3_num]])</f>
        <v>635</v>
      </c>
      <c r="AD245" s="9">
        <f>SUM(Data[[#This Row],[C1_num]:[C3_num]])</f>
        <v>150</v>
      </c>
      <c r="AE245" s="9">
        <f>SUM(Data[[#This Row],[A1_num]],Data[[#This Row],[B1_num]])</f>
        <v>257</v>
      </c>
      <c r="AF245" s="9">
        <f>SUM(Data[[#This Row],[A2_num]],Data[[#This Row],[B2_num]])</f>
        <v>209</v>
      </c>
      <c r="AG245" s="9">
        <f>SUM(Data[[#This Row],[A3_num]],Data[[#This Row],[B3_num]],Data[[#This Row],[C1_num]],Data[[#This Row],[C2_num]],Data[[#This Row],[C3_num]])</f>
        <v>553</v>
      </c>
    </row>
    <row r="246" spans="1:33" x14ac:dyDescent="0.15">
      <c r="A246" s="8">
        <v>2014</v>
      </c>
      <c r="B246" s="8" t="s">
        <v>221</v>
      </c>
      <c r="C246" s="8" t="s">
        <v>331</v>
      </c>
      <c r="D246" s="8" t="s">
        <v>332</v>
      </c>
      <c r="E246" s="8">
        <v>7413</v>
      </c>
      <c r="F246" s="8">
        <v>663</v>
      </c>
      <c r="G246" s="8">
        <v>528</v>
      </c>
      <c r="H246" s="8">
        <v>94</v>
      </c>
      <c r="I246" s="8">
        <v>629</v>
      </c>
      <c r="J246" s="8">
        <v>624</v>
      </c>
      <c r="K246" s="8">
        <v>1964</v>
      </c>
      <c r="L246" s="8">
        <v>193</v>
      </c>
      <c r="M246" s="8">
        <v>371</v>
      </c>
      <c r="N246" s="8">
        <v>313</v>
      </c>
      <c r="O246" s="8">
        <f>SUM(Data[[#This Row],[A1_num]:[C3_num]])</f>
        <v>5379</v>
      </c>
      <c r="P246" s="9">
        <f>Data[[#This Row],[totalNumLAttainers]]+Data[[#This Row],[numNonLA]]</f>
        <v>12792</v>
      </c>
      <c r="Q246" s="9">
        <f>100*(Data[[#This Row],[totalNumLAttainers]]/Data[[#This Row],[totalYP]])</f>
        <v>42.049718574108816</v>
      </c>
      <c r="R246" s="9">
        <f>100*(Data[[#This Row],[numNonLA]]/Data[[#This Row],[totalYP]])</f>
        <v>57.950281425891184</v>
      </c>
      <c r="S246" s="13">
        <f>100*(Data[[#This Row],[A1_num]]/Data[[#This Row],[totalNumLAttainers]])</f>
        <v>12.325711098717234</v>
      </c>
      <c r="T246" s="13">
        <f>100*(Data[[#This Row],[A2_num]]/Data[[#This Row],[totalNumLAttainers]])</f>
        <v>9.8159509202453989</v>
      </c>
      <c r="U246" s="13">
        <f>100*(Data[[#This Row],[A3_num]]/Data[[#This Row],[totalNumLAttainers]])</f>
        <v>1.7475367168618701</v>
      </c>
      <c r="V246" s="13">
        <f>100*(Data[[#This Row],[B1_num]]/Data[[#This Row],[totalNumLAttainers]])</f>
        <v>11.693623350065067</v>
      </c>
      <c r="W246" s="13">
        <f>100*(Data[[#This Row],[B2_num]]/Data[[#This Row],[totalNumLAttainers]])</f>
        <v>11.600669269380926</v>
      </c>
      <c r="X246" s="13">
        <f>100*(Data[[#This Row],[B3_num]]/Data[[#This Row],[totalNumLAttainers]])</f>
        <v>36.512362892730991</v>
      </c>
      <c r="Y246" s="13">
        <f>100*(Data[[#This Row],[C1_num]]/Data[[#This Row],[totalNumLAttainers]])</f>
        <v>3.5880275144078828</v>
      </c>
      <c r="Z246" s="13">
        <f>100*(Data[[#This Row],[C2_num]]/Data[[#This Row],[totalNumLAttainers]])</f>
        <v>6.8971927867633385</v>
      </c>
      <c r="AA246" s="13">
        <f>100*(Data[[#This Row],[C3_num]]/Data[[#This Row],[totalNumLAttainers]])</f>
        <v>5.8189254508272912</v>
      </c>
      <c r="AB246" s="9">
        <f>SUM(Data[[#This Row],[A1_num]:[A3_num]])</f>
        <v>1285</v>
      </c>
      <c r="AC246" s="9">
        <f>SUM(Data[[#This Row],[B1_num]:[B3_num]])</f>
        <v>3217</v>
      </c>
      <c r="AD246" s="9">
        <f>SUM(Data[[#This Row],[C1_num]:[C3_num]])</f>
        <v>877</v>
      </c>
      <c r="AE246" s="9">
        <f>SUM(Data[[#This Row],[A1_num]],Data[[#This Row],[B1_num]])</f>
        <v>1292</v>
      </c>
      <c r="AF246" s="9">
        <f>SUM(Data[[#This Row],[A2_num]],Data[[#This Row],[B2_num]])</f>
        <v>1152</v>
      </c>
      <c r="AG246" s="9">
        <f>SUM(Data[[#This Row],[A3_num]],Data[[#This Row],[B3_num]],Data[[#This Row],[C1_num]],Data[[#This Row],[C2_num]],Data[[#This Row],[C3_num]])</f>
        <v>2935</v>
      </c>
    </row>
    <row r="247" spans="1:33" x14ac:dyDescent="0.15">
      <c r="A247" s="8">
        <v>2014</v>
      </c>
      <c r="B247" s="8" t="s">
        <v>221</v>
      </c>
      <c r="C247" s="8" t="s">
        <v>59</v>
      </c>
      <c r="D247" s="8" t="s">
        <v>173</v>
      </c>
      <c r="E247" s="8">
        <v>4071</v>
      </c>
      <c r="F247" s="8">
        <v>284</v>
      </c>
      <c r="G247" s="8">
        <v>389</v>
      </c>
      <c r="H247" s="8">
        <v>52</v>
      </c>
      <c r="I247" s="8">
        <v>349</v>
      </c>
      <c r="J247" s="8">
        <v>385</v>
      </c>
      <c r="K247" s="8">
        <v>1507</v>
      </c>
      <c r="L247" s="8">
        <v>110</v>
      </c>
      <c r="M247" s="8">
        <v>253</v>
      </c>
      <c r="N247" s="8">
        <v>179</v>
      </c>
      <c r="O247" s="8">
        <f>SUM(Data[[#This Row],[A1_num]:[C3_num]])</f>
        <v>3508</v>
      </c>
      <c r="P247" s="9">
        <f>Data[[#This Row],[totalNumLAttainers]]+Data[[#This Row],[numNonLA]]</f>
        <v>7579</v>
      </c>
      <c r="Q247" s="9">
        <f>100*(Data[[#This Row],[totalNumLAttainers]]/Data[[#This Row],[totalYP]])</f>
        <v>46.285789682016102</v>
      </c>
      <c r="R247" s="9">
        <f>100*(Data[[#This Row],[numNonLA]]/Data[[#This Row],[totalYP]])</f>
        <v>53.714210317983898</v>
      </c>
      <c r="S247" s="13">
        <f>100*(Data[[#This Row],[A1_num]]/Data[[#This Row],[totalNumLAttainers]])</f>
        <v>8.0957810718358036</v>
      </c>
      <c r="T247" s="13">
        <f>100*(Data[[#This Row],[A2_num]]/Data[[#This Row],[totalNumLAttainers]])</f>
        <v>11.088939566704676</v>
      </c>
      <c r="U247" s="13">
        <f>100*(Data[[#This Row],[A3_num]]/Data[[#This Row],[totalNumLAttainers]])</f>
        <v>1.4823261117445838</v>
      </c>
      <c r="V247" s="13">
        <f>100*(Data[[#This Row],[B1_num]]/Data[[#This Row],[totalNumLAttainers]])</f>
        <v>9.9486887115165334</v>
      </c>
      <c r="W247" s="13">
        <f>100*(Data[[#This Row],[B2_num]]/Data[[#This Row],[totalNumLAttainers]])</f>
        <v>10.974914481185861</v>
      </c>
      <c r="X247" s="13">
        <f>100*(Data[[#This Row],[B3_num]]/Data[[#This Row],[totalNumLAttainers]])</f>
        <v>42.958950969213227</v>
      </c>
      <c r="Y247" s="13">
        <f>100*(Data[[#This Row],[C1_num]]/Data[[#This Row],[totalNumLAttainers]])</f>
        <v>3.1356898517673892</v>
      </c>
      <c r="Z247" s="13">
        <f>100*(Data[[#This Row],[C2_num]]/Data[[#This Row],[totalNumLAttainers]])</f>
        <v>7.2120866590649939</v>
      </c>
      <c r="AA247" s="13">
        <f>100*(Data[[#This Row],[C3_num]]/Data[[#This Row],[totalNumLAttainers]])</f>
        <v>5.1026225769669331</v>
      </c>
      <c r="AB247" s="9">
        <f>SUM(Data[[#This Row],[A1_num]:[A3_num]])</f>
        <v>725</v>
      </c>
      <c r="AC247" s="9">
        <f>SUM(Data[[#This Row],[B1_num]:[B3_num]])</f>
        <v>2241</v>
      </c>
      <c r="AD247" s="9">
        <f>SUM(Data[[#This Row],[C1_num]:[C3_num]])</f>
        <v>542</v>
      </c>
      <c r="AE247" s="9">
        <f>SUM(Data[[#This Row],[A1_num]],Data[[#This Row],[B1_num]])</f>
        <v>633</v>
      </c>
      <c r="AF247" s="9">
        <f>SUM(Data[[#This Row],[A2_num]],Data[[#This Row],[B2_num]])</f>
        <v>774</v>
      </c>
      <c r="AG247" s="9">
        <f>SUM(Data[[#This Row],[A3_num]],Data[[#This Row],[B3_num]],Data[[#This Row],[C1_num]],Data[[#This Row],[C2_num]],Data[[#This Row],[C3_num]])</f>
        <v>2101</v>
      </c>
    </row>
    <row r="248" spans="1:33" x14ac:dyDescent="0.15">
      <c r="A248" s="8">
        <v>2014</v>
      </c>
      <c r="B248" s="8" t="s">
        <v>221</v>
      </c>
      <c r="C248" s="8" t="s">
        <v>240</v>
      </c>
      <c r="D248" s="8" t="s">
        <v>241</v>
      </c>
      <c r="E248" s="8">
        <v>1996</v>
      </c>
      <c r="F248" s="8">
        <v>179</v>
      </c>
      <c r="G248" s="8">
        <v>166</v>
      </c>
      <c r="H248" s="8">
        <v>19</v>
      </c>
      <c r="I248" s="8">
        <v>192</v>
      </c>
      <c r="J248" s="8">
        <v>219</v>
      </c>
      <c r="K248" s="8">
        <v>702</v>
      </c>
      <c r="L248" s="8">
        <v>144</v>
      </c>
      <c r="M248" s="8">
        <v>158</v>
      </c>
      <c r="N248" s="8">
        <v>117</v>
      </c>
      <c r="O248" s="8">
        <f>SUM(Data[[#This Row],[A1_num]:[C3_num]])</f>
        <v>1896</v>
      </c>
      <c r="P248" s="9">
        <f>Data[[#This Row],[totalNumLAttainers]]+Data[[#This Row],[numNonLA]]</f>
        <v>3892</v>
      </c>
      <c r="Q248" s="9">
        <f>100*(Data[[#This Row],[totalNumLAttainers]]/Data[[#This Row],[totalYP]])</f>
        <v>48.715313463514903</v>
      </c>
      <c r="R248" s="9">
        <f>100*(Data[[#This Row],[numNonLA]]/Data[[#This Row],[totalYP]])</f>
        <v>51.284686536485104</v>
      </c>
      <c r="S248" s="13">
        <f>100*(Data[[#This Row],[A1_num]]/Data[[#This Row],[totalNumLAttainers]])</f>
        <v>9.4409282700421944</v>
      </c>
      <c r="T248" s="13">
        <f>100*(Data[[#This Row],[A2_num]]/Data[[#This Row],[totalNumLAttainers]])</f>
        <v>8.7552742616033754</v>
      </c>
      <c r="U248" s="13">
        <f>100*(Data[[#This Row],[A3_num]]/Data[[#This Row],[totalNumLAttainers]])</f>
        <v>1.0021097046413503</v>
      </c>
      <c r="V248" s="13">
        <f>100*(Data[[#This Row],[B1_num]]/Data[[#This Row],[totalNumLAttainers]])</f>
        <v>10.126582278481013</v>
      </c>
      <c r="W248" s="13">
        <f>100*(Data[[#This Row],[B2_num]]/Data[[#This Row],[totalNumLAttainers]])</f>
        <v>11.550632911392405</v>
      </c>
      <c r="X248" s="13">
        <f>100*(Data[[#This Row],[B3_num]]/Data[[#This Row],[totalNumLAttainers]])</f>
        <v>37.025316455696199</v>
      </c>
      <c r="Y248" s="13">
        <f>100*(Data[[#This Row],[C1_num]]/Data[[#This Row],[totalNumLAttainers]])</f>
        <v>7.59493670886076</v>
      </c>
      <c r="Z248" s="13">
        <f>100*(Data[[#This Row],[C2_num]]/Data[[#This Row],[totalNumLAttainers]])</f>
        <v>8.3333333333333321</v>
      </c>
      <c r="AA248" s="13">
        <f>100*(Data[[#This Row],[C3_num]]/Data[[#This Row],[totalNumLAttainers]])</f>
        <v>6.1708860759493671</v>
      </c>
      <c r="AB248" s="9">
        <f>SUM(Data[[#This Row],[A1_num]:[A3_num]])</f>
        <v>364</v>
      </c>
      <c r="AC248" s="9">
        <f>SUM(Data[[#This Row],[B1_num]:[B3_num]])</f>
        <v>1113</v>
      </c>
      <c r="AD248" s="9">
        <f>SUM(Data[[#This Row],[C1_num]:[C3_num]])</f>
        <v>419</v>
      </c>
      <c r="AE248" s="9">
        <f>SUM(Data[[#This Row],[A1_num]],Data[[#This Row],[B1_num]])</f>
        <v>371</v>
      </c>
      <c r="AF248" s="9">
        <f>SUM(Data[[#This Row],[A2_num]],Data[[#This Row],[B2_num]])</f>
        <v>385</v>
      </c>
      <c r="AG248" s="9">
        <f>SUM(Data[[#This Row],[A3_num]],Data[[#This Row],[B3_num]],Data[[#This Row],[C1_num]],Data[[#This Row],[C2_num]],Data[[#This Row],[C3_num]])</f>
        <v>1140</v>
      </c>
    </row>
    <row r="249" spans="1:33" x14ac:dyDescent="0.15">
      <c r="A249" s="8">
        <v>2014</v>
      </c>
      <c r="B249" s="8" t="s">
        <v>221</v>
      </c>
      <c r="C249" s="8" t="s">
        <v>333</v>
      </c>
      <c r="D249" s="8" t="s">
        <v>334</v>
      </c>
      <c r="E249" s="8">
        <v>4134</v>
      </c>
      <c r="F249" s="8">
        <v>300</v>
      </c>
      <c r="G249" s="8">
        <v>334</v>
      </c>
      <c r="H249" s="8">
        <v>48</v>
      </c>
      <c r="I249" s="8">
        <v>247</v>
      </c>
      <c r="J249" s="8">
        <v>382</v>
      </c>
      <c r="K249" s="8">
        <v>1033</v>
      </c>
      <c r="L249" s="8">
        <v>153</v>
      </c>
      <c r="M249" s="8">
        <v>229</v>
      </c>
      <c r="N249" s="8">
        <v>129</v>
      </c>
      <c r="O249" s="8">
        <f>SUM(Data[[#This Row],[A1_num]:[C3_num]])</f>
        <v>2855</v>
      </c>
      <c r="P249" s="9">
        <f>Data[[#This Row],[totalNumLAttainers]]+Data[[#This Row],[numNonLA]]</f>
        <v>6989</v>
      </c>
      <c r="Q249" s="9">
        <f>100*(Data[[#This Row],[totalNumLAttainers]]/Data[[#This Row],[totalYP]])</f>
        <v>40.849906996709109</v>
      </c>
      <c r="R249" s="9">
        <f>100*(Data[[#This Row],[numNonLA]]/Data[[#This Row],[totalYP]])</f>
        <v>59.150093003290884</v>
      </c>
      <c r="S249" s="13">
        <f>100*(Data[[#This Row],[A1_num]]/Data[[#This Row],[totalNumLAttainers]])</f>
        <v>10.507880910683012</v>
      </c>
      <c r="T249" s="13">
        <f>100*(Data[[#This Row],[A2_num]]/Data[[#This Row],[totalNumLAttainers]])</f>
        <v>11.698774080560421</v>
      </c>
      <c r="U249" s="13">
        <f>100*(Data[[#This Row],[A3_num]]/Data[[#This Row],[totalNumLAttainers]])</f>
        <v>1.6812609457092822</v>
      </c>
      <c r="V249" s="13">
        <f>100*(Data[[#This Row],[B1_num]]/Data[[#This Row],[totalNumLAttainers]])</f>
        <v>8.6514886164623466</v>
      </c>
      <c r="W249" s="13">
        <f>100*(Data[[#This Row],[B2_num]]/Data[[#This Row],[totalNumLAttainers]])</f>
        <v>13.380035026269702</v>
      </c>
      <c r="X249" s="13">
        <f>100*(Data[[#This Row],[B3_num]]/Data[[#This Row],[totalNumLAttainers]])</f>
        <v>36.182136602451834</v>
      </c>
      <c r="Y249" s="13">
        <f>100*(Data[[#This Row],[C1_num]]/Data[[#This Row],[totalNumLAttainers]])</f>
        <v>5.3590192644483361</v>
      </c>
      <c r="Z249" s="13">
        <f>100*(Data[[#This Row],[C2_num]]/Data[[#This Row],[totalNumLAttainers]])</f>
        <v>8.0210157618213671</v>
      </c>
      <c r="AA249" s="13">
        <f>100*(Data[[#This Row],[C3_num]]/Data[[#This Row],[totalNumLAttainers]])</f>
        <v>4.5183887915936953</v>
      </c>
      <c r="AB249" s="9">
        <f>SUM(Data[[#This Row],[A1_num]:[A3_num]])</f>
        <v>682</v>
      </c>
      <c r="AC249" s="9">
        <f>SUM(Data[[#This Row],[B1_num]:[B3_num]])</f>
        <v>1662</v>
      </c>
      <c r="AD249" s="9">
        <f>SUM(Data[[#This Row],[C1_num]:[C3_num]])</f>
        <v>511</v>
      </c>
      <c r="AE249" s="9">
        <f>SUM(Data[[#This Row],[A1_num]],Data[[#This Row],[B1_num]])</f>
        <v>547</v>
      </c>
      <c r="AF249" s="9">
        <f>SUM(Data[[#This Row],[A2_num]],Data[[#This Row],[B2_num]])</f>
        <v>716</v>
      </c>
      <c r="AG249" s="9">
        <f>SUM(Data[[#This Row],[A3_num]],Data[[#This Row],[B3_num]],Data[[#This Row],[C1_num]],Data[[#This Row],[C2_num]],Data[[#This Row],[C3_num]])</f>
        <v>1592</v>
      </c>
    </row>
    <row r="250" spans="1:33" x14ac:dyDescent="0.15">
      <c r="A250" s="8">
        <v>2014</v>
      </c>
      <c r="B250" s="8" t="s">
        <v>221</v>
      </c>
      <c r="C250" s="8" t="s">
        <v>83</v>
      </c>
      <c r="D250" s="8" t="s">
        <v>196</v>
      </c>
      <c r="E250" s="8">
        <v>1594</v>
      </c>
      <c r="F250" s="8">
        <v>130</v>
      </c>
      <c r="G250" s="8">
        <v>75</v>
      </c>
      <c r="H250" s="8" t="s">
        <v>2</v>
      </c>
      <c r="I250" s="8">
        <v>213</v>
      </c>
      <c r="J250" s="8">
        <v>123</v>
      </c>
      <c r="K250" s="8">
        <v>426</v>
      </c>
      <c r="L250" s="8">
        <v>53</v>
      </c>
      <c r="M250" s="8">
        <v>60</v>
      </c>
      <c r="N250" s="8">
        <v>75</v>
      </c>
      <c r="O250" s="8">
        <f>SUM(Data[[#This Row],[A1_num]:[C3_num]])</f>
        <v>1155</v>
      </c>
      <c r="P250" s="9">
        <f>Data[[#This Row],[totalNumLAttainers]]+Data[[#This Row],[numNonLA]]</f>
        <v>2749</v>
      </c>
      <c r="Q250" s="9">
        <f>100*(Data[[#This Row],[totalNumLAttainers]]/Data[[#This Row],[totalYP]])</f>
        <v>42.015278283012002</v>
      </c>
      <c r="R250" s="9">
        <f>100*(Data[[#This Row],[numNonLA]]/Data[[#This Row],[totalYP]])</f>
        <v>57.984721716987998</v>
      </c>
      <c r="S250" s="13">
        <f>100*(Data[[#This Row],[A1_num]]/Data[[#This Row],[totalNumLAttainers]])</f>
        <v>11.255411255411255</v>
      </c>
      <c r="T250" s="13">
        <f>100*(Data[[#This Row],[A2_num]]/Data[[#This Row],[totalNumLAttainers]])</f>
        <v>6.4935064935064926</v>
      </c>
      <c r="U250" s="13" t="e">
        <f>100*(Data[[#This Row],[A3_num]]/Data[[#This Row],[totalNumLAttainers]])</f>
        <v>#VALUE!</v>
      </c>
      <c r="V250" s="13">
        <f>100*(Data[[#This Row],[B1_num]]/Data[[#This Row],[totalNumLAttainers]])</f>
        <v>18.441558441558442</v>
      </c>
      <c r="W250" s="13">
        <f>100*(Data[[#This Row],[B2_num]]/Data[[#This Row],[totalNumLAttainers]])</f>
        <v>10.649350649350648</v>
      </c>
      <c r="X250" s="13">
        <f>100*(Data[[#This Row],[B3_num]]/Data[[#This Row],[totalNumLAttainers]])</f>
        <v>36.883116883116884</v>
      </c>
      <c r="Y250" s="13">
        <f>100*(Data[[#This Row],[C1_num]]/Data[[#This Row],[totalNumLAttainers]])</f>
        <v>4.5887445887445883</v>
      </c>
      <c r="Z250" s="13">
        <f>100*(Data[[#This Row],[C2_num]]/Data[[#This Row],[totalNumLAttainers]])</f>
        <v>5.1948051948051948</v>
      </c>
      <c r="AA250" s="13">
        <f>100*(Data[[#This Row],[C3_num]]/Data[[#This Row],[totalNumLAttainers]])</f>
        <v>6.4935064935064926</v>
      </c>
      <c r="AB250" s="9">
        <f>SUM(Data[[#This Row],[A1_num]:[A3_num]])</f>
        <v>205</v>
      </c>
      <c r="AC250" s="9">
        <f>SUM(Data[[#This Row],[B1_num]:[B3_num]])</f>
        <v>762</v>
      </c>
      <c r="AD250" s="9">
        <f>SUM(Data[[#This Row],[C1_num]:[C3_num]])</f>
        <v>188</v>
      </c>
      <c r="AE250" s="9">
        <f>SUM(Data[[#This Row],[A1_num]],Data[[#This Row],[B1_num]])</f>
        <v>343</v>
      </c>
      <c r="AF250" s="9">
        <f>SUM(Data[[#This Row],[A2_num]],Data[[#This Row],[B2_num]])</f>
        <v>198</v>
      </c>
      <c r="AG250" s="9">
        <f>SUM(Data[[#This Row],[A3_num]],Data[[#This Row],[B3_num]],Data[[#This Row],[C1_num]],Data[[#This Row],[C2_num]],Data[[#This Row],[C3_num]])</f>
        <v>614</v>
      </c>
    </row>
    <row r="251" spans="1:33" x14ac:dyDescent="0.15">
      <c r="A251" s="8">
        <v>2014</v>
      </c>
      <c r="B251" s="8" t="s">
        <v>221</v>
      </c>
      <c r="C251" s="8" t="s">
        <v>335</v>
      </c>
      <c r="D251" s="8" t="s">
        <v>336</v>
      </c>
      <c r="E251" s="8">
        <v>4448</v>
      </c>
      <c r="F251" s="8">
        <v>287</v>
      </c>
      <c r="G251" s="8">
        <v>491</v>
      </c>
      <c r="H251" s="8">
        <v>36</v>
      </c>
      <c r="I251" s="8">
        <v>367</v>
      </c>
      <c r="J251" s="8">
        <v>528</v>
      </c>
      <c r="K251" s="8">
        <v>1424</v>
      </c>
      <c r="L251" s="8">
        <v>162</v>
      </c>
      <c r="M251" s="8">
        <v>181</v>
      </c>
      <c r="N251" s="8">
        <v>194</v>
      </c>
      <c r="O251" s="8">
        <f>SUM(Data[[#This Row],[A1_num]:[C3_num]])</f>
        <v>3670</v>
      </c>
      <c r="P251" s="9">
        <f>Data[[#This Row],[totalNumLAttainers]]+Data[[#This Row],[numNonLA]]</f>
        <v>8118</v>
      </c>
      <c r="Q251" s="9">
        <f>100*(Data[[#This Row],[totalNumLAttainers]]/Data[[#This Row],[totalYP]])</f>
        <v>45.208179354520816</v>
      </c>
      <c r="R251" s="9">
        <f>100*(Data[[#This Row],[numNonLA]]/Data[[#This Row],[totalYP]])</f>
        <v>54.791820645479184</v>
      </c>
      <c r="S251" s="13">
        <f>100*(Data[[#This Row],[A1_num]]/Data[[#This Row],[totalNumLAttainers]])</f>
        <v>7.8201634877384203</v>
      </c>
      <c r="T251" s="13">
        <f>100*(Data[[#This Row],[A2_num]]/Data[[#This Row],[totalNumLAttainers]])</f>
        <v>13.378746594005451</v>
      </c>
      <c r="U251" s="13">
        <f>100*(Data[[#This Row],[A3_num]]/Data[[#This Row],[totalNumLAttainers]])</f>
        <v>0.98092643051771122</v>
      </c>
      <c r="V251" s="13">
        <f>100*(Data[[#This Row],[B1_num]]/Data[[#This Row],[totalNumLAttainers]])</f>
        <v>10</v>
      </c>
      <c r="W251" s="13">
        <f>100*(Data[[#This Row],[B2_num]]/Data[[#This Row],[totalNumLAttainers]])</f>
        <v>14.38692098092643</v>
      </c>
      <c r="X251" s="13">
        <f>100*(Data[[#This Row],[B3_num]]/Data[[#This Row],[totalNumLAttainers]])</f>
        <v>38.801089918256132</v>
      </c>
      <c r="Y251" s="13">
        <f>100*(Data[[#This Row],[C1_num]]/Data[[#This Row],[totalNumLAttainers]])</f>
        <v>4.4141689373297002</v>
      </c>
      <c r="Z251" s="13">
        <f>100*(Data[[#This Row],[C2_num]]/Data[[#This Row],[totalNumLAttainers]])</f>
        <v>4.9318801089918258</v>
      </c>
      <c r="AA251" s="13">
        <f>100*(Data[[#This Row],[C3_num]]/Data[[#This Row],[totalNumLAttainers]])</f>
        <v>5.2861035422343328</v>
      </c>
      <c r="AB251" s="9">
        <f>SUM(Data[[#This Row],[A1_num]:[A3_num]])</f>
        <v>814</v>
      </c>
      <c r="AC251" s="9">
        <f>SUM(Data[[#This Row],[B1_num]:[B3_num]])</f>
        <v>2319</v>
      </c>
      <c r="AD251" s="9">
        <f>SUM(Data[[#This Row],[C1_num]:[C3_num]])</f>
        <v>537</v>
      </c>
      <c r="AE251" s="9">
        <f>SUM(Data[[#This Row],[A1_num]],Data[[#This Row],[B1_num]])</f>
        <v>654</v>
      </c>
      <c r="AF251" s="9">
        <f>SUM(Data[[#This Row],[A2_num]],Data[[#This Row],[B2_num]])</f>
        <v>1019</v>
      </c>
      <c r="AG251" s="9">
        <f>SUM(Data[[#This Row],[A3_num]],Data[[#This Row],[B3_num]],Data[[#This Row],[C1_num]],Data[[#This Row],[C2_num]],Data[[#This Row],[C3_num]])</f>
        <v>1997</v>
      </c>
    </row>
    <row r="252" spans="1:33" x14ac:dyDescent="0.15">
      <c r="A252" s="8">
        <v>2014</v>
      </c>
      <c r="B252" s="8" t="s">
        <v>221</v>
      </c>
      <c r="C252" s="8" t="s">
        <v>10</v>
      </c>
      <c r="D252" s="8" t="s">
        <v>137</v>
      </c>
      <c r="E252" s="8">
        <v>2292</v>
      </c>
      <c r="F252" s="8">
        <v>228</v>
      </c>
      <c r="G252" s="8">
        <v>185</v>
      </c>
      <c r="H252" s="8">
        <v>24</v>
      </c>
      <c r="I252" s="8">
        <v>324</v>
      </c>
      <c r="J252" s="8">
        <v>252</v>
      </c>
      <c r="K252" s="8">
        <v>975</v>
      </c>
      <c r="L252" s="8">
        <v>52</v>
      </c>
      <c r="M252" s="8">
        <v>145</v>
      </c>
      <c r="N252" s="8">
        <v>97</v>
      </c>
      <c r="O252" s="8">
        <f>SUM(Data[[#This Row],[A1_num]:[C3_num]])</f>
        <v>2282</v>
      </c>
      <c r="P252" s="9">
        <f>Data[[#This Row],[totalNumLAttainers]]+Data[[#This Row],[numNonLA]]</f>
        <v>4574</v>
      </c>
      <c r="Q252" s="9">
        <f>100*(Data[[#This Row],[totalNumLAttainers]]/Data[[#This Row],[totalYP]])</f>
        <v>49.890686488850022</v>
      </c>
      <c r="R252" s="9">
        <f>100*(Data[[#This Row],[numNonLA]]/Data[[#This Row],[totalYP]])</f>
        <v>50.109313511149978</v>
      </c>
      <c r="S252" s="13">
        <f>100*(Data[[#This Row],[A1_num]]/Data[[#This Row],[totalNumLAttainers]])</f>
        <v>9.9912357581069244</v>
      </c>
      <c r="T252" s="13">
        <f>100*(Data[[#This Row],[A2_num]]/Data[[#This Row],[totalNumLAttainers]])</f>
        <v>8.1069237510955308</v>
      </c>
      <c r="U252" s="13">
        <f>100*(Data[[#This Row],[A3_num]]/Data[[#This Row],[totalNumLAttainers]])</f>
        <v>1.0517090271691498</v>
      </c>
      <c r="V252" s="13">
        <f>100*(Data[[#This Row],[B1_num]]/Data[[#This Row],[totalNumLAttainers]])</f>
        <v>14.198071866783524</v>
      </c>
      <c r="W252" s="13">
        <f>100*(Data[[#This Row],[B2_num]]/Data[[#This Row],[totalNumLAttainers]])</f>
        <v>11.042944785276074</v>
      </c>
      <c r="X252" s="13">
        <f>100*(Data[[#This Row],[B3_num]]/Data[[#This Row],[totalNumLAttainers]])</f>
        <v>42.725679228746714</v>
      </c>
      <c r="Y252" s="13">
        <f>100*(Data[[#This Row],[C1_num]]/Data[[#This Row],[totalNumLAttainers]])</f>
        <v>2.2787028921998247</v>
      </c>
      <c r="Z252" s="13">
        <f>100*(Data[[#This Row],[C2_num]]/Data[[#This Row],[totalNumLAttainers]])</f>
        <v>6.3540753724802803</v>
      </c>
      <c r="AA252" s="13">
        <f>100*(Data[[#This Row],[C3_num]]/Data[[#This Row],[totalNumLAttainers]])</f>
        <v>4.2506573181419807</v>
      </c>
      <c r="AB252" s="9">
        <f>SUM(Data[[#This Row],[A1_num]:[A3_num]])</f>
        <v>437</v>
      </c>
      <c r="AC252" s="9">
        <f>SUM(Data[[#This Row],[B1_num]:[B3_num]])</f>
        <v>1551</v>
      </c>
      <c r="AD252" s="9">
        <f>SUM(Data[[#This Row],[C1_num]:[C3_num]])</f>
        <v>294</v>
      </c>
      <c r="AE252" s="9">
        <f>SUM(Data[[#This Row],[A1_num]],Data[[#This Row],[B1_num]])</f>
        <v>552</v>
      </c>
      <c r="AF252" s="9">
        <f>SUM(Data[[#This Row],[A2_num]],Data[[#This Row],[B2_num]])</f>
        <v>437</v>
      </c>
      <c r="AG252" s="9">
        <f>SUM(Data[[#This Row],[A3_num]],Data[[#This Row],[B3_num]],Data[[#This Row],[C1_num]],Data[[#This Row],[C2_num]],Data[[#This Row],[C3_num]])</f>
        <v>1293</v>
      </c>
    </row>
    <row r="253" spans="1:33" x14ac:dyDescent="0.15">
      <c r="A253" s="8">
        <v>2014</v>
      </c>
      <c r="B253" s="8" t="s">
        <v>218</v>
      </c>
      <c r="C253" s="8" t="s">
        <v>14</v>
      </c>
      <c r="D253" s="8" t="s">
        <v>115</v>
      </c>
      <c r="E253" s="8">
        <v>9060</v>
      </c>
      <c r="F253" s="8">
        <v>926</v>
      </c>
      <c r="G253" s="8">
        <v>642</v>
      </c>
      <c r="H253" s="8">
        <v>110</v>
      </c>
      <c r="I253" s="8">
        <v>919</v>
      </c>
      <c r="J253" s="8">
        <v>800</v>
      </c>
      <c r="K253" s="8">
        <v>3070</v>
      </c>
      <c r="L253" s="8">
        <v>203</v>
      </c>
      <c r="M253" s="8">
        <v>486</v>
      </c>
      <c r="N253" s="8">
        <v>388</v>
      </c>
      <c r="O253" s="8">
        <f>SUM(Data[[#This Row],[A1_num]:[C3_num]])</f>
        <v>7544</v>
      </c>
      <c r="P253" s="9">
        <f>Data[[#This Row],[totalNumLAttainers]]+Data[[#This Row],[numNonLA]]</f>
        <v>16604</v>
      </c>
      <c r="Q253" s="9">
        <f>100*(Data[[#This Row],[totalNumLAttainers]]/Data[[#This Row],[totalYP]])</f>
        <v>45.434834979523011</v>
      </c>
      <c r="R253" s="9">
        <f>100*(Data[[#This Row],[numNonLA]]/Data[[#This Row],[totalYP]])</f>
        <v>54.565165020476989</v>
      </c>
      <c r="S253" s="13">
        <f>100*(Data[[#This Row],[A1_num]]/Data[[#This Row],[totalNumLAttainers]])</f>
        <v>12.274655355249205</v>
      </c>
      <c r="T253" s="13">
        <f>100*(Data[[#This Row],[A2_num]]/Data[[#This Row],[totalNumLAttainers]])</f>
        <v>8.5100742311770947</v>
      </c>
      <c r="U253" s="13">
        <f>100*(Data[[#This Row],[A3_num]]/Data[[#This Row],[totalNumLAttainers]])</f>
        <v>1.4581124072110285</v>
      </c>
      <c r="V253" s="13">
        <f>100*(Data[[#This Row],[B1_num]]/Data[[#This Row],[totalNumLAttainers]])</f>
        <v>12.18186638388123</v>
      </c>
      <c r="W253" s="13">
        <f>100*(Data[[#This Row],[B2_num]]/Data[[#This Row],[totalNumLAttainers]])</f>
        <v>10.604453870625663</v>
      </c>
      <c r="X253" s="13">
        <f>100*(Data[[#This Row],[B3_num]]/Data[[#This Row],[totalNumLAttainers]])</f>
        <v>40.694591728525978</v>
      </c>
      <c r="Y253" s="13">
        <f>100*(Data[[#This Row],[C1_num]]/Data[[#This Row],[totalNumLAttainers]])</f>
        <v>2.6908801696712619</v>
      </c>
      <c r="Z253" s="13">
        <f>100*(Data[[#This Row],[C2_num]]/Data[[#This Row],[totalNumLAttainers]])</f>
        <v>6.4422057264050894</v>
      </c>
      <c r="AA253" s="13">
        <f>100*(Data[[#This Row],[C3_num]]/Data[[#This Row],[totalNumLAttainers]])</f>
        <v>5.1431601272534468</v>
      </c>
      <c r="AB253" s="9">
        <f>SUM(Data[[#This Row],[A1_num]:[A3_num]])</f>
        <v>1678</v>
      </c>
      <c r="AC253" s="9">
        <f>SUM(Data[[#This Row],[B1_num]:[B3_num]])</f>
        <v>4789</v>
      </c>
      <c r="AD253" s="9">
        <f>SUM(Data[[#This Row],[C1_num]:[C3_num]])</f>
        <v>1077</v>
      </c>
      <c r="AE253" s="9">
        <f>SUM(Data[[#This Row],[A1_num]],Data[[#This Row],[B1_num]])</f>
        <v>1845</v>
      </c>
      <c r="AF253" s="9">
        <f>SUM(Data[[#This Row],[A2_num]],Data[[#This Row],[B2_num]])</f>
        <v>1442</v>
      </c>
      <c r="AG253" s="9">
        <f>SUM(Data[[#This Row],[A3_num]],Data[[#This Row],[B3_num]],Data[[#This Row],[C1_num]],Data[[#This Row],[C2_num]],Data[[#This Row],[C3_num]])</f>
        <v>4257</v>
      </c>
    </row>
    <row r="254" spans="1:33" x14ac:dyDescent="0.15">
      <c r="A254" s="8">
        <v>2014</v>
      </c>
      <c r="B254" s="8" t="s">
        <v>361</v>
      </c>
      <c r="C254" s="8" t="s">
        <v>94</v>
      </c>
      <c r="D254" s="8" t="s">
        <v>122</v>
      </c>
      <c r="E254" s="8">
        <v>48717</v>
      </c>
      <c r="F254" s="8">
        <v>3556</v>
      </c>
      <c r="G254" s="8">
        <v>2887</v>
      </c>
      <c r="H254" s="8">
        <v>436</v>
      </c>
      <c r="I254" s="8">
        <v>3992</v>
      </c>
      <c r="J254" s="8">
        <v>3466</v>
      </c>
      <c r="K254" s="8">
        <v>10219</v>
      </c>
      <c r="L254" s="8">
        <v>1364</v>
      </c>
      <c r="M254" s="8">
        <v>1903</v>
      </c>
      <c r="N254" s="8">
        <v>1886</v>
      </c>
      <c r="O254" s="8">
        <f>SUM(Data[[#This Row],[A1_num]:[C3_num]])</f>
        <v>29709</v>
      </c>
      <c r="P254" s="9">
        <f>Data[[#This Row],[totalNumLAttainers]]+Data[[#This Row],[numNonLA]]</f>
        <v>78426</v>
      </c>
      <c r="Q254" s="9">
        <f>100*(Data[[#This Row],[totalNumLAttainers]]/Data[[#This Row],[totalYP]])</f>
        <v>37.881569887537296</v>
      </c>
      <c r="R254" s="9">
        <f>100*(Data[[#This Row],[numNonLA]]/Data[[#This Row],[totalYP]])</f>
        <v>62.118430112462711</v>
      </c>
      <c r="S254" s="13">
        <f>100*(Data[[#This Row],[A1_num]]/Data[[#This Row],[totalNumLAttainers]])</f>
        <v>11.969436870981857</v>
      </c>
      <c r="T254" s="13">
        <f>100*(Data[[#This Row],[A2_num]]/Data[[#This Row],[totalNumLAttainers]])</f>
        <v>9.7175939950856645</v>
      </c>
      <c r="U254" s="13">
        <f>100*(Data[[#This Row],[A3_num]]/Data[[#This Row],[totalNumLAttainers]])</f>
        <v>1.467568750210374</v>
      </c>
      <c r="V254" s="13">
        <f>100*(Data[[#This Row],[B1_num]]/Data[[#This Row],[totalNumLAttainers]])</f>
        <v>13.437005621192229</v>
      </c>
      <c r="W254" s="13">
        <f>100*(Data[[#This Row],[B2_num]]/Data[[#This Row],[totalNumLAttainers]])</f>
        <v>11.666498367498065</v>
      </c>
      <c r="X254" s="13">
        <f>100*(Data[[#This Row],[B3_num]]/Data[[#This Row],[totalNumLAttainers]])</f>
        <v>34.396984078898655</v>
      </c>
      <c r="Y254" s="13">
        <f>100*(Data[[#This Row],[C1_num]]/Data[[#This Row],[totalNumLAttainers]])</f>
        <v>4.5912013194654824</v>
      </c>
      <c r="Z254" s="13">
        <f>100*(Data[[#This Row],[C2_num]]/Data[[#This Row],[totalNumLAttainers]])</f>
        <v>6.4054663569961967</v>
      </c>
      <c r="AA254" s="13">
        <f>100*(Data[[#This Row],[C3_num]]/Data[[#This Row],[totalNumLAttainers]])</f>
        <v>6.3482446396714796</v>
      </c>
      <c r="AB254" s="9">
        <f>SUM(Data[[#This Row],[A1_num]:[A3_num]])</f>
        <v>6879</v>
      </c>
      <c r="AC254" s="9">
        <f>SUM(Data[[#This Row],[B1_num]:[B3_num]])</f>
        <v>17677</v>
      </c>
      <c r="AD254" s="9">
        <f>SUM(Data[[#This Row],[C1_num]:[C3_num]])</f>
        <v>5153</v>
      </c>
      <c r="AE254" s="9">
        <f>SUM(Data[[#This Row],[A1_num]],Data[[#This Row],[B1_num]])</f>
        <v>7548</v>
      </c>
      <c r="AF254" s="9">
        <f>SUM(Data[[#This Row],[A2_num]],Data[[#This Row],[B2_num]])</f>
        <v>6353</v>
      </c>
      <c r="AG254" s="9">
        <f>SUM(Data[[#This Row],[A3_num]],Data[[#This Row],[B3_num]],Data[[#This Row],[C1_num]],Data[[#This Row],[C2_num]],Data[[#This Row],[C3_num]])</f>
        <v>15808</v>
      </c>
    </row>
    <row r="255" spans="1:33" x14ac:dyDescent="0.15">
      <c r="A255" s="8">
        <v>2014</v>
      </c>
      <c r="B255" s="8" t="s">
        <v>218</v>
      </c>
      <c r="C255" s="8" t="s">
        <v>94</v>
      </c>
      <c r="D255" s="8" t="s">
        <v>122</v>
      </c>
      <c r="E255" s="8">
        <v>48717</v>
      </c>
      <c r="F255" s="8">
        <v>3556</v>
      </c>
      <c r="G255" s="8">
        <v>2887</v>
      </c>
      <c r="H255" s="8">
        <v>436</v>
      </c>
      <c r="I255" s="8">
        <v>3992</v>
      </c>
      <c r="J255" s="8">
        <v>3466</v>
      </c>
      <c r="K255" s="8">
        <v>10219</v>
      </c>
      <c r="L255" s="8">
        <v>1364</v>
      </c>
      <c r="M255" s="8">
        <v>1903</v>
      </c>
      <c r="N255" s="8">
        <v>1886</v>
      </c>
      <c r="O255" s="8">
        <f>SUM(Data[[#This Row],[A1_num]:[C3_num]])</f>
        <v>29709</v>
      </c>
      <c r="P255" s="9">
        <f>Data[[#This Row],[totalNumLAttainers]]+Data[[#This Row],[numNonLA]]</f>
        <v>78426</v>
      </c>
      <c r="Q255" s="9">
        <f>100*(Data[[#This Row],[totalNumLAttainers]]/Data[[#This Row],[totalYP]])</f>
        <v>37.881569887537296</v>
      </c>
      <c r="R255" s="9">
        <f>100*(Data[[#This Row],[numNonLA]]/Data[[#This Row],[totalYP]])</f>
        <v>62.118430112462711</v>
      </c>
      <c r="S255" s="13">
        <f>100*(Data[[#This Row],[A1_num]]/Data[[#This Row],[totalNumLAttainers]])</f>
        <v>11.969436870981857</v>
      </c>
      <c r="T255" s="13">
        <f>100*(Data[[#This Row],[A2_num]]/Data[[#This Row],[totalNumLAttainers]])</f>
        <v>9.7175939950856645</v>
      </c>
      <c r="U255" s="13">
        <f>100*(Data[[#This Row],[A3_num]]/Data[[#This Row],[totalNumLAttainers]])</f>
        <v>1.467568750210374</v>
      </c>
      <c r="V255" s="13">
        <f>100*(Data[[#This Row],[B1_num]]/Data[[#This Row],[totalNumLAttainers]])</f>
        <v>13.437005621192229</v>
      </c>
      <c r="W255" s="13">
        <f>100*(Data[[#This Row],[B2_num]]/Data[[#This Row],[totalNumLAttainers]])</f>
        <v>11.666498367498065</v>
      </c>
      <c r="X255" s="13">
        <f>100*(Data[[#This Row],[B3_num]]/Data[[#This Row],[totalNumLAttainers]])</f>
        <v>34.396984078898655</v>
      </c>
      <c r="Y255" s="13">
        <f>100*(Data[[#This Row],[C1_num]]/Data[[#This Row],[totalNumLAttainers]])</f>
        <v>4.5912013194654824</v>
      </c>
      <c r="Z255" s="13">
        <f>100*(Data[[#This Row],[C2_num]]/Data[[#This Row],[totalNumLAttainers]])</f>
        <v>6.4054663569961967</v>
      </c>
      <c r="AA255" s="13">
        <f>100*(Data[[#This Row],[C3_num]]/Data[[#This Row],[totalNumLAttainers]])</f>
        <v>6.3482446396714796</v>
      </c>
      <c r="AB255" s="9">
        <f>SUM(Data[[#This Row],[A1_num]:[A3_num]])</f>
        <v>6879</v>
      </c>
      <c r="AC255" s="9">
        <f>SUM(Data[[#This Row],[B1_num]:[B3_num]])</f>
        <v>17677</v>
      </c>
      <c r="AD255" s="9">
        <f>SUM(Data[[#This Row],[C1_num]:[C3_num]])</f>
        <v>5153</v>
      </c>
      <c r="AE255" s="9">
        <f>SUM(Data[[#This Row],[A1_num]],Data[[#This Row],[B1_num]])</f>
        <v>7548</v>
      </c>
      <c r="AF255" s="9">
        <f>SUM(Data[[#This Row],[A2_num]],Data[[#This Row],[B2_num]])</f>
        <v>6353</v>
      </c>
      <c r="AG255" s="9">
        <f>SUM(Data[[#This Row],[A3_num]],Data[[#This Row],[B3_num]],Data[[#This Row],[C1_num]],Data[[#This Row],[C2_num]],Data[[#This Row],[C3_num]])</f>
        <v>15808</v>
      </c>
    </row>
    <row r="256" spans="1:33" x14ac:dyDescent="0.15">
      <c r="A256" s="8">
        <v>2014</v>
      </c>
      <c r="B256" s="8" t="s">
        <v>221</v>
      </c>
      <c r="C256" s="8" t="s">
        <v>264</v>
      </c>
      <c r="D256" s="8" t="s">
        <v>265</v>
      </c>
      <c r="E256" s="8">
        <v>1486</v>
      </c>
      <c r="F256" s="8">
        <v>111</v>
      </c>
      <c r="G256" s="8">
        <v>109</v>
      </c>
      <c r="H256" s="8" t="s">
        <v>2</v>
      </c>
      <c r="I256" s="8">
        <v>150</v>
      </c>
      <c r="J256" s="8">
        <v>168</v>
      </c>
      <c r="K256" s="8">
        <v>412</v>
      </c>
      <c r="L256" s="8">
        <v>66</v>
      </c>
      <c r="M256" s="8">
        <v>48</v>
      </c>
      <c r="N256" s="8">
        <v>34</v>
      </c>
      <c r="O256" s="8">
        <f>SUM(Data[[#This Row],[A1_num]:[C3_num]])</f>
        <v>1098</v>
      </c>
      <c r="P256" s="9">
        <f>Data[[#This Row],[totalNumLAttainers]]+Data[[#This Row],[numNonLA]]</f>
        <v>2584</v>
      </c>
      <c r="Q256" s="9">
        <f>100*(Data[[#This Row],[totalNumLAttainers]]/Data[[#This Row],[totalYP]])</f>
        <v>42.492260061919509</v>
      </c>
      <c r="R256" s="9">
        <f>100*(Data[[#This Row],[numNonLA]]/Data[[#This Row],[totalYP]])</f>
        <v>57.507739938080491</v>
      </c>
      <c r="S256" s="13">
        <f>100*(Data[[#This Row],[A1_num]]/Data[[#This Row],[totalNumLAttainers]])</f>
        <v>10.10928961748634</v>
      </c>
      <c r="T256" s="13">
        <f>100*(Data[[#This Row],[A2_num]]/Data[[#This Row],[totalNumLAttainers]])</f>
        <v>9.9271402550091086</v>
      </c>
      <c r="U256" s="13" t="e">
        <f>100*(Data[[#This Row],[A3_num]]/Data[[#This Row],[totalNumLAttainers]])</f>
        <v>#VALUE!</v>
      </c>
      <c r="V256" s="13">
        <f>100*(Data[[#This Row],[B1_num]]/Data[[#This Row],[totalNumLAttainers]])</f>
        <v>13.661202185792352</v>
      </c>
      <c r="W256" s="13">
        <f>100*(Data[[#This Row],[B2_num]]/Data[[#This Row],[totalNumLAttainers]])</f>
        <v>15.300546448087433</v>
      </c>
      <c r="X256" s="13">
        <f>100*(Data[[#This Row],[B3_num]]/Data[[#This Row],[totalNumLAttainers]])</f>
        <v>37.522768670309652</v>
      </c>
      <c r="Y256" s="13">
        <f>100*(Data[[#This Row],[C1_num]]/Data[[#This Row],[totalNumLAttainers]])</f>
        <v>6.0109289617486334</v>
      </c>
      <c r="Z256" s="13">
        <f>100*(Data[[#This Row],[C2_num]]/Data[[#This Row],[totalNumLAttainers]])</f>
        <v>4.3715846994535523</v>
      </c>
      <c r="AA256" s="13">
        <f>100*(Data[[#This Row],[C3_num]]/Data[[#This Row],[totalNumLAttainers]])</f>
        <v>3.0965391621129328</v>
      </c>
      <c r="AB256" s="9">
        <f>SUM(Data[[#This Row],[A1_num]:[A3_num]])</f>
        <v>220</v>
      </c>
      <c r="AC256" s="9">
        <f>SUM(Data[[#This Row],[B1_num]:[B3_num]])</f>
        <v>730</v>
      </c>
      <c r="AD256" s="9">
        <f>SUM(Data[[#This Row],[C1_num]:[C3_num]])</f>
        <v>148</v>
      </c>
      <c r="AE256" s="9">
        <f>SUM(Data[[#This Row],[A1_num]],Data[[#This Row],[B1_num]])</f>
        <v>261</v>
      </c>
      <c r="AF256" s="9">
        <f>SUM(Data[[#This Row],[A2_num]],Data[[#This Row],[B2_num]])</f>
        <v>277</v>
      </c>
      <c r="AG256" s="9">
        <f>SUM(Data[[#This Row],[A3_num]],Data[[#This Row],[B3_num]],Data[[#This Row],[C1_num]],Data[[#This Row],[C2_num]],Data[[#This Row],[C3_num]])</f>
        <v>560</v>
      </c>
    </row>
    <row r="257" spans="1:33" x14ac:dyDescent="0.15">
      <c r="A257" s="8">
        <v>2014</v>
      </c>
      <c r="B257" s="8" t="s">
        <v>221</v>
      </c>
      <c r="C257" s="8" t="s">
        <v>34</v>
      </c>
      <c r="D257" s="8" t="s">
        <v>151</v>
      </c>
      <c r="E257" s="8">
        <v>2579</v>
      </c>
      <c r="F257" s="8">
        <v>274</v>
      </c>
      <c r="G257" s="8">
        <v>162</v>
      </c>
      <c r="H257" s="8">
        <v>24</v>
      </c>
      <c r="I257" s="8">
        <v>334</v>
      </c>
      <c r="J257" s="8">
        <v>219</v>
      </c>
      <c r="K257" s="8">
        <v>977</v>
      </c>
      <c r="L257" s="8">
        <v>99</v>
      </c>
      <c r="M257" s="8">
        <v>216</v>
      </c>
      <c r="N257" s="8">
        <v>168</v>
      </c>
      <c r="O257" s="8">
        <f>SUM(Data[[#This Row],[A1_num]:[C3_num]])</f>
        <v>2473</v>
      </c>
      <c r="P257" s="9">
        <f>Data[[#This Row],[totalNumLAttainers]]+Data[[#This Row],[numNonLA]]</f>
        <v>5052</v>
      </c>
      <c r="Q257" s="9">
        <f>100*(Data[[#This Row],[totalNumLAttainers]]/Data[[#This Row],[totalYP]])</f>
        <v>48.950910530482979</v>
      </c>
      <c r="R257" s="9">
        <f>100*(Data[[#This Row],[numNonLA]]/Data[[#This Row],[totalYP]])</f>
        <v>51.049089469517028</v>
      </c>
      <c r="S257" s="13">
        <f>100*(Data[[#This Row],[A1_num]]/Data[[#This Row],[totalNumLAttainers]])</f>
        <v>11.079660331581076</v>
      </c>
      <c r="T257" s="13">
        <f>100*(Data[[#This Row],[A2_num]]/Data[[#This Row],[totalNumLAttainers]])</f>
        <v>6.5507480792559649</v>
      </c>
      <c r="U257" s="13">
        <f>100*(Data[[#This Row],[A3_num]]/Data[[#This Row],[totalNumLAttainers]])</f>
        <v>0.97048119692680956</v>
      </c>
      <c r="V257" s="13">
        <f>100*(Data[[#This Row],[B1_num]]/Data[[#This Row],[totalNumLAttainers]])</f>
        <v>13.505863323898099</v>
      </c>
      <c r="W257" s="13">
        <f>100*(Data[[#This Row],[B2_num]]/Data[[#This Row],[totalNumLAttainers]])</f>
        <v>8.8556409219571375</v>
      </c>
      <c r="X257" s="13">
        <f>100*(Data[[#This Row],[B3_num]]/Data[[#This Row],[totalNumLAttainers]])</f>
        <v>39.506672058228872</v>
      </c>
      <c r="Y257" s="13">
        <f>100*(Data[[#This Row],[C1_num]]/Data[[#This Row],[totalNumLAttainers]])</f>
        <v>4.0032349373230893</v>
      </c>
      <c r="Z257" s="13">
        <f>100*(Data[[#This Row],[C2_num]]/Data[[#This Row],[totalNumLAttainers]])</f>
        <v>8.734330772341286</v>
      </c>
      <c r="AA257" s="13">
        <f>100*(Data[[#This Row],[C3_num]]/Data[[#This Row],[totalNumLAttainers]])</f>
        <v>6.7933683784876671</v>
      </c>
      <c r="AB257" s="9">
        <f>SUM(Data[[#This Row],[A1_num]:[A3_num]])</f>
        <v>460</v>
      </c>
      <c r="AC257" s="9">
        <f>SUM(Data[[#This Row],[B1_num]:[B3_num]])</f>
        <v>1530</v>
      </c>
      <c r="AD257" s="9">
        <f>SUM(Data[[#This Row],[C1_num]:[C3_num]])</f>
        <v>483</v>
      </c>
      <c r="AE257" s="9">
        <f>SUM(Data[[#This Row],[A1_num]],Data[[#This Row],[B1_num]])</f>
        <v>608</v>
      </c>
      <c r="AF257" s="9">
        <f>SUM(Data[[#This Row],[A2_num]],Data[[#This Row],[B2_num]])</f>
        <v>381</v>
      </c>
      <c r="AG257" s="9">
        <f>SUM(Data[[#This Row],[A3_num]],Data[[#This Row],[B3_num]],Data[[#This Row],[C1_num]],Data[[#This Row],[C2_num]],Data[[#This Row],[C3_num]])</f>
        <v>1484</v>
      </c>
    </row>
    <row r="258" spans="1:33" x14ac:dyDescent="0.15">
      <c r="A258" s="8">
        <v>2014</v>
      </c>
      <c r="B258" s="8" t="s">
        <v>221</v>
      </c>
      <c r="C258" s="8" t="s">
        <v>270</v>
      </c>
      <c r="D258" s="8" t="s">
        <v>271</v>
      </c>
      <c r="E258" s="8">
        <v>1822</v>
      </c>
      <c r="F258" s="8">
        <v>146</v>
      </c>
      <c r="G258" s="8">
        <v>63</v>
      </c>
      <c r="H258" s="8">
        <v>11</v>
      </c>
      <c r="I258" s="8">
        <v>191</v>
      </c>
      <c r="J258" s="8">
        <v>134</v>
      </c>
      <c r="K258" s="8">
        <v>559</v>
      </c>
      <c r="L258" s="8">
        <v>22</v>
      </c>
      <c r="M258" s="8">
        <v>63</v>
      </c>
      <c r="N258" s="8">
        <v>70</v>
      </c>
      <c r="O258" s="8">
        <f>SUM(Data[[#This Row],[A1_num]:[C3_num]])</f>
        <v>1259</v>
      </c>
      <c r="P258" s="9">
        <f>Data[[#This Row],[totalNumLAttainers]]+Data[[#This Row],[numNonLA]]</f>
        <v>3081</v>
      </c>
      <c r="Q258" s="9">
        <f>100*(Data[[#This Row],[totalNumLAttainers]]/Data[[#This Row],[totalYP]])</f>
        <v>40.863356053229474</v>
      </c>
      <c r="R258" s="9">
        <f>100*(Data[[#This Row],[numNonLA]]/Data[[#This Row],[totalYP]])</f>
        <v>59.136643946770526</v>
      </c>
      <c r="S258" s="13">
        <f>100*(Data[[#This Row],[A1_num]]/Data[[#This Row],[totalNumLAttainers]])</f>
        <v>11.596505162827642</v>
      </c>
      <c r="T258" s="13">
        <f>100*(Data[[#This Row],[A2_num]]/Data[[#This Row],[totalNumLAttainers]])</f>
        <v>5.0039714058776807</v>
      </c>
      <c r="U258" s="13">
        <f>100*(Data[[#This Row],[A3_num]]/Data[[#This Row],[totalNumLAttainers]])</f>
        <v>0.87370929308975376</v>
      </c>
      <c r="V258" s="13">
        <f>100*(Data[[#This Row],[B1_num]]/Data[[#This Row],[totalNumLAttainers]])</f>
        <v>15.170770452740271</v>
      </c>
      <c r="W258" s="13">
        <f>100*(Data[[#This Row],[B2_num]]/Data[[#This Row],[totalNumLAttainers]])</f>
        <v>10.643367752184272</v>
      </c>
      <c r="X258" s="13">
        <f>100*(Data[[#This Row],[B3_num]]/Data[[#This Row],[totalNumLAttainers]])</f>
        <v>44.400317712470219</v>
      </c>
      <c r="Y258" s="13">
        <f>100*(Data[[#This Row],[C1_num]]/Data[[#This Row],[totalNumLAttainers]])</f>
        <v>1.7474185861795075</v>
      </c>
      <c r="Z258" s="13">
        <f>100*(Data[[#This Row],[C2_num]]/Data[[#This Row],[totalNumLAttainers]])</f>
        <v>5.0039714058776807</v>
      </c>
      <c r="AA258" s="13">
        <f>100*(Data[[#This Row],[C3_num]]/Data[[#This Row],[totalNumLAttainers]])</f>
        <v>5.5599682287529779</v>
      </c>
      <c r="AB258" s="9">
        <f>SUM(Data[[#This Row],[A1_num]:[A3_num]])</f>
        <v>220</v>
      </c>
      <c r="AC258" s="9">
        <f>SUM(Data[[#This Row],[B1_num]:[B3_num]])</f>
        <v>884</v>
      </c>
      <c r="AD258" s="9">
        <f>SUM(Data[[#This Row],[C1_num]:[C3_num]])</f>
        <v>155</v>
      </c>
      <c r="AE258" s="9">
        <f>SUM(Data[[#This Row],[A1_num]],Data[[#This Row],[B1_num]])</f>
        <v>337</v>
      </c>
      <c r="AF258" s="9">
        <f>SUM(Data[[#This Row],[A2_num]],Data[[#This Row],[B2_num]])</f>
        <v>197</v>
      </c>
      <c r="AG258" s="9">
        <f>SUM(Data[[#This Row],[A3_num]],Data[[#This Row],[B3_num]],Data[[#This Row],[C1_num]],Data[[#This Row],[C2_num]],Data[[#This Row],[C3_num]])</f>
        <v>725</v>
      </c>
    </row>
    <row r="259" spans="1:33" x14ac:dyDescent="0.15">
      <c r="A259" s="8">
        <v>2014</v>
      </c>
      <c r="B259" s="8" t="s">
        <v>221</v>
      </c>
      <c r="C259" s="8" t="s">
        <v>84</v>
      </c>
      <c r="D259" s="8" t="s">
        <v>197</v>
      </c>
      <c r="E259" s="8">
        <v>1213</v>
      </c>
      <c r="F259" s="8">
        <v>61</v>
      </c>
      <c r="G259" s="8">
        <v>60</v>
      </c>
      <c r="H259" s="8" t="s">
        <v>2</v>
      </c>
      <c r="I259" s="8">
        <v>79</v>
      </c>
      <c r="J259" s="8">
        <v>60</v>
      </c>
      <c r="K259" s="8">
        <v>188</v>
      </c>
      <c r="L259" s="8">
        <v>16</v>
      </c>
      <c r="M259" s="8">
        <v>31</v>
      </c>
      <c r="N259" s="8">
        <v>56</v>
      </c>
      <c r="O259" s="8">
        <f>SUM(Data[[#This Row],[A1_num]:[C3_num]])</f>
        <v>551</v>
      </c>
      <c r="P259" s="9">
        <f>Data[[#This Row],[totalNumLAttainers]]+Data[[#This Row],[numNonLA]]</f>
        <v>1764</v>
      </c>
      <c r="Q259" s="9">
        <f>100*(Data[[#This Row],[totalNumLAttainers]]/Data[[#This Row],[totalYP]])</f>
        <v>31.235827664399089</v>
      </c>
      <c r="R259" s="9">
        <f>100*(Data[[#This Row],[numNonLA]]/Data[[#This Row],[totalYP]])</f>
        <v>68.764172335600904</v>
      </c>
      <c r="S259" s="13">
        <f>100*(Data[[#This Row],[A1_num]]/Data[[#This Row],[totalNumLAttainers]])</f>
        <v>11.070780399274046</v>
      </c>
      <c r="T259" s="13">
        <f>100*(Data[[#This Row],[A2_num]]/Data[[#This Row],[totalNumLAttainers]])</f>
        <v>10.88929219600726</v>
      </c>
      <c r="U259" s="13" t="e">
        <f>100*(Data[[#This Row],[A3_num]]/Data[[#This Row],[totalNumLAttainers]])</f>
        <v>#VALUE!</v>
      </c>
      <c r="V259" s="13">
        <f>100*(Data[[#This Row],[B1_num]]/Data[[#This Row],[totalNumLAttainers]])</f>
        <v>14.337568058076226</v>
      </c>
      <c r="W259" s="13">
        <f>100*(Data[[#This Row],[B2_num]]/Data[[#This Row],[totalNumLAttainers]])</f>
        <v>10.88929219600726</v>
      </c>
      <c r="X259" s="13">
        <f>100*(Data[[#This Row],[B3_num]]/Data[[#This Row],[totalNumLAttainers]])</f>
        <v>34.119782214156082</v>
      </c>
      <c r="Y259" s="13">
        <f>100*(Data[[#This Row],[C1_num]]/Data[[#This Row],[totalNumLAttainers]])</f>
        <v>2.9038112522686026</v>
      </c>
      <c r="Z259" s="13">
        <f>100*(Data[[#This Row],[C2_num]]/Data[[#This Row],[totalNumLAttainers]])</f>
        <v>5.6261343012704179</v>
      </c>
      <c r="AA259" s="13">
        <f>100*(Data[[#This Row],[C3_num]]/Data[[#This Row],[totalNumLAttainers]])</f>
        <v>10.163339382940109</v>
      </c>
      <c r="AB259" s="9">
        <f>SUM(Data[[#This Row],[A1_num]:[A3_num]])</f>
        <v>121</v>
      </c>
      <c r="AC259" s="9">
        <f>SUM(Data[[#This Row],[B1_num]:[B3_num]])</f>
        <v>327</v>
      </c>
      <c r="AD259" s="9">
        <f>SUM(Data[[#This Row],[C1_num]:[C3_num]])</f>
        <v>103</v>
      </c>
      <c r="AE259" s="9">
        <f>SUM(Data[[#This Row],[A1_num]],Data[[#This Row],[B1_num]])</f>
        <v>140</v>
      </c>
      <c r="AF259" s="9">
        <f>SUM(Data[[#This Row],[A2_num]],Data[[#This Row],[B2_num]])</f>
        <v>120</v>
      </c>
      <c r="AG259" s="9">
        <f>SUM(Data[[#This Row],[A3_num]],Data[[#This Row],[B3_num]],Data[[#This Row],[C1_num]],Data[[#This Row],[C2_num]],Data[[#This Row],[C3_num]])</f>
        <v>291</v>
      </c>
    </row>
    <row r="260" spans="1:33" x14ac:dyDescent="0.15">
      <c r="A260" s="8">
        <v>2014</v>
      </c>
      <c r="B260" s="8" t="s">
        <v>221</v>
      </c>
      <c r="C260" s="8" t="s">
        <v>3</v>
      </c>
      <c r="D260" s="8" t="s">
        <v>131</v>
      </c>
      <c r="E260" s="8">
        <v>847</v>
      </c>
      <c r="F260" s="8">
        <v>111</v>
      </c>
      <c r="G260" s="8">
        <v>48</v>
      </c>
      <c r="H260" s="8" t="s">
        <v>2</v>
      </c>
      <c r="I260" s="8">
        <v>154</v>
      </c>
      <c r="J260" s="8">
        <v>68</v>
      </c>
      <c r="K260" s="8">
        <v>331</v>
      </c>
      <c r="L260" s="8">
        <v>13</v>
      </c>
      <c r="M260" s="8">
        <v>35</v>
      </c>
      <c r="N260" s="8">
        <v>48</v>
      </c>
      <c r="O260" s="8">
        <f>SUM(Data[[#This Row],[A1_num]:[C3_num]])</f>
        <v>808</v>
      </c>
      <c r="P260" s="9">
        <f>Data[[#This Row],[totalNumLAttainers]]+Data[[#This Row],[numNonLA]]</f>
        <v>1655</v>
      </c>
      <c r="Q260" s="9">
        <f>100*(Data[[#This Row],[totalNumLAttainers]]/Data[[#This Row],[totalYP]])</f>
        <v>48.821752265861029</v>
      </c>
      <c r="R260" s="9">
        <f>100*(Data[[#This Row],[numNonLA]]/Data[[#This Row],[totalYP]])</f>
        <v>51.178247734138971</v>
      </c>
      <c r="S260" s="13">
        <f>100*(Data[[#This Row],[A1_num]]/Data[[#This Row],[totalNumLAttainers]])</f>
        <v>13.737623762376238</v>
      </c>
      <c r="T260" s="13">
        <f>100*(Data[[#This Row],[A2_num]]/Data[[#This Row],[totalNumLAttainers]])</f>
        <v>5.9405940594059405</v>
      </c>
      <c r="U260" s="13" t="e">
        <f>100*(Data[[#This Row],[A3_num]]/Data[[#This Row],[totalNumLAttainers]])</f>
        <v>#VALUE!</v>
      </c>
      <c r="V260" s="13">
        <f>100*(Data[[#This Row],[B1_num]]/Data[[#This Row],[totalNumLAttainers]])</f>
        <v>19.059405940594061</v>
      </c>
      <c r="W260" s="13">
        <f>100*(Data[[#This Row],[B2_num]]/Data[[#This Row],[totalNumLAttainers]])</f>
        <v>8.4158415841584162</v>
      </c>
      <c r="X260" s="13">
        <f>100*(Data[[#This Row],[B3_num]]/Data[[#This Row],[totalNumLAttainers]])</f>
        <v>40.965346534653463</v>
      </c>
      <c r="Y260" s="13">
        <f>100*(Data[[#This Row],[C1_num]]/Data[[#This Row],[totalNumLAttainers]])</f>
        <v>1.608910891089109</v>
      </c>
      <c r="Z260" s="13">
        <f>100*(Data[[#This Row],[C2_num]]/Data[[#This Row],[totalNumLAttainers]])</f>
        <v>4.3316831683168315</v>
      </c>
      <c r="AA260" s="13">
        <f>100*(Data[[#This Row],[C3_num]]/Data[[#This Row],[totalNumLAttainers]])</f>
        <v>5.9405940594059405</v>
      </c>
      <c r="AB260" s="9">
        <f>SUM(Data[[#This Row],[A1_num]:[A3_num]])</f>
        <v>159</v>
      </c>
      <c r="AC260" s="9">
        <f>SUM(Data[[#This Row],[B1_num]:[B3_num]])</f>
        <v>553</v>
      </c>
      <c r="AD260" s="9">
        <f>SUM(Data[[#This Row],[C1_num]:[C3_num]])</f>
        <v>96</v>
      </c>
      <c r="AE260" s="9">
        <f>SUM(Data[[#This Row],[A1_num]],Data[[#This Row],[B1_num]])</f>
        <v>265</v>
      </c>
      <c r="AF260" s="9">
        <f>SUM(Data[[#This Row],[A2_num]],Data[[#This Row],[B2_num]])</f>
        <v>116</v>
      </c>
      <c r="AG260" s="9">
        <f>SUM(Data[[#This Row],[A3_num]],Data[[#This Row],[B3_num]],Data[[#This Row],[C1_num]],Data[[#This Row],[C2_num]],Data[[#This Row],[C3_num]])</f>
        <v>427</v>
      </c>
    </row>
    <row r="261" spans="1:33" x14ac:dyDescent="0.15">
      <c r="A261" s="8">
        <v>2014</v>
      </c>
      <c r="B261" s="8" t="s">
        <v>221</v>
      </c>
      <c r="C261" s="8" t="s">
        <v>284</v>
      </c>
      <c r="D261" s="8" t="s">
        <v>285</v>
      </c>
      <c r="E261" s="8">
        <v>1541</v>
      </c>
      <c r="F261" s="8">
        <v>131</v>
      </c>
      <c r="G261" s="8">
        <v>171</v>
      </c>
      <c r="H261" s="8">
        <v>27</v>
      </c>
      <c r="I261" s="8">
        <v>131</v>
      </c>
      <c r="J261" s="8">
        <v>211</v>
      </c>
      <c r="K261" s="8">
        <v>590</v>
      </c>
      <c r="L261" s="8">
        <v>51</v>
      </c>
      <c r="M261" s="8">
        <v>101</v>
      </c>
      <c r="N261" s="8">
        <v>65</v>
      </c>
      <c r="O261" s="8">
        <f>SUM(Data[[#This Row],[A1_num]:[C3_num]])</f>
        <v>1478</v>
      </c>
      <c r="P261" s="9">
        <f>Data[[#This Row],[totalNumLAttainers]]+Data[[#This Row],[numNonLA]]</f>
        <v>3019</v>
      </c>
      <c r="Q261" s="9">
        <f>100*(Data[[#This Row],[totalNumLAttainers]]/Data[[#This Row],[totalYP]])</f>
        <v>48.956608148393514</v>
      </c>
      <c r="R261" s="9">
        <f>100*(Data[[#This Row],[numNonLA]]/Data[[#This Row],[totalYP]])</f>
        <v>51.043391851606486</v>
      </c>
      <c r="S261" s="13">
        <f>100*(Data[[#This Row],[A1_num]]/Data[[#This Row],[totalNumLAttainers]])</f>
        <v>8.8633288227334237</v>
      </c>
      <c r="T261" s="13">
        <f>100*(Data[[#This Row],[A2_num]]/Data[[#This Row],[totalNumLAttainers]])</f>
        <v>11.569688768606225</v>
      </c>
      <c r="U261" s="13">
        <f>100*(Data[[#This Row],[A3_num]]/Data[[#This Row],[totalNumLAttainers]])</f>
        <v>1.8267929634641407</v>
      </c>
      <c r="V261" s="13">
        <f>100*(Data[[#This Row],[B1_num]]/Data[[#This Row],[totalNumLAttainers]])</f>
        <v>8.8633288227334237</v>
      </c>
      <c r="W261" s="13">
        <f>100*(Data[[#This Row],[B2_num]]/Data[[#This Row],[totalNumLAttainers]])</f>
        <v>14.276048714479025</v>
      </c>
      <c r="X261" s="13">
        <f>100*(Data[[#This Row],[B3_num]]/Data[[#This Row],[totalNumLAttainers]])</f>
        <v>39.918809201623816</v>
      </c>
      <c r="Y261" s="13">
        <f>100*(Data[[#This Row],[C1_num]]/Data[[#This Row],[totalNumLAttainers]])</f>
        <v>3.4506089309878218</v>
      </c>
      <c r="Z261" s="13">
        <f>100*(Data[[#This Row],[C2_num]]/Data[[#This Row],[totalNumLAttainers]])</f>
        <v>6.8335588633288227</v>
      </c>
      <c r="AA261" s="13">
        <f>100*(Data[[#This Row],[C3_num]]/Data[[#This Row],[totalNumLAttainers]])</f>
        <v>4.3978349120433018</v>
      </c>
      <c r="AB261" s="9">
        <f>SUM(Data[[#This Row],[A1_num]:[A3_num]])</f>
        <v>329</v>
      </c>
      <c r="AC261" s="9">
        <f>SUM(Data[[#This Row],[B1_num]:[B3_num]])</f>
        <v>932</v>
      </c>
      <c r="AD261" s="9">
        <f>SUM(Data[[#This Row],[C1_num]:[C3_num]])</f>
        <v>217</v>
      </c>
      <c r="AE261" s="9">
        <f>SUM(Data[[#This Row],[A1_num]],Data[[#This Row],[B1_num]])</f>
        <v>262</v>
      </c>
      <c r="AF261" s="9">
        <f>SUM(Data[[#This Row],[A2_num]],Data[[#This Row],[B2_num]])</f>
        <v>382</v>
      </c>
      <c r="AG261" s="9">
        <f>SUM(Data[[#This Row],[A3_num]],Data[[#This Row],[B3_num]],Data[[#This Row],[C1_num]],Data[[#This Row],[C2_num]],Data[[#This Row],[C3_num]])</f>
        <v>834</v>
      </c>
    </row>
    <row r="262" spans="1:33" x14ac:dyDescent="0.15">
      <c r="A262" s="8">
        <v>2014</v>
      </c>
      <c r="B262" s="8" t="s">
        <v>221</v>
      </c>
      <c r="C262" s="8" t="s">
        <v>29</v>
      </c>
      <c r="D262" s="8" t="s">
        <v>147</v>
      </c>
      <c r="E262" s="8">
        <v>1466</v>
      </c>
      <c r="F262" s="8">
        <v>74</v>
      </c>
      <c r="G262" s="8">
        <v>83</v>
      </c>
      <c r="H262" s="8" t="s">
        <v>2</v>
      </c>
      <c r="I262" s="8">
        <v>93</v>
      </c>
      <c r="J262" s="8">
        <v>167</v>
      </c>
      <c r="K262" s="8">
        <v>451</v>
      </c>
      <c r="L262" s="8">
        <v>11</v>
      </c>
      <c r="M262" s="8">
        <v>72</v>
      </c>
      <c r="N262" s="8">
        <v>93</v>
      </c>
      <c r="O262" s="8">
        <f>SUM(Data[[#This Row],[A1_num]:[C3_num]])</f>
        <v>1044</v>
      </c>
      <c r="P262" s="9">
        <f>Data[[#This Row],[totalNumLAttainers]]+Data[[#This Row],[numNonLA]]</f>
        <v>2510</v>
      </c>
      <c r="Q262" s="9">
        <f>100*(Data[[#This Row],[totalNumLAttainers]]/Data[[#This Row],[totalYP]])</f>
        <v>41.593625498007967</v>
      </c>
      <c r="R262" s="9">
        <f>100*(Data[[#This Row],[numNonLA]]/Data[[#This Row],[totalYP]])</f>
        <v>58.406374501992033</v>
      </c>
      <c r="S262" s="13">
        <f>100*(Data[[#This Row],[A1_num]]/Data[[#This Row],[totalNumLAttainers]])</f>
        <v>7.088122605363985</v>
      </c>
      <c r="T262" s="13">
        <f>100*(Data[[#This Row],[A2_num]]/Data[[#This Row],[totalNumLAttainers]])</f>
        <v>7.950191570881227</v>
      </c>
      <c r="U262" s="13" t="e">
        <f>100*(Data[[#This Row],[A3_num]]/Data[[#This Row],[totalNumLAttainers]])</f>
        <v>#VALUE!</v>
      </c>
      <c r="V262" s="13">
        <f>100*(Data[[#This Row],[B1_num]]/Data[[#This Row],[totalNumLAttainers]])</f>
        <v>8.9080459770114953</v>
      </c>
      <c r="W262" s="13">
        <f>100*(Data[[#This Row],[B2_num]]/Data[[#This Row],[totalNumLAttainers]])</f>
        <v>15.996168582375478</v>
      </c>
      <c r="X262" s="13">
        <f>100*(Data[[#This Row],[B3_num]]/Data[[#This Row],[totalNumLAttainers]])</f>
        <v>43.199233716475092</v>
      </c>
      <c r="Y262" s="13">
        <f>100*(Data[[#This Row],[C1_num]]/Data[[#This Row],[totalNumLAttainers]])</f>
        <v>1.053639846743295</v>
      </c>
      <c r="Z262" s="13">
        <f>100*(Data[[#This Row],[C2_num]]/Data[[#This Row],[totalNumLAttainers]])</f>
        <v>6.8965517241379306</v>
      </c>
      <c r="AA262" s="13">
        <f>100*(Data[[#This Row],[C3_num]]/Data[[#This Row],[totalNumLAttainers]])</f>
        <v>8.9080459770114953</v>
      </c>
      <c r="AB262" s="9">
        <f>SUM(Data[[#This Row],[A1_num]:[A3_num]])</f>
        <v>157</v>
      </c>
      <c r="AC262" s="9">
        <f>SUM(Data[[#This Row],[B1_num]:[B3_num]])</f>
        <v>711</v>
      </c>
      <c r="AD262" s="9">
        <f>SUM(Data[[#This Row],[C1_num]:[C3_num]])</f>
        <v>176</v>
      </c>
      <c r="AE262" s="9">
        <f>SUM(Data[[#This Row],[A1_num]],Data[[#This Row],[B1_num]])</f>
        <v>167</v>
      </c>
      <c r="AF262" s="9">
        <f>SUM(Data[[#This Row],[A2_num]],Data[[#This Row],[B2_num]])</f>
        <v>250</v>
      </c>
      <c r="AG262" s="9">
        <f>SUM(Data[[#This Row],[A3_num]],Data[[#This Row],[B3_num]],Data[[#This Row],[C1_num]],Data[[#This Row],[C2_num]],Data[[#This Row],[C3_num]])</f>
        <v>627</v>
      </c>
    </row>
    <row r="263" spans="1:33" x14ac:dyDescent="0.15">
      <c r="A263" s="8">
        <v>2014</v>
      </c>
      <c r="B263" s="8" t="s">
        <v>221</v>
      </c>
      <c r="C263" s="8" t="s">
        <v>85</v>
      </c>
      <c r="D263" s="8" t="s">
        <v>198</v>
      </c>
      <c r="E263" s="8">
        <v>2025</v>
      </c>
      <c r="F263" s="8">
        <v>168</v>
      </c>
      <c r="G263" s="8">
        <v>179</v>
      </c>
      <c r="H263" s="8">
        <v>35</v>
      </c>
      <c r="I263" s="8">
        <v>136</v>
      </c>
      <c r="J263" s="8">
        <v>262</v>
      </c>
      <c r="K263" s="8">
        <v>626</v>
      </c>
      <c r="L263" s="8">
        <v>69</v>
      </c>
      <c r="M263" s="8">
        <v>132</v>
      </c>
      <c r="N263" s="8">
        <v>114</v>
      </c>
      <c r="O263" s="8">
        <f>SUM(Data[[#This Row],[A1_num]:[C3_num]])</f>
        <v>1721</v>
      </c>
      <c r="P263" s="9">
        <f>Data[[#This Row],[totalNumLAttainers]]+Data[[#This Row],[numNonLA]]</f>
        <v>3746</v>
      </c>
      <c r="Q263" s="9">
        <f>100*(Data[[#This Row],[totalNumLAttainers]]/Data[[#This Row],[totalYP]])</f>
        <v>45.942338494394022</v>
      </c>
      <c r="R263" s="9">
        <f>100*(Data[[#This Row],[numNonLA]]/Data[[#This Row],[totalYP]])</f>
        <v>54.057661505605978</v>
      </c>
      <c r="S263" s="13">
        <f>100*(Data[[#This Row],[A1_num]]/Data[[#This Row],[totalNumLAttainers]])</f>
        <v>9.7617664148750727</v>
      </c>
      <c r="T263" s="13">
        <f>100*(Data[[#This Row],[A2_num]]/Data[[#This Row],[totalNumLAttainers]])</f>
        <v>10.400929692039512</v>
      </c>
      <c r="U263" s="13">
        <f>100*(Data[[#This Row],[A3_num]]/Data[[#This Row],[totalNumLAttainers]])</f>
        <v>2.0337013364323071</v>
      </c>
      <c r="V263" s="13">
        <f>100*(Data[[#This Row],[B1_num]]/Data[[#This Row],[totalNumLAttainers]])</f>
        <v>7.9023823358512493</v>
      </c>
      <c r="W263" s="13">
        <f>100*(Data[[#This Row],[B2_num]]/Data[[#This Row],[totalNumLAttainers]])</f>
        <v>15.223707147007554</v>
      </c>
      <c r="X263" s="13">
        <f>100*(Data[[#This Row],[B3_num]]/Data[[#This Row],[totalNumLAttainers]])</f>
        <v>36.37420104590354</v>
      </c>
      <c r="Y263" s="13">
        <f>100*(Data[[#This Row],[C1_num]]/Data[[#This Row],[totalNumLAttainers]])</f>
        <v>4.0092969203951192</v>
      </c>
      <c r="Z263" s="13">
        <f>100*(Data[[#This Row],[C2_num]]/Data[[#This Row],[totalNumLAttainers]])</f>
        <v>7.6699593259732719</v>
      </c>
      <c r="AA263" s="13">
        <f>100*(Data[[#This Row],[C3_num]]/Data[[#This Row],[totalNumLAttainers]])</f>
        <v>6.6240557815223715</v>
      </c>
      <c r="AB263" s="9">
        <f>SUM(Data[[#This Row],[A1_num]:[A3_num]])</f>
        <v>382</v>
      </c>
      <c r="AC263" s="9">
        <f>SUM(Data[[#This Row],[B1_num]:[B3_num]])</f>
        <v>1024</v>
      </c>
      <c r="AD263" s="9">
        <f>SUM(Data[[#This Row],[C1_num]:[C3_num]])</f>
        <v>315</v>
      </c>
      <c r="AE263" s="9">
        <f>SUM(Data[[#This Row],[A1_num]],Data[[#This Row],[B1_num]])</f>
        <v>304</v>
      </c>
      <c r="AF263" s="9">
        <f>SUM(Data[[#This Row],[A2_num]],Data[[#This Row],[B2_num]])</f>
        <v>441</v>
      </c>
      <c r="AG263" s="9">
        <f>SUM(Data[[#This Row],[A3_num]],Data[[#This Row],[B3_num]],Data[[#This Row],[C1_num]],Data[[#This Row],[C2_num]],Data[[#This Row],[C3_num]])</f>
        <v>976</v>
      </c>
    </row>
    <row r="264" spans="1:33" x14ac:dyDescent="0.15">
      <c r="A264" s="8">
        <v>2014</v>
      </c>
      <c r="B264" s="8" t="s">
        <v>221</v>
      </c>
      <c r="C264" s="8" t="s">
        <v>337</v>
      </c>
      <c r="D264" s="8" t="s">
        <v>338</v>
      </c>
      <c r="E264" s="8">
        <v>4763</v>
      </c>
      <c r="F264" s="8">
        <v>392</v>
      </c>
      <c r="G264" s="8">
        <v>355</v>
      </c>
      <c r="H264" s="8">
        <v>35</v>
      </c>
      <c r="I264" s="8">
        <v>524</v>
      </c>
      <c r="J264" s="8">
        <v>557</v>
      </c>
      <c r="K264" s="8">
        <v>1233</v>
      </c>
      <c r="L264" s="8">
        <v>408</v>
      </c>
      <c r="M264" s="8">
        <v>280</v>
      </c>
      <c r="N264" s="8">
        <v>201</v>
      </c>
      <c r="O264" s="8">
        <f>SUM(Data[[#This Row],[A1_num]:[C3_num]])</f>
        <v>3985</v>
      </c>
      <c r="P264" s="9">
        <f>Data[[#This Row],[totalNumLAttainers]]+Data[[#This Row],[numNonLA]]</f>
        <v>8748</v>
      </c>
      <c r="Q264" s="9">
        <f>100*(Data[[#This Row],[totalNumLAttainers]]/Data[[#This Row],[totalYP]])</f>
        <v>45.553269318701417</v>
      </c>
      <c r="R264" s="9">
        <f>100*(Data[[#This Row],[numNonLA]]/Data[[#This Row],[totalYP]])</f>
        <v>54.446730681298583</v>
      </c>
      <c r="S264" s="13">
        <f>100*(Data[[#This Row],[A1_num]]/Data[[#This Row],[totalNumLAttainers]])</f>
        <v>9.8368883312421573</v>
      </c>
      <c r="T264" s="13">
        <f>100*(Data[[#This Row],[A2_num]]/Data[[#This Row],[totalNumLAttainers]])</f>
        <v>8.9084065244667503</v>
      </c>
      <c r="U264" s="13">
        <f>100*(Data[[#This Row],[A3_num]]/Data[[#This Row],[totalNumLAttainers]])</f>
        <v>0.87829360100376408</v>
      </c>
      <c r="V264" s="13">
        <f>100*(Data[[#This Row],[B1_num]]/Data[[#This Row],[totalNumLAttainers]])</f>
        <v>13.14930991217064</v>
      </c>
      <c r="W264" s="13">
        <f>100*(Data[[#This Row],[B2_num]]/Data[[#This Row],[totalNumLAttainers]])</f>
        <v>13.97741530740276</v>
      </c>
      <c r="X264" s="13">
        <f>100*(Data[[#This Row],[B3_num]]/Data[[#This Row],[totalNumLAttainers]])</f>
        <v>30.941028858218317</v>
      </c>
      <c r="Y264" s="13">
        <f>100*(Data[[#This Row],[C1_num]]/Data[[#This Row],[totalNumLAttainers]])</f>
        <v>10.238393977415306</v>
      </c>
      <c r="Z264" s="13">
        <f>100*(Data[[#This Row],[C2_num]]/Data[[#This Row],[totalNumLAttainers]])</f>
        <v>7.0263488080301126</v>
      </c>
      <c r="AA264" s="13">
        <f>100*(Data[[#This Row],[C3_num]]/Data[[#This Row],[totalNumLAttainers]])</f>
        <v>5.0439146800501886</v>
      </c>
      <c r="AB264" s="9">
        <f>SUM(Data[[#This Row],[A1_num]:[A3_num]])</f>
        <v>782</v>
      </c>
      <c r="AC264" s="9">
        <f>SUM(Data[[#This Row],[B1_num]:[B3_num]])</f>
        <v>2314</v>
      </c>
      <c r="AD264" s="9">
        <f>SUM(Data[[#This Row],[C1_num]:[C3_num]])</f>
        <v>889</v>
      </c>
      <c r="AE264" s="9">
        <f>SUM(Data[[#This Row],[A1_num]],Data[[#This Row],[B1_num]])</f>
        <v>916</v>
      </c>
      <c r="AF264" s="9">
        <f>SUM(Data[[#This Row],[A2_num]],Data[[#This Row],[B2_num]])</f>
        <v>912</v>
      </c>
      <c r="AG264" s="9">
        <f>SUM(Data[[#This Row],[A3_num]],Data[[#This Row],[B3_num]],Data[[#This Row],[C1_num]],Data[[#This Row],[C2_num]],Data[[#This Row],[C3_num]])</f>
        <v>2157</v>
      </c>
    </row>
    <row r="265" spans="1:33" x14ac:dyDescent="0.15">
      <c r="A265" s="8">
        <v>2014</v>
      </c>
      <c r="B265" s="8" t="s">
        <v>361</v>
      </c>
      <c r="C265" s="8" t="s">
        <v>220</v>
      </c>
      <c r="D265" s="8" t="s">
        <v>124</v>
      </c>
      <c r="E265" s="8">
        <v>15874</v>
      </c>
      <c r="F265" s="8">
        <v>1202</v>
      </c>
      <c r="G265" s="8">
        <v>1065</v>
      </c>
      <c r="H265" s="8">
        <v>102</v>
      </c>
      <c r="I265" s="8">
        <v>1762</v>
      </c>
      <c r="J265" s="8">
        <v>1460</v>
      </c>
      <c r="K265" s="8">
        <v>4780</v>
      </c>
      <c r="L265" s="8">
        <v>304</v>
      </c>
      <c r="M265" s="8">
        <v>745</v>
      </c>
      <c r="N265" s="8">
        <v>690</v>
      </c>
      <c r="O265" s="8">
        <f>SUM(Data[[#This Row],[A1_num]:[C3_num]])</f>
        <v>12110</v>
      </c>
      <c r="P265" s="9">
        <f>Data[[#This Row],[totalNumLAttainers]]+Data[[#This Row],[numNonLA]]</f>
        <v>27984</v>
      </c>
      <c r="Q265" s="9">
        <f>100*(Data[[#This Row],[totalNumLAttainers]]/Data[[#This Row],[totalYP]])</f>
        <v>43.274728416237849</v>
      </c>
      <c r="R265" s="9">
        <f>100*(Data[[#This Row],[numNonLA]]/Data[[#This Row],[totalYP]])</f>
        <v>56.725271583762151</v>
      </c>
      <c r="S265" s="13">
        <f>100*(Data[[#This Row],[A1_num]]/Data[[#This Row],[totalNumLAttainers]])</f>
        <v>9.9256812551610238</v>
      </c>
      <c r="T265" s="13">
        <f>100*(Data[[#This Row],[A2_num]]/Data[[#This Row],[totalNumLAttainers]])</f>
        <v>8.7943848059454997</v>
      </c>
      <c r="U265" s="13">
        <f>100*(Data[[#This Row],[A3_num]]/Data[[#This Row],[totalNumLAttainers]])</f>
        <v>0.84227910817506191</v>
      </c>
      <c r="V265" s="13">
        <f>100*(Data[[#This Row],[B1_num]]/Data[[#This Row],[totalNumLAttainers]])</f>
        <v>14.549958711808422</v>
      </c>
      <c r="W265" s="13">
        <f>100*(Data[[#This Row],[B2_num]]/Data[[#This Row],[totalNumLAttainers]])</f>
        <v>12.056151940545003</v>
      </c>
      <c r="X265" s="13">
        <f>100*(Data[[#This Row],[B3_num]]/Data[[#This Row],[totalNumLAttainers]])</f>
        <v>39.471511147811725</v>
      </c>
      <c r="Y265" s="13">
        <f>100*(Data[[#This Row],[C1_num]]/Data[[#This Row],[totalNumLAttainers]])</f>
        <v>2.5103220478943022</v>
      </c>
      <c r="Z265" s="13">
        <f>100*(Data[[#This Row],[C2_num]]/Data[[#This Row],[totalNumLAttainers]])</f>
        <v>6.1519405450041287</v>
      </c>
      <c r="AA265" s="13">
        <f>100*(Data[[#This Row],[C3_num]]/Data[[#This Row],[totalNumLAttainers]])</f>
        <v>5.6977704376548308</v>
      </c>
      <c r="AB265" s="9">
        <f>SUM(Data[[#This Row],[A1_num]:[A3_num]])</f>
        <v>2369</v>
      </c>
      <c r="AC265" s="9">
        <f>SUM(Data[[#This Row],[B1_num]:[B3_num]])</f>
        <v>8002</v>
      </c>
      <c r="AD265" s="9">
        <f>SUM(Data[[#This Row],[C1_num]:[C3_num]])</f>
        <v>1739</v>
      </c>
      <c r="AE265" s="9">
        <f>SUM(Data[[#This Row],[A1_num]],Data[[#This Row],[B1_num]])</f>
        <v>2964</v>
      </c>
      <c r="AF265" s="9">
        <f>SUM(Data[[#This Row],[A2_num]],Data[[#This Row],[B2_num]])</f>
        <v>2525</v>
      </c>
      <c r="AG265" s="9">
        <f>SUM(Data[[#This Row],[A3_num]],Data[[#This Row],[B3_num]],Data[[#This Row],[C1_num]],Data[[#This Row],[C2_num]],Data[[#This Row],[C3_num]])</f>
        <v>6621</v>
      </c>
    </row>
    <row r="266" spans="1:33" x14ac:dyDescent="0.15">
      <c r="A266" s="8">
        <v>2014</v>
      </c>
      <c r="B266" s="8" t="s">
        <v>218</v>
      </c>
      <c r="C266" s="8" t="s">
        <v>27</v>
      </c>
      <c r="D266" s="8" t="s">
        <v>120</v>
      </c>
      <c r="E266" s="8">
        <v>7075</v>
      </c>
      <c r="F266" s="8">
        <v>533</v>
      </c>
      <c r="G266" s="8">
        <v>414</v>
      </c>
      <c r="H266" s="8">
        <v>49</v>
      </c>
      <c r="I266" s="8">
        <v>840</v>
      </c>
      <c r="J266" s="8">
        <v>569</v>
      </c>
      <c r="K266" s="8">
        <v>2151</v>
      </c>
      <c r="L266" s="8">
        <v>71</v>
      </c>
      <c r="M266" s="8">
        <v>355</v>
      </c>
      <c r="N266" s="8">
        <v>249</v>
      </c>
      <c r="O266" s="8">
        <f>SUM(Data[[#This Row],[A1_num]:[C3_num]])</f>
        <v>5231</v>
      </c>
      <c r="P266" s="9">
        <f>Data[[#This Row],[totalNumLAttainers]]+Data[[#This Row],[numNonLA]]</f>
        <v>12306</v>
      </c>
      <c r="Q266" s="9">
        <f>100*(Data[[#This Row],[totalNumLAttainers]]/Data[[#This Row],[totalYP]])</f>
        <v>42.507719811474075</v>
      </c>
      <c r="R266" s="9">
        <f>100*(Data[[#This Row],[numNonLA]]/Data[[#This Row],[totalYP]])</f>
        <v>57.492280188525925</v>
      </c>
      <c r="S266" s="13">
        <f>100*(Data[[#This Row],[A1_num]]/Data[[#This Row],[totalNumLAttainers]])</f>
        <v>10.18925635633722</v>
      </c>
      <c r="T266" s="13">
        <f>100*(Data[[#This Row],[A2_num]]/Data[[#This Row],[totalNumLAttainers]])</f>
        <v>7.9143567195564897</v>
      </c>
      <c r="U266" s="13">
        <f>100*(Data[[#This Row],[A3_num]]/Data[[#This Row],[totalNumLAttainers]])</f>
        <v>0.93672337985088905</v>
      </c>
      <c r="V266" s="13">
        <f>100*(Data[[#This Row],[B1_num]]/Data[[#This Row],[totalNumLAttainers]])</f>
        <v>16.058115083158096</v>
      </c>
      <c r="W266" s="13">
        <f>100*(Data[[#This Row],[B2_num]]/Data[[#This Row],[totalNumLAttainers]])</f>
        <v>10.877461288472567</v>
      </c>
      <c r="X266" s="13">
        <f>100*(Data[[#This Row],[B3_num]]/Data[[#This Row],[totalNumLAttainers]])</f>
        <v>41.120244695086981</v>
      </c>
      <c r="Y266" s="13">
        <f>100*(Data[[#This Row],[C1_num]]/Data[[#This Row],[totalNumLAttainers]])</f>
        <v>1.3572930606002676</v>
      </c>
      <c r="Z266" s="13">
        <f>100*(Data[[#This Row],[C2_num]]/Data[[#This Row],[totalNumLAttainers]])</f>
        <v>6.7864653030013375</v>
      </c>
      <c r="AA266" s="13">
        <f>100*(Data[[#This Row],[C3_num]]/Data[[#This Row],[totalNumLAttainers]])</f>
        <v>4.7600841139361503</v>
      </c>
      <c r="AB266" s="9">
        <f>SUM(Data[[#This Row],[A1_num]:[A3_num]])</f>
        <v>996</v>
      </c>
      <c r="AC266" s="9">
        <f>SUM(Data[[#This Row],[B1_num]:[B3_num]])</f>
        <v>3560</v>
      </c>
      <c r="AD266" s="9">
        <f>SUM(Data[[#This Row],[C1_num]:[C3_num]])</f>
        <v>675</v>
      </c>
      <c r="AE266" s="9">
        <f>SUM(Data[[#This Row],[A1_num]],Data[[#This Row],[B1_num]])</f>
        <v>1373</v>
      </c>
      <c r="AF266" s="9">
        <f>SUM(Data[[#This Row],[A2_num]],Data[[#This Row],[B2_num]])</f>
        <v>983</v>
      </c>
      <c r="AG266" s="9">
        <f>SUM(Data[[#This Row],[A3_num]],Data[[#This Row],[B3_num]],Data[[#This Row],[C1_num]],Data[[#This Row],[C2_num]],Data[[#This Row],[C3_num]])</f>
        <v>2875</v>
      </c>
    </row>
    <row r="267" spans="1:33" x14ac:dyDescent="0.15">
      <c r="A267" s="8">
        <v>2014</v>
      </c>
      <c r="B267" s="8" t="s">
        <v>221</v>
      </c>
      <c r="C267" s="8" t="s">
        <v>232</v>
      </c>
      <c r="D267" s="8" t="s">
        <v>233</v>
      </c>
      <c r="E267" s="8">
        <v>1071</v>
      </c>
      <c r="F267" s="8">
        <v>52</v>
      </c>
      <c r="G267" s="8">
        <v>53</v>
      </c>
      <c r="H267" s="8" t="s">
        <v>2</v>
      </c>
      <c r="I267" s="8">
        <v>95</v>
      </c>
      <c r="J267" s="8">
        <v>117</v>
      </c>
      <c r="K267" s="8">
        <v>320</v>
      </c>
      <c r="L267" s="8" t="s">
        <v>2</v>
      </c>
      <c r="M267" s="8">
        <v>32</v>
      </c>
      <c r="N267" s="8">
        <v>53</v>
      </c>
      <c r="O267" s="8">
        <f>SUM(Data[[#This Row],[A1_num]:[C3_num]])</f>
        <v>722</v>
      </c>
      <c r="P267" s="9">
        <f>Data[[#This Row],[totalNumLAttainers]]+Data[[#This Row],[numNonLA]]</f>
        <v>1793</v>
      </c>
      <c r="Q267" s="9">
        <f>100*(Data[[#This Row],[totalNumLAttainers]]/Data[[#This Row],[totalYP]])</f>
        <v>40.267707752370328</v>
      </c>
      <c r="R267" s="9">
        <f>100*(Data[[#This Row],[numNonLA]]/Data[[#This Row],[totalYP]])</f>
        <v>59.732292247629672</v>
      </c>
      <c r="S267" s="13">
        <f>100*(Data[[#This Row],[A1_num]]/Data[[#This Row],[totalNumLAttainers]])</f>
        <v>7.202216066481995</v>
      </c>
      <c r="T267" s="13">
        <f>100*(Data[[#This Row],[A2_num]]/Data[[#This Row],[totalNumLAttainers]])</f>
        <v>7.3407202216066487</v>
      </c>
      <c r="U267" s="13" t="e">
        <f>100*(Data[[#This Row],[A3_num]]/Data[[#This Row],[totalNumLAttainers]])</f>
        <v>#VALUE!</v>
      </c>
      <c r="V267" s="13">
        <f>100*(Data[[#This Row],[B1_num]]/Data[[#This Row],[totalNumLAttainers]])</f>
        <v>13.157894736842104</v>
      </c>
      <c r="W267" s="13">
        <f>100*(Data[[#This Row],[B2_num]]/Data[[#This Row],[totalNumLAttainers]])</f>
        <v>16.204986149584489</v>
      </c>
      <c r="X267" s="13">
        <f>100*(Data[[#This Row],[B3_num]]/Data[[#This Row],[totalNumLAttainers]])</f>
        <v>44.321329639889193</v>
      </c>
      <c r="Y267" s="13" t="e">
        <f>100*(Data[[#This Row],[C1_num]]/Data[[#This Row],[totalNumLAttainers]])</f>
        <v>#VALUE!</v>
      </c>
      <c r="Z267" s="13">
        <f>100*(Data[[#This Row],[C2_num]]/Data[[#This Row],[totalNumLAttainers]])</f>
        <v>4.43213296398892</v>
      </c>
      <c r="AA267" s="13">
        <f>100*(Data[[#This Row],[C3_num]]/Data[[#This Row],[totalNumLAttainers]])</f>
        <v>7.3407202216066487</v>
      </c>
      <c r="AB267" s="9">
        <f>SUM(Data[[#This Row],[A1_num]:[A3_num]])</f>
        <v>105</v>
      </c>
      <c r="AC267" s="9">
        <f>SUM(Data[[#This Row],[B1_num]:[B3_num]])</f>
        <v>532</v>
      </c>
      <c r="AD267" s="9">
        <f>SUM(Data[[#This Row],[C1_num]:[C3_num]])</f>
        <v>85</v>
      </c>
      <c r="AE267" s="9">
        <f>SUM(Data[[#This Row],[A1_num]],Data[[#This Row],[B1_num]])</f>
        <v>147</v>
      </c>
      <c r="AF267" s="9">
        <f>SUM(Data[[#This Row],[A2_num]],Data[[#This Row],[B2_num]])</f>
        <v>170</v>
      </c>
      <c r="AG267" s="9">
        <f>SUM(Data[[#This Row],[A3_num]],Data[[#This Row],[B3_num]],Data[[#This Row],[C1_num]],Data[[#This Row],[C2_num]],Data[[#This Row],[C3_num]])</f>
        <v>405</v>
      </c>
    </row>
    <row r="268" spans="1:33" x14ac:dyDescent="0.15">
      <c r="A268" s="8">
        <v>2014</v>
      </c>
      <c r="B268" s="8" t="s">
        <v>221</v>
      </c>
      <c r="C268" s="8" t="s">
        <v>234</v>
      </c>
      <c r="D268" s="8" t="s">
        <v>235</v>
      </c>
      <c r="E268" s="8">
        <v>1073</v>
      </c>
      <c r="F268" s="8">
        <v>48</v>
      </c>
      <c r="G268" s="8">
        <v>75</v>
      </c>
      <c r="H268" s="8" t="s">
        <v>2</v>
      </c>
      <c r="I268" s="8">
        <v>107</v>
      </c>
      <c r="J268" s="8">
        <v>114</v>
      </c>
      <c r="K268" s="8">
        <v>358</v>
      </c>
      <c r="L268" s="8" t="s">
        <v>2</v>
      </c>
      <c r="M268" s="8">
        <v>37</v>
      </c>
      <c r="N268" s="8">
        <v>38</v>
      </c>
      <c r="O268" s="8">
        <f>SUM(Data[[#This Row],[A1_num]:[C3_num]])</f>
        <v>777</v>
      </c>
      <c r="P268" s="9">
        <f>Data[[#This Row],[totalNumLAttainers]]+Data[[#This Row],[numNonLA]]</f>
        <v>1850</v>
      </c>
      <c r="Q268" s="9">
        <f>100*(Data[[#This Row],[totalNumLAttainers]]/Data[[#This Row],[totalYP]])</f>
        <v>42</v>
      </c>
      <c r="R268" s="9">
        <f>100*(Data[[#This Row],[numNonLA]]/Data[[#This Row],[totalYP]])</f>
        <v>57.999999999999993</v>
      </c>
      <c r="S268" s="13">
        <f>100*(Data[[#This Row],[A1_num]]/Data[[#This Row],[totalNumLAttainers]])</f>
        <v>6.1776061776061777</v>
      </c>
      <c r="T268" s="13">
        <f>100*(Data[[#This Row],[A2_num]]/Data[[#This Row],[totalNumLAttainers]])</f>
        <v>9.6525096525096519</v>
      </c>
      <c r="U268" s="13" t="e">
        <f>100*(Data[[#This Row],[A3_num]]/Data[[#This Row],[totalNumLAttainers]])</f>
        <v>#VALUE!</v>
      </c>
      <c r="V268" s="13">
        <f>100*(Data[[#This Row],[B1_num]]/Data[[#This Row],[totalNumLAttainers]])</f>
        <v>13.77091377091377</v>
      </c>
      <c r="W268" s="13">
        <f>100*(Data[[#This Row],[B2_num]]/Data[[#This Row],[totalNumLAttainers]])</f>
        <v>14.671814671814673</v>
      </c>
      <c r="X268" s="13">
        <f>100*(Data[[#This Row],[B3_num]]/Data[[#This Row],[totalNumLAttainers]])</f>
        <v>46.074646074646076</v>
      </c>
      <c r="Y268" s="13" t="e">
        <f>100*(Data[[#This Row],[C1_num]]/Data[[#This Row],[totalNumLAttainers]])</f>
        <v>#VALUE!</v>
      </c>
      <c r="Z268" s="13">
        <f>100*(Data[[#This Row],[C2_num]]/Data[[#This Row],[totalNumLAttainers]])</f>
        <v>4.7619047619047619</v>
      </c>
      <c r="AA268" s="13">
        <f>100*(Data[[#This Row],[C3_num]]/Data[[#This Row],[totalNumLAttainers]])</f>
        <v>4.89060489060489</v>
      </c>
      <c r="AB268" s="9">
        <f>SUM(Data[[#This Row],[A1_num]:[A3_num]])</f>
        <v>123</v>
      </c>
      <c r="AC268" s="9">
        <f>SUM(Data[[#This Row],[B1_num]:[B3_num]])</f>
        <v>579</v>
      </c>
      <c r="AD268" s="9">
        <f>SUM(Data[[#This Row],[C1_num]:[C3_num]])</f>
        <v>75</v>
      </c>
      <c r="AE268" s="9">
        <f>SUM(Data[[#This Row],[A1_num]],Data[[#This Row],[B1_num]])</f>
        <v>155</v>
      </c>
      <c r="AF268" s="9">
        <f>SUM(Data[[#This Row],[A2_num]],Data[[#This Row],[B2_num]])</f>
        <v>189</v>
      </c>
      <c r="AG268" s="9">
        <f>SUM(Data[[#This Row],[A3_num]],Data[[#This Row],[B3_num]],Data[[#This Row],[C1_num]],Data[[#This Row],[C2_num]],Data[[#This Row],[C3_num]])</f>
        <v>433</v>
      </c>
    </row>
    <row r="269" spans="1:33" x14ac:dyDescent="0.15">
      <c r="A269" s="8">
        <v>2014</v>
      </c>
      <c r="B269" s="8" t="s">
        <v>218</v>
      </c>
      <c r="C269" s="8" t="s">
        <v>31</v>
      </c>
      <c r="D269" s="8" t="s">
        <v>121</v>
      </c>
      <c r="E269" s="8">
        <v>4636</v>
      </c>
      <c r="F269" s="8">
        <v>297</v>
      </c>
      <c r="G269" s="8">
        <v>366</v>
      </c>
      <c r="H269" s="8">
        <v>24</v>
      </c>
      <c r="I269" s="8">
        <v>375</v>
      </c>
      <c r="J269" s="8">
        <v>534</v>
      </c>
      <c r="K269" s="8">
        <v>1367</v>
      </c>
      <c r="L269" s="8">
        <v>115</v>
      </c>
      <c r="M269" s="8">
        <v>187</v>
      </c>
      <c r="N269" s="8">
        <v>232</v>
      </c>
      <c r="O269" s="8">
        <f>SUM(Data[[#This Row],[A1_num]:[C3_num]])</f>
        <v>3497</v>
      </c>
      <c r="P269" s="9">
        <f>Data[[#This Row],[totalNumLAttainers]]+Data[[#This Row],[numNonLA]]</f>
        <v>8133</v>
      </c>
      <c r="Q269" s="9">
        <f>100*(Data[[#This Row],[totalNumLAttainers]]/Data[[#This Row],[totalYP]])</f>
        <v>42.997663838681916</v>
      </c>
      <c r="R269" s="9">
        <f>100*(Data[[#This Row],[numNonLA]]/Data[[#This Row],[totalYP]])</f>
        <v>57.002336161318091</v>
      </c>
      <c r="S269" s="13">
        <f>100*(Data[[#This Row],[A1_num]]/Data[[#This Row],[totalNumLAttainers]])</f>
        <v>8.4929939948527302</v>
      </c>
      <c r="T269" s="13">
        <f>100*(Data[[#This Row],[A2_num]]/Data[[#This Row],[totalNumLAttainers]])</f>
        <v>10.466113811838719</v>
      </c>
      <c r="U269" s="13">
        <f>100*(Data[[#This Row],[A3_num]]/Data[[#This Row],[totalNumLAttainers]])</f>
        <v>0.68630254503860455</v>
      </c>
      <c r="V269" s="13">
        <f>100*(Data[[#This Row],[B1_num]]/Data[[#This Row],[totalNumLAttainers]])</f>
        <v>10.723477266228196</v>
      </c>
      <c r="W269" s="13">
        <f>100*(Data[[#This Row],[B2_num]]/Data[[#This Row],[totalNumLAttainers]])</f>
        <v>15.270231627108952</v>
      </c>
      <c r="X269" s="13">
        <f>100*(Data[[#This Row],[B3_num]]/Data[[#This Row],[totalNumLAttainers]])</f>
        <v>39.090649127823852</v>
      </c>
      <c r="Y269" s="13">
        <f>100*(Data[[#This Row],[C1_num]]/Data[[#This Row],[totalNumLAttainers]])</f>
        <v>3.2885330283099798</v>
      </c>
      <c r="Z269" s="13">
        <f>100*(Data[[#This Row],[C2_num]]/Data[[#This Row],[totalNumLAttainers]])</f>
        <v>5.3474406634257932</v>
      </c>
      <c r="AA269" s="13">
        <f>100*(Data[[#This Row],[C3_num]]/Data[[#This Row],[totalNumLAttainers]])</f>
        <v>6.6342579353731761</v>
      </c>
      <c r="AB269" s="9">
        <f>SUM(Data[[#This Row],[A1_num]:[A3_num]])</f>
        <v>687</v>
      </c>
      <c r="AC269" s="9">
        <f>SUM(Data[[#This Row],[B1_num]:[B3_num]])</f>
        <v>2276</v>
      </c>
      <c r="AD269" s="9">
        <f>SUM(Data[[#This Row],[C1_num]:[C3_num]])</f>
        <v>534</v>
      </c>
      <c r="AE269" s="9">
        <f>SUM(Data[[#This Row],[A1_num]],Data[[#This Row],[B1_num]])</f>
        <v>672</v>
      </c>
      <c r="AF269" s="9">
        <f>SUM(Data[[#This Row],[A2_num]],Data[[#This Row],[B2_num]])</f>
        <v>900</v>
      </c>
      <c r="AG269" s="9">
        <f>SUM(Data[[#This Row],[A3_num]],Data[[#This Row],[B3_num]],Data[[#This Row],[C1_num]],Data[[#This Row],[C2_num]],Data[[#This Row],[C3_num]])</f>
        <v>1925</v>
      </c>
    </row>
    <row r="270" spans="1:33" x14ac:dyDescent="0.15">
      <c r="A270" s="8">
        <v>2014</v>
      </c>
      <c r="B270" s="8" t="s">
        <v>221</v>
      </c>
      <c r="C270" s="8" t="s">
        <v>252</v>
      </c>
      <c r="D270" s="8" t="s">
        <v>253</v>
      </c>
      <c r="E270" s="8">
        <v>1275</v>
      </c>
      <c r="F270" s="8">
        <v>118</v>
      </c>
      <c r="G270" s="8">
        <v>75</v>
      </c>
      <c r="H270" s="8">
        <v>18</v>
      </c>
      <c r="I270" s="8">
        <v>96</v>
      </c>
      <c r="J270" s="8">
        <v>110</v>
      </c>
      <c r="K270" s="8">
        <v>289</v>
      </c>
      <c r="L270" s="8">
        <v>59</v>
      </c>
      <c r="M270" s="8">
        <v>78</v>
      </c>
      <c r="N270" s="8">
        <v>59</v>
      </c>
      <c r="O270" s="8">
        <f>SUM(Data[[#This Row],[A1_num]:[C3_num]])</f>
        <v>902</v>
      </c>
      <c r="P270" s="9">
        <f>Data[[#This Row],[totalNumLAttainers]]+Data[[#This Row],[numNonLA]]</f>
        <v>2177</v>
      </c>
      <c r="Q270" s="9">
        <f>100*(Data[[#This Row],[totalNumLAttainers]]/Data[[#This Row],[totalYP]])</f>
        <v>41.433164905833713</v>
      </c>
      <c r="R270" s="9">
        <f>100*(Data[[#This Row],[numNonLA]]/Data[[#This Row],[totalYP]])</f>
        <v>58.566835094166279</v>
      </c>
      <c r="S270" s="13">
        <f>100*(Data[[#This Row],[A1_num]]/Data[[#This Row],[totalNumLAttainers]])</f>
        <v>13.082039911308204</v>
      </c>
      <c r="T270" s="13">
        <f>100*(Data[[#This Row],[A2_num]]/Data[[#This Row],[totalNumLAttainers]])</f>
        <v>8.3148558758314852</v>
      </c>
      <c r="U270" s="13">
        <f>100*(Data[[#This Row],[A3_num]]/Data[[#This Row],[totalNumLAttainers]])</f>
        <v>1.9955654101995564</v>
      </c>
      <c r="V270" s="13">
        <f>100*(Data[[#This Row],[B1_num]]/Data[[#This Row],[totalNumLAttainers]])</f>
        <v>10.643015521064301</v>
      </c>
      <c r="W270" s="13">
        <f>100*(Data[[#This Row],[B2_num]]/Data[[#This Row],[totalNumLAttainers]])</f>
        <v>12.195121951219512</v>
      </c>
      <c r="X270" s="13">
        <f>100*(Data[[#This Row],[B3_num]]/Data[[#This Row],[totalNumLAttainers]])</f>
        <v>32.03991130820399</v>
      </c>
      <c r="Y270" s="13">
        <f>100*(Data[[#This Row],[C1_num]]/Data[[#This Row],[totalNumLAttainers]])</f>
        <v>6.541019955654102</v>
      </c>
      <c r="Z270" s="13">
        <f>100*(Data[[#This Row],[C2_num]]/Data[[#This Row],[totalNumLAttainers]])</f>
        <v>8.6474501108647441</v>
      </c>
      <c r="AA270" s="13">
        <f>100*(Data[[#This Row],[C3_num]]/Data[[#This Row],[totalNumLAttainers]])</f>
        <v>6.541019955654102</v>
      </c>
      <c r="AB270" s="9">
        <f>SUM(Data[[#This Row],[A1_num]:[A3_num]])</f>
        <v>211</v>
      </c>
      <c r="AC270" s="9">
        <f>SUM(Data[[#This Row],[B1_num]:[B3_num]])</f>
        <v>495</v>
      </c>
      <c r="AD270" s="9">
        <f>SUM(Data[[#This Row],[C1_num]:[C3_num]])</f>
        <v>196</v>
      </c>
      <c r="AE270" s="9">
        <f>SUM(Data[[#This Row],[A1_num]],Data[[#This Row],[B1_num]])</f>
        <v>214</v>
      </c>
      <c r="AF270" s="9">
        <f>SUM(Data[[#This Row],[A2_num]],Data[[#This Row],[B2_num]])</f>
        <v>185</v>
      </c>
      <c r="AG270" s="9">
        <f>SUM(Data[[#This Row],[A3_num]],Data[[#This Row],[B3_num]],Data[[#This Row],[C1_num]],Data[[#This Row],[C2_num]],Data[[#This Row],[C3_num]])</f>
        <v>503</v>
      </c>
    </row>
    <row r="271" spans="1:33" x14ac:dyDescent="0.15">
      <c r="A271" s="8">
        <v>2014</v>
      </c>
      <c r="B271" s="8" t="s">
        <v>221</v>
      </c>
      <c r="C271" s="8" t="s">
        <v>30</v>
      </c>
      <c r="D271" s="8" t="s">
        <v>148</v>
      </c>
      <c r="E271" s="8">
        <v>1313</v>
      </c>
      <c r="F271" s="8">
        <v>111</v>
      </c>
      <c r="G271" s="8">
        <v>125</v>
      </c>
      <c r="H271" s="8">
        <v>14</v>
      </c>
      <c r="I271" s="8">
        <v>106</v>
      </c>
      <c r="J271" s="8">
        <v>93</v>
      </c>
      <c r="K271" s="8">
        <v>365</v>
      </c>
      <c r="L271" s="8">
        <v>26</v>
      </c>
      <c r="M271" s="8">
        <v>35</v>
      </c>
      <c r="N271" s="8">
        <v>56</v>
      </c>
      <c r="O271" s="8">
        <f>SUM(Data[[#This Row],[A1_num]:[C3_num]])</f>
        <v>931</v>
      </c>
      <c r="P271" s="9">
        <f>Data[[#This Row],[totalNumLAttainers]]+Data[[#This Row],[numNonLA]]</f>
        <v>2244</v>
      </c>
      <c r="Q271" s="9">
        <f>100*(Data[[#This Row],[totalNumLAttainers]]/Data[[#This Row],[totalYP]])</f>
        <v>41.488413547237073</v>
      </c>
      <c r="R271" s="9">
        <f>100*(Data[[#This Row],[numNonLA]]/Data[[#This Row],[totalYP]])</f>
        <v>58.51158645276292</v>
      </c>
      <c r="S271" s="13">
        <f>100*(Data[[#This Row],[A1_num]]/Data[[#This Row],[totalNumLAttainers]])</f>
        <v>11.922663802363051</v>
      </c>
      <c r="T271" s="13">
        <f>100*(Data[[#This Row],[A2_num]]/Data[[#This Row],[totalNumLAttainers]])</f>
        <v>13.426423200859292</v>
      </c>
      <c r="U271" s="13">
        <f>100*(Data[[#This Row],[A3_num]]/Data[[#This Row],[totalNumLAttainers]])</f>
        <v>1.5037593984962405</v>
      </c>
      <c r="V271" s="13">
        <f>100*(Data[[#This Row],[B1_num]]/Data[[#This Row],[totalNumLAttainers]])</f>
        <v>11.385606874328678</v>
      </c>
      <c r="W271" s="13">
        <f>100*(Data[[#This Row],[B2_num]]/Data[[#This Row],[totalNumLAttainers]])</f>
        <v>9.9892588614393123</v>
      </c>
      <c r="X271" s="13">
        <f>100*(Data[[#This Row],[B3_num]]/Data[[#This Row],[totalNumLAttainers]])</f>
        <v>39.205155746509128</v>
      </c>
      <c r="Y271" s="13">
        <f>100*(Data[[#This Row],[C1_num]]/Data[[#This Row],[totalNumLAttainers]])</f>
        <v>2.7926960257787328</v>
      </c>
      <c r="Z271" s="13">
        <f>100*(Data[[#This Row],[C2_num]]/Data[[#This Row],[totalNumLAttainers]])</f>
        <v>3.7593984962406015</v>
      </c>
      <c r="AA271" s="13">
        <f>100*(Data[[#This Row],[C3_num]]/Data[[#This Row],[totalNumLAttainers]])</f>
        <v>6.0150375939849621</v>
      </c>
      <c r="AB271" s="9">
        <f>SUM(Data[[#This Row],[A1_num]:[A3_num]])</f>
        <v>250</v>
      </c>
      <c r="AC271" s="9">
        <f>SUM(Data[[#This Row],[B1_num]:[B3_num]])</f>
        <v>564</v>
      </c>
      <c r="AD271" s="9">
        <f>SUM(Data[[#This Row],[C1_num]:[C3_num]])</f>
        <v>117</v>
      </c>
      <c r="AE271" s="9">
        <f>SUM(Data[[#This Row],[A1_num]],Data[[#This Row],[B1_num]])</f>
        <v>217</v>
      </c>
      <c r="AF271" s="9">
        <f>SUM(Data[[#This Row],[A2_num]],Data[[#This Row],[B2_num]])</f>
        <v>218</v>
      </c>
      <c r="AG271" s="9">
        <f>SUM(Data[[#This Row],[A3_num]],Data[[#This Row],[B3_num]],Data[[#This Row],[C1_num]],Data[[#This Row],[C2_num]],Data[[#This Row],[C3_num]])</f>
        <v>496</v>
      </c>
    </row>
    <row r="272" spans="1:33" x14ac:dyDescent="0.15">
      <c r="A272" s="8">
        <v>2014</v>
      </c>
      <c r="B272" s="8" t="s">
        <v>361</v>
      </c>
      <c r="C272" s="8" t="s">
        <v>365</v>
      </c>
      <c r="D272" s="8" t="s">
        <v>366</v>
      </c>
      <c r="E272" s="8">
        <v>44267</v>
      </c>
      <c r="F272" s="8">
        <v>3886</v>
      </c>
      <c r="G272" s="8">
        <v>2986</v>
      </c>
      <c r="H272" s="8">
        <v>469</v>
      </c>
      <c r="I272" s="8">
        <v>4170</v>
      </c>
      <c r="J272" s="8">
        <v>3639</v>
      </c>
      <c r="K272" s="8">
        <v>13110</v>
      </c>
      <c r="L272" s="8">
        <v>1296</v>
      </c>
      <c r="M272" s="8">
        <v>2325</v>
      </c>
      <c r="N272" s="8">
        <v>1792</v>
      </c>
      <c r="O272" s="8">
        <f>SUM(Data[[#This Row],[A1_num]:[C3_num]])</f>
        <v>33673</v>
      </c>
      <c r="P272" s="9">
        <f>Data[[#This Row],[totalNumLAttainers]]+Data[[#This Row],[numNonLA]]</f>
        <v>77940</v>
      </c>
      <c r="Q272" s="9">
        <f>100*(Data[[#This Row],[totalNumLAttainers]]/Data[[#This Row],[totalYP]])</f>
        <v>43.203746471644855</v>
      </c>
      <c r="R272" s="9">
        <f>100*(Data[[#This Row],[numNonLA]]/Data[[#This Row],[totalYP]])</f>
        <v>56.796253528355145</v>
      </c>
      <c r="S272" s="13">
        <f>100*(Data[[#This Row],[A1_num]]/Data[[#This Row],[totalNumLAttainers]])</f>
        <v>11.54040329047011</v>
      </c>
      <c r="T272" s="13">
        <f>100*(Data[[#This Row],[A2_num]]/Data[[#This Row],[totalNumLAttainers]])</f>
        <v>8.8676387610251535</v>
      </c>
      <c r="U272" s="13">
        <f>100*(Data[[#This Row],[A3_num]]/Data[[#This Row],[totalNumLAttainers]])</f>
        <v>1.3928072936774272</v>
      </c>
      <c r="V272" s="13">
        <f>100*(Data[[#This Row],[B1_num]]/Data[[#This Row],[totalNumLAttainers]])</f>
        <v>12.383808986428296</v>
      </c>
      <c r="W272" s="13">
        <f>100*(Data[[#This Row],[B2_num]]/Data[[#This Row],[totalNumLAttainers]])</f>
        <v>10.806877914055772</v>
      </c>
      <c r="X272" s="13">
        <f>100*(Data[[#This Row],[B3_num]]/Data[[#This Row],[totalNumLAttainers]])</f>
        <v>38.933269978914858</v>
      </c>
      <c r="Y272" s="13">
        <f>100*(Data[[#This Row],[C1_num]]/Data[[#This Row],[totalNumLAttainers]])</f>
        <v>3.8487809224007368</v>
      </c>
      <c r="Z272" s="13">
        <f>100*(Data[[#This Row],[C2_num]]/Data[[#This Row],[totalNumLAttainers]])</f>
        <v>6.9046417010661356</v>
      </c>
      <c r="AA272" s="13">
        <f>100*(Data[[#This Row],[C3_num]]/Data[[#This Row],[totalNumLAttainers]])</f>
        <v>5.3217711519615118</v>
      </c>
      <c r="AB272" s="9">
        <f>SUM(Data[[#This Row],[A1_num]:[A3_num]])</f>
        <v>7341</v>
      </c>
      <c r="AC272" s="9">
        <f>SUM(Data[[#This Row],[B1_num]:[B3_num]])</f>
        <v>20919</v>
      </c>
      <c r="AD272" s="9">
        <f>SUM(Data[[#This Row],[C1_num]:[C3_num]])</f>
        <v>5413</v>
      </c>
      <c r="AE272" s="9">
        <f>SUM(Data[[#This Row],[A1_num]],Data[[#This Row],[B1_num]])</f>
        <v>8056</v>
      </c>
      <c r="AF272" s="9">
        <f>SUM(Data[[#This Row],[A2_num]],Data[[#This Row],[B2_num]])</f>
        <v>6625</v>
      </c>
      <c r="AG272" s="9">
        <f>SUM(Data[[#This Row],[A3_num]],Data[[#This Row],[B3_num]],Data[[#This Row],[C1_num]],Data[[#This Row],[C2_num]],Data[[#This Row],[C3_num]])</f>
        <v>18992</v>
      </c>
    </row>
    <row r="273" spans="1:33" x14ac:dyDescent="0.15">
      <c r="A273" s="8">
        <v>2014</v>
      </c>
      <c r="B273" s="8" t="s">
        <v>221</v>
      </c>
      <c r="C273" s="8" t="s">
        <v>341</v>
      </c>
      <c r="D273" s="8" t="s">
        <v>342</v>
      </c>
      <c r="E273" s="8">
        <v>3861</v>
      </c>
      <c r="F273" s="8">
        <v>228</v>
      </c>
      <c r="G273" s="8">
        <v>267</v>
      </c>
      <c r="H273" s="8">
        <v>41</v>
      </c>
      <c r="I273" s="8">
        <v>238</v>
      </c>
      <c r="J273" s="8">
        <v>363</v>
      </c>
      <c r="K273" s="8">
        <v>872</v>
      </c>
      <c r="L273" s="8">
        <v>157</v>
      </c>
      <c r="M273" s="8">
        <v>118</v>
      </c>
      <c r="N273" s="8">
        <v>109</v>
      </c>
      <c r="O273" s="8">
        <f>SUM(Data[[#This Row],[A1_num]:[C3_num]])</f>
        <v>2393</v>
      </c>
      <c r="P273" s="9">
        <f>Data[[#This Row],[totalNumLAttainers]]+Data[[#This Row],[numNonLA]]</f>
        <v>6254</v>
      </c>
      <c r="Q273" s="9">
        <f>100*(Data[[#This Row],[totalNumLAttainers]]/Data[[#This Row],[totalYP]])</f>
        <v>38.263511352734248</v>
      </c>
      <c r="R273" s="9">
        <f>100*(Data[[#This Row],[numNonLA]]/Data[[#This Row],[totalYP]])</f>
        <v>61.736488647265752</v>
      </c>
      <c r="S273" s="13">
        <f>100*(Data[[#This Row],[A1_num]]/Data[[#This Row],[totalNumLAttainers]])</f>
        <v>9.5277893857083154</v>
      </c>
      <c r="T273" s="13">
        <f>100*(Data[[#This Row],[A2_num]]/Data[[#This Row],[totalNumLAttainers]])</f>
        <v>11.157542833263685</v>
      </c>
      <c r="U273" s="13">
        <f>100*(Data[[#This Row],[A3_num]]/Data[[#This Row],[totalNumLAttainers]])</f>
        <v>1.7133305474300042</v>
      </c>
      <c r="V273" s="13">
        <f>100*(Data[[#This Row],[B1_num]]/Data[[#This Row],[totalNumLAttainers]])</f>
        <v>9.9456748850814876</v>
      </c>
      <c r="W273" s="13">
        <f>100*(Data[[#This Row],[B2_num]]/Data[[#This Row],[totalNumLAttainers]])</f>
        <v>15.169243627246134</v>
      </c>
      <c r="X273" s="13">
        <f>100*(Data[[#This Row],[B3_num]]/Data[[#This Row],[totalNumLAttainers]])</f>
        <v>36.439615545340573</v>
      </c>
      <c r="Y273" s="13">
        <f>100*(Data[[#This Row],[C1_num]]/Data[[#This Row],[totalNumLAttainers]])</f>
        <v>6.560802340158796</v>
      </c>
      <c r="Z273" s="13">
        <f>100*(Data[[#This Row],[C2_num]]/Data[[#This Row],[totalNumLAttainers]])</f>
        <v>4.9310488926034273</v>
      </c>
      <c r="AA273" s="13">
        <f>100*(Data[[#This Row],[C3_num]]/Data[[#This Row],[totalNumLAttainers]])</f>
        <v>4.5549519431675716</v>
      </c>
      <c r="AB273" s="9">
        <f>SUM(Data[[#This Row],[A1_num]:[A3_num]])</f>
        <v>536</v>
      </c>
      <c r="AC273" s="9">
        <f>SUM(Data[[#This Row],[B1_num]:[B3_num]])</f>
        <v>1473</v>
      </c>
      <c r="AD273" s="9">
        <f>SUM(Data[[#This Row],[C1_num]:[C3_num]])</f>
        <v>384</v>
      </c>
      <c r="AE273" s="9">
        <f>SUM(Data[[#This Row],[A1_num]],Data[[#This Row],[B1_num]])</f>
        <v>466</v>
      </c>
      <c r="AF273" s="9">
        <f>SUM(Data[[#This Row],[A2_num]],Data[[#This Row],[B2_num]])</f>
        <v>630</v>
      </c>
      <c r="AG273" s="9">
        <f>SUM(Data[[#This Row],[A3_num]],Data[[#This Row],[B3_num]],Data[[#This Row],[C1_num]],Data[[#This Row],[C2_num]],Data[[#This Row],[C3_num]])</f>
        <v>1297</v>
      </c>
    </row>
    <row r="274" spans="1:33" x14ac:dyDescent="0.15">
      <c r="A274" s="8">
        <v>2014</v>
      </c>
      <c r="B274" s="8" t="s">
        <v>221</v>
      </c>
      <c r="C274" s="8" t="s">
        <v>339</v>
      </c>
      <c r="D274" s="8" t="s">
        <v>340</v>
      </c>
      <c r="E274" s="8">
        <v>4352</v>
      </c>
      <c r="F274" s="8">
        <v>345</v>
      </c>
      <c r="G274" s="8">
        <v>339</v>
      </c>
      <c r="H274" s="8">
        <v>59</v>
      </c>
      <c r="I274" s="8">
        <v>429</v>
      </c>
      <c r="J274" s="8">
        <v>457</v>
      </c>
      <c r="K274" s="8">
        <v>1454</v>
      </c>
      <c r="L274" s="8">
        <v>211</v>
      </c>
      <c r="M274" s="8">
        <v>223</v>
      </c>
      <c r="N274" s="8">
        <v>161</v>
      </c>
      <c r="O274" s="8">
        <f>SUM(Data[[#This Row],[A1_num]:[C3_num]])</f>
        <v>3678</v>
      </c>
      <c r="P274" s="9">
        <f>Data[[#This Row],[totalNumLAttainers]]+Data[[#This Row],[numNonLA]]</f>
        <v>8030</v>
      </c>
      <c r="Q274" s="9">
        <f>100*(Data[[#This Row],[totalNumLAttainers]]/Data[[#This Row],[totalYP]])</f>
        <v>45.803237858032382</v>
      </c>
      <c r="R274" s="9">
        <f>100*(Data[[#This Row],[numNonLA]]/Data[[#This Row],[totalYP]])</f>
        <v>54.196762141967625</v>
      </c>
      <c r="S274" s="13">
        <f>100*(Data[[#This Row],[A1_num]]/Data[[#This Row],[totalNumLAttainers]])</f>
        <v>9.3800978792822196</v>
      </c>
      <c r="T274" s="13">
        <f>100*(Data[[#This Row],[A2_num]]/Data[[#This Row],[totalNumLAttainers]])</f>
        <v>9.2169657422512241</v>
      </c>
      <c r="U274" s="13">
        <f>100*(Data[[#This Row],[A3_num]]/Data[[#This Row],[totalNumLAttainers]])</f>
        <v>1.6041326808047853</v>
      </c>
      <c r="V274" s="13">
        <f>100*(Data[[#This Row],[B1_num]]/Data[[#This Row],[totalNumLAttainers]])</f>
        <v>11.663947797716149</v>
      </c>
      <c r="W274" s="13">
        <f>100*(Data[[#This Row],[B2_num]]/Data[[#This Row],[totalNumLAttainers]])</f>
        <v>12.425231103860794</v>
      </c>
      <c r="X274" s="13">
        <f>100*(Data[[#This Row],[B3_num]]/Data[[#This Row],[totalNumLAttainers]])</f>
        <v>39.53235454051115</v>
      </c>
      <c r="Y274" s="13">
        <f>100*(Data[[#This Row],[C1_num]]/Data[[#This Row],[totalNumLAttainers]])</f>
        <v>5.7368134855899946</v>
      </c>
      <c r="Z274" s="13">
        <f>100*(Data[[#This Row],[C2_num]]/Data[[#This Row],[totalNumLAttainers]])</f>
        <v>6.0630777596519847</v>
      </c>
      <c r="AA274" s="13">
        <f>100*(Data[[#This Row],[C3_num]]/Data[[#This Row],[totalNumLAttainers]])</f>
        <v>4.3773790103317021</v>
      </c>
      <c r="AB274" s="9">
        <f>SUM(Data[[#This Row],[A1_num]:[A3_num]])</f>
        <v>743</v>
      </c>
      <c r="AC274" s="9">
        <f>SUM(Data[[#This Row],[B1_num]:[B3_num]])</f>
        <v>2340</v>
      </c>
      <c r="AD274" s="9">
        <f>SUM(Data[[#This Row],[C1_num]:[C3_num]])</f>
        <v>595</v>
      </c>
      <c r="AE274" s="9">
        <f>SUM(Data[[#This Row],[A1_num]],Data[[#This Row],[B1_num]])</f>
        <v>774</v>
      </c>
      <c r="AF274" s="9">
        <f>SUM(Data[[#This Row],[A2_num]],Data[[#This Row],[B2_num]])</f>
        <v>796</v>
      </c>
      <c r="AG274" s="9">
        <f>SUM(Data[[#This Row],[A3_num]],Data[[#This Row],[B3_num]],Data[[#This Row],[C1_num]],Data[[#This Row],[C2_num]],Data[[#This Row],[C3_num]])</f>
        <v>2108</v>
      </c>
    </row>
    <row r="275" spans="1:33" x14ac:dyDescent="0.15">
      <c r="A275" s="8">
        <v>2014</v>
      </c>
      <c r="B275" s="8" t="s">
        <v>221</v>
      </c>
      <c r="C275" s="8" t="s">
        <v>28</v>
      </c>
      <c r="D275" s="8" t="s">
        <v>295</v>
      </c>
      <c r="E275" s="8">
        <v>1857</v>
      </c>
      <c r="F275" s="8">
        <v>112</v>
      </c>
      <c r="G275" s="8">
        <v>158</v>
      </c>
      <c r="H275" s="8">
        <v>10</v>
      </c>
      <c r="I275" s="8">
        <v>176</v>
      </c>
      <c r="J275" s="8">
        <v>274</v>
      </c>
      <c r="K275" s="8">
        <v>551</v>
      </c>
      <c r="L275" s="8">
        <v>78</v>
      </c>
      <c r="M275" s="8">
        <v>80</v>
      </c>
      <c r="N275" s="8">
        <v>83</v>
      </c>
      <c r="O275" s="8">
        <f>SUM(Data[[#This Row],[A1_num]:[C3_num]])</f>
        <v>1522</v>
      </c>
      <c r="P275" s="9">
        <f>Data[[#This Row],[totalNumLAttainers]]+Data[[#This Row],[numNonLA]]</f>
        <v>3379</v>
      </c>
      <c r="Q275" s="9">
        <f>100*(Data[[#This Row],[totalNumLAttainers]]/Data[[#This Row],[totalYP]])</f>
        <v>45.042912104172835</v>
      </c>
      <c r="R275" s="9">
        <f>100*(Data[[#This Row],[numNonLA]]/Data[[#This Row],[totalYP]])</f>
        <v>54.957087895827172</v>
      </c>
      <c r="S275" s="13">
        <f>100*(Data[[#This Row],[A1_num]]/Data[[#This Row],[totalNumLAttainers]])</f>
        <v>7.3587385019710903</v>
      </c>
      <c r="T275" s="13">
        <f>100*(Data[[#This Row],[A2_num]]/Data[[#This Row],[totalNumLAttainers]])</f>
        <v>10.38107752956636</v>
      </c>
      <c r="U275" s="13">
        <f>100*(Data[[#This Row],[A3_num]]/Data[[#This Row],[totalNumLAttainers]])</f>
        <v>0.65703022339027595</v>
      </c>
      <c r="V275" s="13">
        <f>100*(Data[[#This Row],[B1_num]]/Data[[#This Row],[totalNumLAttainers]])</f>
        <v>11.563731931668856</v>
      </c>
      <c r="W275" s="13">
        <f>100*(Data[[#This Row],[B2_num]]/Data[[#This Row],[totalNumLAttainers]])</f>
        <v>18.002628120893561</v>
      </c>
      <c r="X275" s="13">
        <f>100*(Data[[#This Row],[B3_num]]/Data[[#This Row],[totalNumLAttainers]])</f>
        <v>36.202365308804204</v>
      </c>
      <c r="Y275" s="13">
        <f>100*(Data[[#This Row],[C1_num]]/Data[[#This Row],[totalNumLAttainers]])</f>
        <v>5.1248357424441524</v>
      </c>
      <c r="Z275" s="13">
        <f>100*(Data[[#This Row],[C2_num]]/Data[[#This Row],[totalNumLAttainers]])</f>
        <v>5.2562417871222076</v>
      </c>
      <c r="AA275" s="13">
        <f>100*(Data[[#This Row],[C3_num]]/Data[[#This Row],[totalNumLAttainers]])</f>
        <v>5.4533508541392903</v>
      </c>
      <c r="AB275" s="9">
        <f>SUM(Data[[#This Row],[A1_num]:[A3_num]])</f>
        <v>280</v>
      </c>
      <c r="AC275" s="9">
        <f>SUM(Data[[#This Row],[B1_num]:[B3_num]])</f>
        <v>1001</v>
      </c>
      <c r="AD275" s="9">
        <f>SUM(Data[[#This Row],[C1_num]:[C3_num]])</f>
        <v>241</v>
      </c>
      <c r="AE275" s="9">
        <f>SUM(Data[[#This Row],[A1_num]],Data[[#This Row],[B1_num]])</f>
        <v>288</v>
      </c>
      <c r="AF275" s="9">
        <f>SUM(Data[[#This Row],[A2_num]],Data[[#This Row],[B2_num]])</f>
        <v>432</v>
      </c>
      <c r="AG275" s="9">
        <f>SUM(Data[[#This Row],[A3_num]],Data[[#This Row],[B3_num]],Data[[#This Row],[C1_num]],Data[[#This Row],[C2_num]],Data[[#This Row],[C3_num]])</f>
        <v>802</v>
      </c>
    </row>
    <row r="276" spans="1:33" x14ac:dyDescent="0.15">
      <c r="A276" s="8">
        <v>2014</v>
      </c>
      <c r="B276" s="8" t="s">
        <v>221</v>
      </c>
      <c r="C276" s="8" t="s">
        <v>244</v>
      </c>
      <c r="D276" s="8" t="s">
        <v>245</v>
      </c>
      <c r="E276" s="8">
        <v>1394</v>
      </c>
      <c r="F276" s="8">
        <v>78</v>
      </c>
      <c r="G276" s="8">
        <v>127</v>
      </c>
      <c r="H276" s="8">
        <v>11</v>
      </c>
      <c r="I276" s="8">
        <v>234</v>
      </c>
      <c r="J276" s="8">
        <v>210</v>
      </c>
      <c r="K276" s="8">
        <v>646</v>
      </c>
      <c r="L276" s="8">
        <v>51</v>
      </c>
      <c r="M276" s="8">
        <v>168</v>
      </c>
      <c r="N276" s="8">
        <v>109</v>
      </c>
      <c r="O276" s="8">
        <f>SUM(Data[[#This Row],[A1_num]:[C3_num]])</f>
        <v>1634</v>
      </c>
      <c r="P276" s="9">
        <f>Data[[#This Row],[totalNumLAttainers]]+Data[[#This Row],[numNonLA]]</f>
        <v>3028</v>
      </c>
      <c r="Q276" s="9">
        <f>100*(Data[[#This Row],[totalNumLAttainers]]/Data[[#This Row],[totalYP]])</f>
        <v>53.96301188903567</v>
      </c>
      <c r="R276" s="9">
        <f>100*(Data[[#This Row],[numNonLA]]/Data[[#This Row],[totalYP]])</f>
        <v>46.03698811096433</v>
      </c>
      <c r="S276" s="13">
        <f>100*(Data[[#This Row],[A1_num]]/Data[[#This Row],[totalNumLAttainers]])</f>
        <v>4.7735618115055081</v>
      </c>
      <c r="T276" s="13">
        <f>100*(Data[[#This Row],[A2_num]]/Data[[#This Row],[totalNumLAttainers]])</f>
        <v>7.7723378212974303</v>
      </c>
      <c r="U276" s="13">
        <f>100*(Data[[#This Row],[A3_num]]/Data[[#This Row],[totalNumLAttainers]])</f>
        <v>0.67319461444308448</v>
      </c>
      <c r="V276" s="13">
        <f>100*(Data[[#This Row],[B1_num]]/Data[[#This Row],[totalNumLAttainers]])</f>
        <v>14.320685434516525</v>
      </c>
      <c r="W276" s="13">
        <f>100*(Data[[#This Row],[B2_num]]/Data[[#This Row],[totalNumLAttainers]])</f>
        <v>12.851897184822523</v>
      </c>
      <c r="X276" s="13">
        <f>100*(Data[[#This Row],[B3_num]]/Data[[#This Row],[totalNumLAttainers]])</f>
        <v>39.534883720930232</v>
      </c>
      <c r="Y276" s="13">
        <f>100*(Data[[#This Row],[C1_num]]/Data[[#This Row],[totalNumLAttainers]])</f>
        <v>3.1211750305997552</v>
      </c>
      <c r="Z276" s="13">
        <f>100*(Data[[#This Row],[C2_num]]/Data[[#This Row],[totalNumLAttainers]])</f>
        <v>10.281517747858016</v>
      </c>
      <c r="AA276" s="13">
        <f>100*(Data[[#This Row],[C3_num]]/Data[[#This Row],[totalNumLAttainers]])</f>
        <v>6.6707466340269281</v>
      </c>
      <c r="AB276" s="9">
        <f>SUM(Data[[#This Row],[A1_num]:[A3_num]])</f>
        <v>216</v>
      </c>
      <c r="AC276" s="9">
        <f>SUM(Data[[#This Row],[B1_num]:[B3_num]])</f>
        <v>1090</v>
      </c>
      <c r="AD276" s="9">
        <f>SUM(Data[[#This Row],[C1_num]:[C3_num]])</f>
        <v>328</v>
      </c>
      <c r="AE276" s="9">
        <f>SUM(Data[[#This Row],[A1_num]],Data[[#This Row],[B1_num]])</f>
        <v>312</v>
      </c>
      <c r="AF276" s="9">
        <f>SUM(Data[[#This Row],[A2_num]],Data[[#This Row],[B2_num]])</f>
        <v>337</v>
      </c>
      <c r="AG276" s="9">
        <f>SUM(Data[[#This Row],[A3_num]],Data[[#This Row],[B3_num]],Data[[#This Row],[C1_num]],Data[[#This Row],[C2_num]],Data[[#This Row],[C3_num]])</f>
        <v>985</v>
      </c>
    </row>
    <row r="277" spans="1:33" x14ac:dyDescent="0.15">
      <c r="A277" s="8">
        <v>2014</v>
      </c>
      <c r="B277" s="8" t="s">
        <v>221</v>
      </c>
      <c r="C277" s="8" t="s">
        <v>343</v>
      </c>
      <c r="D277" s="8" t="s">
        <v>344</v>
      </c>
      <c r="E277" s="8">
        <v>5160</v>
      </c>
      <c r="F277" s="8">
        <v>313</v>
      </c>
      <c r="G277" s="8">
        <v>322</v>
      </c>
      <c r="H277" s="8">
        <v>24</v>
      </c>
      <c r="I277" s="8">
        <v>346</v>
      </c>
      <c r="J277" s="8">
        <v>514</v>
      </c>
      <c r="K277" s="8">
        <v>1345</v>
      </c>
      <c r="L277" s="8">
        <v>96</v>
      </c>
      <c r="M277" s="8">
        <v>163</v>
      </c>
      <c r="N277" s="8">
        <v>125</v>
      </c>
      <c r="O277" s="8">
        <f>SUM(Data[[#This Row],[A1_num]:[C3_num]])</f>
        <v>3248</v>
      </c>
      <c r="P277" s="9">
        <f>Data[[#This Row],[totalNumLAttainers]]+Data[[#This Row],[numNonLA]]</f>
        <v>8408</v>
      </c>
      <c r="Q277" s="9">
        <f>100*(Data[[#This Row],[totalNumLAttainers]]/Data[[#This Row],[totalYP]])</f>
        <v>38.629876308277829</v>
      </c>
      <c r="R277" s="9">
        <f>100*(Data[[#This Row],[numNonLA]]/Data[[#This Row],[totalYP]])</f>
        <v>61.370123691722171</v>
      </c>
      <c r="S277" s="13">
        <f>100*(Data[[#This Row],[A1_num]]/Data[[#This Row],[totalNumLAttainers]])</f>
        <v>9.6366995073891619</v>
      </c>
      <c r="T277" s="13">
        <f>100*(Data[[#This Row],[A2_num]]/Data[[#This Row],[totalNumLAttainers]])</f>
        <v>9.9137931034482758</v>
      </c>
      <c r="U277" s="13">
        <f>100*(Data[[#This Row],[A3_num]]/Data[[#This Row],[totalNumLAttainers]])</f>
        <v>0.73891625615763545</v>
      </c>
      <c r="V277" s="13">
        <f>100*(Data[[#This Row],[B1_num]]/Data[[#This Row],[totalNumLAttainers]])</f>
        <v>10.652709359605911</v>
      </c>
      <c r="W277" s="13">
        <f>100*(Data[[#This Row],[B2_num]]/Data[[#This Row],[totalNumLAttainers]])</f>
        <v>15.825123152709358</v>
      </c>
      <c r="X277" s="13">
        <f>100*(Data[[#This Row],[B3_num]]/Data[[#This Row],[totalNumLAttainers]])</f>
        <v>41.410098522167488</v>
      </c>
      <c r="Y277" s="13">
        <f>100*(Data[[#This Row],[C1_num]]/Data[[#This Row],[totalNumLAttainers]])</f>
        <v>2.9556650246305418</v>
      </c>
      <c r="Z277" s="13">
        <f>100*(Data[[#This Row],[C2_num]]/Data[[#This Row],[totalNumLAttainers]])</f>
        <v>5.0184729064039413</v>
      </c>
      <c r="AA277" s="13">
        <f>100*(Data[[#This Row],[C3_num]]/Data[[#This Row],[totalNumLAttainers]])</f>
        <v>3.8485221674876851</v>
      </c>
      <c r="AB277" s="9">
        <f>SUM(Data[[#This Row],[A1_num]:[A3_num]])</f>
        <v>659</v>
      </c>
      <c r="AC277" s="9">
        <f>SUM(Data[[#This Row],[B1_num]:[B3_num]])</f>
        <v>2205</v>
      </c>
      <c r="AD277" s="9">
        <f>SUM(Data[[#This Row],[C1_num]:[C3_num]])</f>
        <v>384</v>
      </c>
      <c r="AE277" s="9">
        <f>SUM(Data[[#This Row],[A1_num]],Data[[#This Row],[B1_num]])</f>
        <v>659</v>
      </c>
      <c r="AF277" s="9">
        <f>SUM(Data[[#This Row],[A2_num]],Data[[#This Row],[B2_num]])</f>
        <v>836</v>
      </c>
      <c r="AG277" s="9">
        <f>SUM(Data[[#This Row],[A3_num]],Data[[#This Row],[B3_num]],Data[[#This Row],[C1_num]],Data[[#This Row],[C2_num]],Data[[#This Row],[C3_num]])</f>
        <v>1753</v>
      </c>
    </row>
    <row r="278" spans="1:33" x14ac:dyDescent="0.15">
      <c r="A278" s="8">
        <v>2014</v>
      </c>
      <c r="B278" s="8" t="s">
        <v>221</v>
      </c>
      <c r="C278" s="8" t="s">
        <v>35</v>
      </c>
      <c r="D278" s="8" t="s">
        <v>152</v>
      </c>
      <c r="E278" s="8">
        <v>1533</v>
      </c>
      <c r="F278" s="8">
        <v>110</v>
      </c>
      <c r="G278" s="8">
        <v>74</v>
      </c>
      <c r="H278" s="8" t="s">
        <v>2</v>
      </c>
      <c r="I278" s="8">
        <v>196</v>
      </c>
      <c r="J278" s="8">
        <v>152</v>
      </c>
      <c r="K278" s="8">
        <v>565</v>
      </c>
      <c r="L278" s="8">
        <v>37</v>
      </c>
      <c r="M278" s="8">
        <v>112</v>
      </c>
      <c r="N278" s="8">
        <v>77</v>
      </c>
      <c r="O278" s="8">
        <f>SUM(Data[[#This Row],[A1_num]:[C3_num]])</f>
        <v>1323</v>
      </c>
      <c r="P278" s="9">
        <f>Data[[#This Row],[totalNumLAttainers]]+Data[[#This Row],[numNonLA]]</f>
        <v>2856</v>
      </c>
      <c r="Q278" s="9">
        <f>100*(Data[[#This Row],[totalNumLAttainers]]/Data[[#This Row],[totalYP]])</f>
        <v>46.32352941176471</v>
      </c>
      <c r="R278" s="9">
        <f>100*(Data[[#This Row],[numNonLA]]/Data[[#This Row],[totalYP]])</f>
        <v>53.67647058823529</v>
      </c>
      <c r="S278" s="13">
        <f>100*(Data[[#This Row],[A1_num]]/Data[[#This Row],[totalNumLAttainers]])</f>
        <v>8.314436885865458</v>
      </c>
      <c r="T278" s="13">
        <f>100*(Data[[#This Row],[A2_num]]/Data[[#This Row],[totalNumLAttainers]])</f>
        <v>5.5933484504913071</v>
      </c>
      <c r="U278" s="13" t="e">
        <f>100*(Data[[#This Row],[A3_num]]/Data[[#This Row],[totalNumLAttainers]])</f>
        <v>#VALUE!</v>
      </c>
      <c r="V278" s="13">
        <f>100*(Data[[#This Row],[B1_num]]/Data[[#This Row],[totalNumLAttainers]])</f>
        <v>14.814814814814813</v>
      </c>
      <c r="W278" s="13">
        <f>100*(Data[[#This Row],[B2_num]]/Data[[#This Row],[totalNumLAttainers]])</f>
        <v>11.489040060468632</v>
      </c>
      <c r="X278" s="13">
        <f>100*(Data[[#This Row],[B3_num]]/Data[[#This Row],[totalNumLAttainers]])</f>
        <v>42.705971277399854</v>
      </c>
      <c r="Y278" s="13">
        <f>100*(Data[[#This Row],[C1_num]]/Data[[#This Row],[totalNumLAttainers]])</f>
        <v>2.7966742252456536</v>
      </c>
      <c r="Z278" s="13">
        <f>100*(Data[[#This Row],[C2_num]]/Data[[#This Row],[totalNumLAttainers]])</f>
        <v>8.4656084656084651</v>
      </c>
      <c r="AA278" s="13">
        <f>100*(Data[[#This Row],[C3_num]]/Data[[#This Row],[totalNumLAttainers]])</f>
        <v>5.8201058201058196</v>
      </c>
      <c r="AB278" s="9">
        <f>SUM(Data[[#This Row],[A1_num]:[A3_num]])</f>
        <v>184</v>
      </c>
      <c r="AC278" s="9">
        <f>SUM(Data[[#This Row],[B1_num]:[B3_num]])</f>
        <v>913</v>
      </c>
      <c r="AD278" s="9">
        <f>SUM(Data[[#This Row],[C1_num]:[C3_num]])</f>
        <v>226</v>
      </c>
      <c r="AE278" s="9">
        <f>SUM(Data[[#This Row],[A1_num]],Data[[#This Row],[B1_num]])</f>
        <v>306</v>
      </c>
      <c r="AF278" s="9">
        <f>SUM(Data[[#This Row],[A2_num]],Data[[#This Row],[B2_num]])</f>
        <v>226</v>
      </c>
      <c r="AG278" s="9">
        <f>SUM(Data[[#This Row],[A3_num]],Data[[#This Row],[B3_num]],Data[[#This Row],[C1_num]],Data[[#This Row],[C2_num]],Data[[#This Row],[C3_num]])</f>
        <v>791</v>
      </c>
    </row>
    <row r="279" spans="1:33" x14ac:dyDescent="0.15">
      <c r="A279" s="8">
        <v>2014</v>
      </c>
      <c r="B279" s="8" t="s">
        <v>221</v>
      </c>
      <c r="C279" s="8" t="s">
        <v>345</v>
      </c>
      <c r="D279" s="8" t="s">
        <v>346</v>
      </c>
      <c r="E279" s="8">
        <v>3758</v>
      </c>
      <c r="F279" s="8">
        <v>239</v>
      </c>
      <c r="G279" s="8">
        <v>231</v>
      </c>
      <c r="H279" s="8">
        <v>22</v>
      </c>
      <c r="I279" s="8">
        <v>325</v>
      </c>
      <c r="J279" s="8">
        <v>305</v>
      </c>
      <c r="K279" s="8">
        <v>757</v>
      </c>
      <c r="L279" s="8">
        <v>142</v>
      </c>
      <c r="M279" s="8">
        <v>193</v>
      </c>
      <c r="N279" s="8">
        <v>116</v>
      </c>
      <c r="O279" s="8">
        <f>SUM(Data[[#This Row],[A1_num]:[C3_num]])</f>
        <v>2330</v>
      </c>
      <c r="P279" s="9">
        <f>Data[[#This Row],[totalNumLAttainers]]+Data[[#This Row],[numNonLA]]</f>
        <v>6088</v>
      </c>
      <c r="Q279" s="9">
        <f>100*(Data[[#This Row],[totalNumLAttainers]]/Data[[#This Row],[totalYP]])</f>
        <v>38.272010512483575</v>
      </c>
      <c r="R279" s="9">
        <f>100*(Data[[#This Row],[numNonLA]]/Data[[#This Row],[totalYP]])</f>
        <v>61.727989487516425</v>
      </c>
      <c r="S279" s="13">
        <f>100*(Data[[#This Row],[A1_num]]/Data[[#This Row],[totalNumLAttainers]])</f>
        <v>10.257510729613733</v>
      </c>
      <c r="T279" s="13">
        <f>100*(Data[[#This Row],[A2_num]]/Data[[#This Row],[totalNumLAttainers]])</f>
        <v>9.9141630901287545</v>
      </c>
      <c r="U279" s="13">
        <f>100*(Data[[#This Row],[A3_num]]/Data[[#This Row],[totalNumLAttainers]])</f>
        <v>0.94420600858369097</v>
      </c>
      <c r="V279" s="13">
        <f>100*(Data[[#This Row],[B1_num]]/Data[[#This Row],[totalNumLAttainers]])</f>
        <v>13.948497854077251</v>
      </c>
      <c r="W279" s="13">
        <f>100*(Data[[#This Row],[B2_num]]/Data[[#This Row],[totalNumLAttainers]])</f>
        <v>13.090128755364807</v>
      </c>
      <c r="X279" s="13">
        <f>100*(Data[[#This Row],[B3_num]]/Data[[#This Row],[totalNumLAttainers]])</f>
        <v>32.489270386266092</v>
      </c>
      <c r="Y279" s="13">
        <f>100*(Data[[#This Row],[C1_num]]/Data[[#This Row],[totalNumLAttainers]])</f>
        <v>6.0944206008583688</v>
      </c>
      <c r="Z279" s="13">
        <f>100*(Data[[#This Row],[C2_num]]/Data[[#This Row],[totalNumLAttainers]])</f>
        <v>8.2832618025751081</v>
      </c>
      <c r="AA279" s="13">
        <f>100*(Data[[#This Row],[C3_num]]/Data[[#This Row],[totalNumLAttainers]])</f>
        <v>4.9785407725321891</v>
      </c>
      <c r="AB279" s="9">
        <f>SUM(Data[[#This Row],[A1_num]:[A3_num]])</f>
        <v>492</v>
      </c>
      <c r="AC279" s="9">
        <f>SUM(Data[[#This Row],[B1_num]:[B3_num]])</f>
        <v>1387</v>
      </c>
      <c r="AD279" s="9">
        <f>SUM(Data[[#This Row],[C1_num]:[C3_num]])</f>
        <v>451</v>
      </c>
      <c r="AE279" s="9">
        <f>SUM(Data[[#This Row],[A1_num]],Data[[#This Row],[B1_num]])</f>
        <v>564</v>
      </c>
      <c r="AF279" s="9">
        <f>SUM(Data[[#This Row],[A2_num]],Data[[#This Row],[B2_num]])</f>
        <v>536</v>
      </c>
      <c r="AG279" s="9">
        <f>SUM(Data[[#This Row],[A3_num]],Data[[#This Row],[B3_num]],Data[[#This Row],[C1_num]],Data[[#This Row],[C2_num]],Data[[#This Row],[C3_num]])</f>
        <v>1230</v>
      </c>
    </row>
    <row r="280" spans="1:33" x14ac:dyDescent="0.15">
      <c r="A280" s="8">
        <v>2014</v>
      </c>
      <c r="B280" s="8" t="s">
        <v>221</v>
      </c>
      <c r="C280" s="8" t="s">
        <v>20</v>
      </c>
      <c r="D280" s="8" t="s">
        <v>144</v>
      </c>
      <c r="E280" s="8">
        <v>1102</v>
      </c>
      <c r="F280" s="8">
        <v>142</v>
      </c>
      <c r="G280" s="8">
        <v>51</v>
      </c>
      <c r="H280" s="8">
        <v>12</v>
      </c>
      <c r="I280" s="8">
        <v>185</v>
      </c>
      <c r="J280" s="8">
        <v>94</v>
      </c>
      <c r="K280" s="8">
        <v>424</v>
      </c>
      <c r="L280" s="8">
        <v>59</v>
      </c>
      <c r="M280" s="8">
        <v>72</v>
      </c>
      <c r="N280" s="8">
        <v>88</v>
      </c>
      <c r="O280" s="8">
        <f>SUM(Data[[#This Row],[A1_num]:[C3_num]])</f>
        <v>1127</v>
      </c>
      <c r="P280" s="9">
        <f>Data[[#This Row],[totalNumLAttainers]]+Data[[#This Row],[numNonLA]]</f>
        <v>2229</v>
      </c>
      <c r="Q280" s="9">
        <f>100*(Data[[#This Row],[totalNumLAttainers]]/Data[[#This Row],[totalYP]])</f>
        <v>50.560789591745184</v>
      </c>
      <c r="R280" s="9">
        <f>100*(Data[[#This Row],[numNonLA]]/Data[[#This Row],[totalYP]])</f>
        <v>49.439210408254823</v>
      </c>
      <c r="S280" s="13">
        <f>100*(Data[[#This Row],[A1_num]]/Data[[#This Row],[totalNumLAttainers]])</f>
        <v>12.599822537710736</v>
      </c>
      <c r="T280" s="13">
        <f>100*(Data[[#This Row],[A2_num]]/Data[[#This Row],[totalNumLAttainers]])</f>
        <v>4.5252883762200531</v>
      </c>
      <c r="U280" s="13">
        <f>100*(Data[[#This Row],[A3_num]]/Data[[#This Row],[totalNumLAttainers]])</f>
        <v>1.064773735581189</v>
      </c>
      <c r="V280" s="13">
        <f>100*(Data[[#This Row],[B1_num]]/Data[[#This Row],[totalNumLAttainers]])</f>
        <v>16.415261756876664</v>
      </c>
      <c r="W280" s="13">
        <f>100*(Data[[#This Row],[B2_num]]/Data[[#This Row],[totalNumLAttainers]])</f>
        <v>8.3407275953859799</v>
      </c>
      <c r="X280" s="13">
        <f>100*(Data[[#This Row],[B3_num]]/Data[[#This Row],[totalNumLAttainers]])</f>
        <v>37.622005323868677</v>
      </c>
      <c r="Y280" s="13">
        <f>100*(Data[[#This Row],[C1_num]]/Data[[#This Row],[totalNumLAttainers]])</f>
        <v>5.2351375332741794</v>
      </c>
      <c r="Z280" s="13">
        <f>100*(Data[[#This Row],[C2_num]]/Data[[#This Row],[totalNumLAttainers]])</f>
        <v>6.3886424134871334</v>
      </c>
      <c r="AA280" s="13">
        <f>100*(Data[[#This Row],[C3_num]]/Data[[#This Row],[totalNumLAttainers]])</f>
        <v>7.808340727595386</v>
      </c>
      <c r="AB280" s="9">
        <f>SUM(Data[[#This Row],[A1_num]:[A3_num]])</f>
        <v>205</v>
      </c>
      <c r="AC280" s="9">
        <f>SUM(Data[[#This Row],[B1_num]:[B3_num]])</f>
        <v>703</v>
      </c>
      <c r="AD280" s="9">
        <f>SUM(Data[[#This Row],[C1_num]:[C3_num]])</f>
        <v>219</v>
      </c>
      <c r="AE280" s="9">
        <f>SUM(Data[[#This Row],[A1_num]],Data[[#This Row],[B1_num]])</f>
        <v>327</v>
      </c>
      <c r="AF280" s="9">
        <f>SUM(Data[[#This Row],[A2_num]],Data[[#This Row],[B2_num]])</f>
        <v>145</v>
      </c>
      <c r="AG280" s="9">
        <f>SUM(Data[[#This Row],[A3_num]],Data[[#This Row],[B3_num]],Data[[#This Row],[C1_num]],Data[[#This Row],[C2_num]],Data[[#This Row],[C3_num]])</f>
        <v>655</v>
      </c>
    </row>
    <row r="281" spans="1:33" x14ac:dyDescent="0.15">
      <c r="A281" s="8">
        <v>2014</v>
      </c>
      <c r="B281" s="8" t="s">
        <v>221</v>
      </c>
      <c r="C281" s="8" t="s">
        <v>254</v>
      </c>
      <c r="D281" s="8" t="s">
        <v>255</v>
      </c>
      <c r="E281" s="8">
        <v>1400</v>
      </c>
      <c r="F281" s="8">
        <v>128</v>
      </c>
      <c r="G281" s="8">
        <v>93</v>
      </c>
      <c r="H281" s="8">
        <v>12</v>
      </c>
      <c r="I281" s="8">
        <v>211</v>
      </c>
      <c r="J281" s="8">
        <v>162</v>
      </c>
      <c r="K281" s="8">
        <v>502</v>
      </c>
      <c r="L281" s="8">
        <v>40</v>
      </c>
      <c r="M281" s="8">
        <v>95</v>
      </c>
      <c r="N281" s="8">
        <v>69</v>
      </c>
      <c r="O281" s="8">
        <f>SUM(Data[[#This Row],[A1_num]:[C3_num]])</f>
        <v>1312</v>
      </c>
      <c r="P281" s="9">
        <f>Data[[#This Row],[totalNumLAttainers]]+Data[[#This Row],[numNonLA]]</f>
        <v>2712</v>
      </c>
      <c r="Q281" s="9">
        <f>100*(Data[[#This Row],[totalNumLAttainers]]/Data[[#This Row],[totalYP]])</f>
        <v>48.377581120943951</v>
      </c>
      <c r="R281" s="9">
        <f>100*(Data[[#This Row],[numNonLA]]/Data[[#This Row],[totalYP]])</f>
        <v>51.622418879056042</v>
      </c>
      <c r="S281" s="13">
        <f>100*(Data[[#This Row],[A1_num]]/Data[[#This Row],[totalNumLAttainers]])</f>
        <v>9.7560975609756095</v>
      </c>
      <c r="T281" s="13">
        <f>100*(Data[[#This Row],[A2_num]]/Data[[#This Row],[totalNumLAttainers]])</f>
        <v>7.088414634146341</v>
      </c>
      <c r="U281" s="13">
        <f>100*(Data[[#This Row],[A3_num]]/Data[[#This Row],[totalNumLAttainers]])</f>
        <v>0.91463414634146334</v>
      </c>
      <c r="V281" s="13">
        <f>100*(Data[[#This Row],[B1_num]]/Data[[#This Row],[totalNumLAttainers]])</f>
        <v>16.082317073170731</v>
      </c>
      <c r="W281" s="13">
        <f>100*(Data[[#This Row],[B2_num]]/Data[[#This Row],[totalNumLAttainers]])</f>
        <v>12.347560975609756</v>
      </c>
      <c r="X281" s="13">
        <f>100*(Data[[#This Row],[B3_num]]/Data[[#This Row],[totalNumLAttainers]])</f>
        <v>38.262195121951223</v>
      </c>
      <c r="Y281" s="13">
        <f>100*(Data[[#This Row],[C1_num]]/Data[[#This Row],[totalNumLAttainers]])</f>
        <v>3.0487804878048781</v>
      </c>
      <c r="Z281" s="13">
        <f>100*(Data[[#This Row],[C2_num]]/Data[[#This Row],[totalNumLAttainers]])</f>
        <v>7.2408536585365848</v>
      </c>
      <c r="AA281" s="13">
        <f>100*(Data[[#This Row],[C3_num]]/Data[[#This Row],[totalNumLAttainers]])</f>
        <v>5.2591463414634143</v>
      </c>
      <c r="AB281" s="9">
        <f>SUM(Data[[#This Row],[A1_num]:[A3_num]])</f>
        <v>233</v>
      </c>
      <c r="AC281" s="9">
        <f>SUM(Data[[#This Row],[B1_num]:[B3_num]])</f>
        <v>875</v>
      </c>
      <c r="AD281" s="9">
        <f>SUM(Data[[#This Row],[C1_num]:[C3_num]])</f>
        <v>204</v>
      </c>
      <c r="AE281" s="9">
        <f>SUM(Data[[#This Row],[A1_num]],Data[[#This Row],[B1_num]])</f>
        <v>339</v>
      </c>
      <c r="AF281" s="9">
        <f>SUM(Data[[#This Row],[A2_num]],Data[[#This Row],[B2_num]])</f>
        <v>255</v>
      </c>
      <c r="AG281" s="9">
        <f>SUM(Data[[#This Row],[A3_num]],Data[[#This Row],[B3_num]],Data[[#This Row],[C1_num]],Data[[#This Row],[C2_num]],Data[[#This Row],[C3_num]])</f>
        <v>718</v>
      </c>
    </row>
    <row r="282" spans="1:33" x14ac:dyDescent="0.15">
      <c r="A282" s="8">
        <v>2014</v>
      </c>
      <c r="B282" s="8" t="s">
        <v>221</v>
      </c>
      <c r="C282" s="8" t="s">
        <v>260</v>
      </c>
      <c r="D282" s="8" t="s">
        <v>261</v>
      </c>
      <c r="E282" s="8">
        <v>833</v>
      </c>
      <c r="F282" s="8">
        <v>65</v>
      </c>
      <c r="G282" s="8">
        <v>77</v>
      </c>
      <c r="H282" s="8">
        <v>11</v>
      </c>
      <c r="I282" s="8">
        <v>49</v>
      </c>
      <c r="J282" s="8">
        <v>68</v>
      </c>
      <c r="K282" s="8">
        <v>270</v>
      </c>
      <c r="L282" s="8">
        <v>24</v>
      </c>
      <c r="M282" s="8">
        <v>28</v>
      </c>
      <c r="N282" s="8">
        <v>44</v>
      </c>
      <c r="O282" s="8">
        <f>SUM(Data[[#This Row],[A1_num]:[C3_num]])</f>
        <v>636</v>
      </c>
      <c r="P282" s="9">
        <f>Data[[#This Row],[totalNumLAttainers]]+Data[[#This Row],[numNonLA]]</f>
        <v>1469</v>
      </c>
      <c r="Q282" s="9">
        <f>100*(Data[[#This Row],[totalNumLAttainers]]/Data[[#This Row],[totalYP]])</f>
        <v>43.29475833900613</v>
      </c>
      <c r="R282" s="9">
        <f>100*(Data[[#This Row],[numNonLA]]/Data[[#This Row],[totalYP]])</f>
        <v>56.705241660993877</v>
      </c>
      <c r="S282" s="13">
        <f>100*(Data[[#This Row],[A1_num]]/Data[[#This Row],[totalNumLAttainers]])</f>
        <v>10.220125786163523</v>
      </c>
      <c r="T282" s="13">
        <f>100*(Data[[#This Row],[A2_num]]/Data[[#This Row],[totalNumLAttainers]])</f>
        <v>12.10691823899371</v>
      </c>
      <c r="U282" s="13">
        <f>100*(Data[[#This Row],[A3_num]]/Data[[#This Row],[totalNumLAttainers]])</f>
        <v>1.729559748427673</v>
      </c>
      <c r="V282" s="13">
        <f>100*(Data[[#This Row],[B1_num]]/Data[[#This Row],[totalNumLAttainers]])</f>
        <v>7.7044025157232703</v>
      </c>
      <c r="W282" s="13">
        <f>100*(Data[[#This Row],[B2_num]]/Data[[#This Row],[totalNumLAttainers]])</f>
        <v>10.691823899371069</v>
      </c>
      <c r="X282" s="13">
        <f>100*(Data[[#This Row],[B3_num]]/Data[[#This Row],[totalNumLAttainers]])</f>
        <v>42.452830188679243</v>
      </c>
      <c r="Y282" s="13">
        <f>100*(Data[[#This Row],[C1_num]]/Data[[#This Row],[totalNumLAttainers]])</f>
        <v>3.7735849056603774</v>
      </c>
      <c r="Z282" s="13">
        <f>100*(Data[[#This Row],[C2_num]]/Data[[#This Row],[totalNumLAttainers]])</f>
        <v>4.4025157232704402</v>
      </c>
      <c r="AA282" s="13">
        <f>100*(Data[[#This Row],[C3_num]]/Data[[#This Row],[totalNumLAttainers]])</f>
        <v>6.9182389937106921</v>
      </c>
      <c r="AB282" s="9">
        <f>SUM(Data[[#This Row],[A1_num]:[A3_num]])</f>
        <v>153</v>
      </c>
      <c r="AC282" s="9">
        <f>SUM(Data[[#This Row],[B1_num]:[B3_num]])</f>
        <v>387</v>
      </c>
      <c r="AD282" s="9">
        <f>SUM(Data[[#This Row],[C1_num]:[C3_num]])</f>
        <v>96</v>
      </c>
      <c r="AE282" s="9">
        <f>SUM(Data[[#This Row],[A1_num]],Data[[#This Row],[B1_num]])</f>
        <v>114</v>
      </c>
      <c r="AF282" s="9">
        <f>SUM(Data[[#This Row],[A2_num]],Data[[#This Row],[B2_num]])</f>
        <v>145</v>
      </c>
      <c r="AG282" s="9">
        <f>SUM(Data[[#This Row],[A3_num]],Data[[#This Row],[B3_num]],Data[[#This Row],[C1_num]],Data[[#This Row],[C2_num]],Data[[#This Row],[C3_num]])</f>
        <v>377</v>
      </c>
    </row>
    <row r="283" spans="1:33" x14ac:dyDescent="0.15">
      <c r="A283" s="8">
        <v>2014</v>
      </c>
      <c r="B283" s="8" t="s">
        <v>221</v>
      </c>
      <c r="C283" s="8" t="s">
        <v>288</v>
      </c>
      <c r="D283" s="8" t="s">
        <v>289</v>
      </c>
      <c r="E283" s="8">
        <v>997</v>
      </c>
      <c r="F283" s="8">
        <v>79</v>
      </c>
      <c r="G283" s="8">
        <v>66</v>
      </c>
      <c r="H283" s="8" t="s">
        <v>2</v>
      </c>
      <c r="I283" s="8">
        <v>95</v>
      </c>
      <c r="J283" s="8">
        <v>122</v>
      </c>
      <c r="K283" s="8">
        <v>297</v>
      </c>
      <c r="L283" s="8">
        <v>96</v>
      </c>
      <c r="M283" s="8">
        <v>91</v>
      </c>
      <c r="N283" s="8">
        <v>55</v>
      </c>
      <c r="O283" s="8">
        <f>SUM(Data[[#This Row],[A1_num]:[C3_num]])</f>
        <v>901</v>
      </c>
      <c r="P283" s="9">
        <f>Data[[#This Row],[totalNumLAttainers]]+Data[[#This Row],[numNonLA]]</f>
        <v>1898</v>
      </c>
      <c r="Q283" s="9">
        <f>100*(Data[[#This Row],[totalNumLAttainers]]/Data[[#This Row],[totalYP]])</f>
        <v>47.47102212855637</v>
      </c>
      <c r="R283" s="9">
        <f>100*(Data[[#This Row],[numNonLA]]/Data[[#This Row],[totalYP]])</f>
        <v>52.52897787144363</v>
      </c>
      <c r="S283" s="13">
        <f>100*(Data[[#This Row],[A1_num]]/Data[[#This Row],[totalNumLAttainers]])</f>
        <v>8.7680355160932297</v>
      </c>
      <c r="T283" s="13">
        <f>100*(Data[[#This Row],[A2_num]]/Data[[#This Row],[totalNumLAttainers]])</f>
        <v>7.3251942286348504</v>
      </c>
      <c r="U283" s="13" t="e">
        <f>100*(Data[[#This Row],[A3_num]]/Data[[#This Row],[totalNumLAttainers]])</f>
        <v>#VALUE!</v>
      </c>
      <c r="V283" s="13">
        <f>100*(Data[[#This Row],[B1_num]]/Data[[#This Row],[totalNumLAttainers]])</f>
        <v>10.543840177580465</v>
      </c>
      <c r="W283" s="13">
        <f>100*(Data[[#This Row],[B2_num]]/Data[[#This Row],[totalNumLAttainers]])</f>
        <v>13.540510543840178</v>
      </c>
      <c r="X283" s="13">
        <f>100*(Data[[#This Row],[B3_num]]/Data[[#This Row],[totalNumLAttainers]])</f>
        <v>32.963374028856826</v>
      </c>
      <c r="Y283" s="13">
        <f>100*(Data[[#This Row],[C1_num]]/Data[[#This Row],[totalNumLAttainers]])</f>
        <v>10.654827968923417</v>
      </c>
      <c r="Z283" s="13">
        <f>100*(Data[[#This Row],[C2_num]]/Data[[#This Row],[totalNumLAttainers]])</f>
        <v>10.099889012208656</v>
      </c>
      <c r="AA283" s="13">
        <f>100*(Data[[#This Row],[C3_num]]/Data[[#This Row],[totalNumLAttainers]])</f>
        <v>6.1043285238623746</v>
      </c>
      <c r="AB283" s="9">
        <f>SUM(Data[[#This Row],[A1_num]:[A3_num]])</f>
        <v>145</v>
      </c>
      <c r="AC283" s="9">
        <f>SUM(Data[[#This Row],[B1_num]:[B3_num]])</f>
        <v>514</v>
      </c>
      <c r="AD283" s="9">
        <f>SUM(Data[[#This Row],[C1_num]:[C3_num]])</f>
        <v>242</v>
      </c>
      <c r="AE283" s="9">
        <f>SUM(Data[[#This Row],[A1_num]],Data[[#This Row],[B1_num]])</f>
        <v>174</v>
      </c>
      <c r="AF283" s="9">
        <f>SUM(Data[[#This Row],[A2_num]],Data[[#This Row],[B2_num]])</f>
        <v>188</v>
      </c>
      <c r="AG283" s="9">
        <f>SUM(Data[[#This Row],[A3_num]],Data[[#This Row],[B3_num]],Data[[#This Row],[C1_num]],Data[[#This Row],[C2_num]],Data[[#This Row],[C3_num]])</f>
        <v>539</v>
      </c>
    </row>
    <row r="284" spans="1:33" x14ac:dyDescent="0.15">
      <c r="A284" s="8">
        <v>2014</v>
      </c>
      <c r="B284" s="8" t="s">
        <v>221</v>
      </c>
      <c r="C284" s="8" t="s">
        <v>276</v>
      </c>
      <c r="D284" s="8" t="s">
        <v>277</v>
      </c>
      <c r="E284" s="8">
        <v>818</v>
      </c>
      <c r="F284" s="8">
        <v>68</v>
      </c>
      <c r="G284" s="8">
        <v>68</v>
      </c>
      <c r="H284" s="8" t="s">
        <v>2</v>
      </c>
      <c r="I284" s="8">
        <v>107</v>
      </c>
      <c r="J284" s="8">
        <v>72</v>
      </c>
      <c r="K284" s="8">
        <v>230</v>
      </c>
      <c r="L284" s="8">
        <v>38</v>
      </c>
      <c r="M284" s="8">
        <v>40</v>
      </c>
      <c r="N284" s="8">
        <v>50</v>
      </c>
      <c r="O284" s="8">
        <f>SUM(Data[[#This Row],[A1_num]:[C3_num]])</f>
        <v>673</v>
      </c>
      <c r="P284" s="9">
        <f>Data[[#This Row],[totalNumLAttainers]]+Data[[#This Row],[numNonLA]]</f>
        <v>1491</v>
      </c>
      <c r="Q284" s="9">
        <f>100*(Data[[#This Row],[totalNumLAttainers]]/Data[[#This Row],[totalYP]])</f>
        <v>45.137491616364855</v>
      </c>
      <c r="R284" s="9">
        <f>100*(Data[[#This Row],[numNonLA]]/Data[[#This Row],[totalYP]])</f>
        <v>54.862508383635145</v>
      </c>
      <c r="S284" s="13">
        <f>100*(Data[[#This Row],[A1_num]]/Data[[#This Row],[totalNumLAttainers]])</f>
        <v>10.104011887072808</v>
      </c>
      <c r="T284" s="13">
        <f>100*(Data[[#This Row],[A2_num]]/Data[[#This Row],[totalNumLAttainers]])</f>
        <v>10.104011887072808</v>
      </c>
      <c r="U284" s="13" t="e">
        <f>100*(Data[[#This Row],[A3_num]]/Data[[#This Row],[totalNumLAttainers]])</f>
        <v>#VALUE!</v>
      </c>
      <c r="V284" s="13">
        <f>100*(Data[[#This Row],[B1_num]]/Data[[#This Row],[totalNumLAttainers]])</f>
        <v>15.89895988112927</v>
      </c>
      <c r="W284" s="13">
        <f>100*(Data[[#This Row],[B2_num]]/Data[[#This Row],[totalNumLAttainers]])</f>
        <v>10.698365527488855</v>
      </c>
      <c r="X284" s="13">
        <f>100*(Data[[#This Row],[B3_num]]/Data[[#This Row],[totalNumLAttainers]])</f>
        <v>34.175334323922733</v>
      </c>
      <c r="Y284" s="13">
        <f>100*(Data[[#This Row],[C1_num]]/Data[[#This Row],[totalNumLAttainers]])</f>
        <v>5.6463595839524521</v>
      </c>
      <c r="Z284" s="13">
        <f>100*(Data[[#This Row],[C2_num]]/Data[[#This Row],[totalNumLAttainers]])</f>
        <v>5.9435364041604748</v>
      </c>
      <c r="AA284" s="13">
        <f>100*(Data[[#This Row],[C3_num]]/Data[[#This Row],[totalNumLAttainers]])</f>
        <v>7.4294205052005946</v>
      </c>
      <c r="AB284" s="9">
        <f>SUM(Data[[#This Row],[A1_num]:[A3_num]])</f>
        <v>136</v>
      </c>
      <c r="AC284" s="9">
        <f>SUM(Data[[#This Row],[B1_num]:[B3_num]])</f>
        <v>409</v>
      </c>
      <c r="AD284" s="9">
        <f>SUM(Data[[#This Row],[C1_num]:[C3_num]])</f>
        <v>128</v>
      </c>
      <c r="AE284" s="9">
        <f>SUM(Data[[#This Row],[A1_num]],Data[[#This Row],[B1_num]])</f>
        <v>175</v>
      </c>
      <c r="AF284" s="9">
        <f>SUM(Data[[#This Row],[A2_num]],Data[[#This Row],[B2_num]])</f>
        <v>140</v>
      </c>
      <c r="AG284" s="9">
        <f>SUM(Data[[#This Row],[A3_num]],Data[[#This Row],[B3_num]],Data[[#This Row],[C1_num]],Data[[#This Row],[C2_num]],Data[[#This Row],[C3_num]])</f>
        <v>358</v>
      </c>
    </row>
    <row r="285" spans="1:33" x14ac:dyDescent="0.15">
      <c r="A285" s="8">
        <v>2014</v>
      </c>
      <c r="B285" s="8" t="s">
        <v>221</v>
      </c>
      <c r="C285" s="8" t="s">
        <v>86</v>
      </c>
      <c r="D285" s="8" t="s">
        <v>199</v>
      </c>
      <c r="E285" s="8">
        <v>2229</v>
      </c>
      <c r="F285" s="8">
        <v>139</v>
      </c>
      <c r="G285" s="8">
        <v>125</v>
      </c>
      <c r="H285" s="8">
        <v>20</v>
      </c>
      <c r="I285" s="8">
        <v>116</v>
      </c>
      <c r="J285" s="8">
        <v>127</v>
      </c>
      <c r="K285" s="8">
        <v>370</v>
      </c>
      <c r="L285" s="8">
        <v>31</v>
      </c>
      <c r="M285" s="8">
        <v>60</v>
      </c>
      <c r="N285" s="8">
        <v>61</v>
      </c>
      <c r="O285" s="8">
        <f>SUM(Data[[#This Row],[A1_num]:[C3_num]])</f>
        <v>1049</v>
      </c>
      <c r="P285" s="9">
        <f>Data[[#This Row],[totalNumLAttainers]]+Data[[#This Row],[numNonLA]]</f>
        <v>3278</v>
      </c>
      <c r="Q285" s="9">
        <f>100*(Data[[#This Row],[totalNumLAttainers]]/Data[[#This Row],[totalYP]])</f>
        <v>32.001220256253816</v>
      </c>
      <c r="R285" s="9">
        <f>100*(Data[[#This Row],[numNonLA]]/Data[[#This Row],[totalYP]])</f>
        <v>67.998779743746184</v>
      </c>
      <c r="S285" s="13">
        <f>100*(Data[[#This Row],[A1_num]]/Data[[#This Row],[totalNumLAttainers]])</f>
        <v>13.250714966634892</v>
      </c>
      <c r="T285" s="13">
        <f>100*(Data[[#This Row],[A2_num]]/Data[[#This Row],[totalNumLAttainers]])</f>
        <v>11.916110581506196</v>
      </c>
      <c r="U285" s="13">
        <f>100*(Data[[#This Row],[A3_num]]/Data[[#This Row],[totalNumLAttainers]])</f>
        <v>1.9065776930409915</v>
      </c>
      <c r="V285" s="13">
        <f>100*(Data[[#This Row],[B1_num]]/Data[[#This Row],[totalNumLAttainers]])</f>
        <v>11.05815061963775</v>
      </c>
      <c r="W285" s="13">
        <f>100*(Data[[#This Row],[B2_num]]/Data[[#This Row],[totalNumLAttainers]])</f>
        <v>12.106768350810295</v>
      </c>
      <c r="X285" s="13">
        <f>100*(Data[[#This Row],[B3_num]]/Data[[#This Row],[totalNumLAttainers]])</f>
        <v>35.271687321258341</v>
      </c>
      <c r="Y285" s="13">
        <f>100*(Data[[#This Row],[C1_num]]/Data[[#This Row],[totalNumLAttainers]])</f>
        <v>2.9551954242135365</v>
      </c>
      <c r="Z285" s="13">
        <f>100*(Data[[#This Row],[C2_num]]/Data[[#This Row],[totalNumLAttainers]])</f>
        <v>5.7197330791229746</v>
      </c>
      <c r="AA285" s="13">
        <f>100*(Data[[#This Row],[C3_num]]/Data[[#This Row],[totalNumLAttainers]])</f>
        <v>5.8150619637750234</v>
      </c>
      <c r="AB285" s="9">
        <f>SUM(Data[[#This Row],[A1_num]:[A3_num]])</f>
        <v>284</v>
      </c>
      <c r="AC285" s="9">
        <f>SUM(Data[[#This Row],[B1_num]:[B3_num]])</f>
        <v>613</v>
      </c>
      <c r="AD285" s="9">
        <f>SUM(Data[[#This Row],[C1_num]:[C3_num]])</f>
        <v>152</v>
      </c>
      <c r="AE285" s="9">
        <f>SUM(Data[[#This Row],[A1_num]],Data[[#This Row],[B1_num]])</f>
        <v>255</v>
      </c>
      <c r="AF285" s="9">
        <f>SUM(Data[[#This Row],[A2_num]],Data[[#This Row],[B2_num]])</f>
        <v>252</v>
      </c>
      <c r="AG285" s="9">
        <f>SUM(Data[[#This Row],[A3_num]],Data[[#This Row],[B3_num]],Data[[#This Row],[C1_num]],Data[[#This Row],[C2_num]],Data[[#This Row],[C3_num]])</f>
        <v>542</v>
      </c>
    </row>
    <row r="286" spans="1:33" x14ac:dyDescent="0.15">
      <c r="A286" s="8">
        <v>2014</v>
      </c>
      <c r="B286" s="8" t="s">
        <v>221</v>
      </c>
      <c r="C286" s="8" t="s">
        <v>4</v>
      </c>
      <c r="D286" s="8" t="s">
        <v>132</v>
      </c>
      <c r="E286" s="8">
        <v>782</v>
      </c>
      <c r="F286" s="8">
        <v>49</v>
      </c>
      <c r="G286" s="8">
        <v>64</v>
      </c>
      <c r="H286" s="8">
        <v>12</v>
      </c>
      <c r="I286" s="8">
        <v>128</v>
      </c>
      <c r="J286" s="8">
        <v>81</v>
      </c>
      <c r="K286" s="8">
        <v>278</v>
      </c>
      <c r="L286" s="8">
        <v>43</v>
      </c>
      <c r="M286" s="8">
        <v>35</v>
      </c>
      <c r="N286" s="8">
        <v>44</v>
      </c>
      <c r="O286" s="8">
        <f>SUM(Data[[#This Row],[A1_num]:[C3_num]])</f>
        <v>734</v>
      </c>
      <c r="P286" s="9">
        <f>Data[[#This Row],[totalNumLAttainers]]+Data[[#This Row],[numNonLA]]</f>
        <v>1516</v>
      </c>
      <c r="Q286" s="9">
        <f>100*(Data[[#This Row],[totalNumLAttainers]]/Data[[#This Row],[totalYP]])</f>
        <v>48.416886543535618</v>
      </c>
      <c r="R286" s="9">
        <f>100*(Data[[#This Row],[numNonLA]]/Data[[#This Row],[totalYP]])</f>
        <v>51.583113456464382</v>
      </c>
      <c r="S286" s="13">
        <f>100*(Data[[#This Row],[A1_num]]/Data[[#This Row],[totalNumLAttainers]])</f>
        <v>6.6757493188010901</v>
      </c>
      <c r="T286" s="13">
        <f>100*(Data[[#This Row],[A2_num]]/Data[[#This Row],[totalNumLAttainers]])</f>
        <v>8.7193460490463206</v>
      </c>
      <c r="U286" s="13">
        <f>100*(Data[[#This Row],[A3_num]]/Data[[#This Row],[totalNumLAttainers]])</f>
        <v>1.6348773841961852</v>
      </c>
      <c r="V286" s="13">
        <f>100*(Data[[#This Row],[B1_num]]/Data[[#This Row],[totalNumLAttainers]])</f>
        <v>17.438692098092641</v>
      </c>
      <c r="W286" s="13">
        <f>100*(Data[[#This Row],[B2_num]]/Data[[#This Row],[totalNumLAttainers]])</f>
        <v>11.035422343324251</v>
      </c>
      <c r="X286" s="13">
        <f>100*(Data[[#This Row],[B3_num]]/Data[[#This Row],[totalNumLAttainers]])</f>
        <v>37.874659400544957</v>
      </c>
      <c r="Y286" s="13">
        <f>100*(Data[[#This Row],[C1_num]]/Data[[#This Row],[totalNumLAttainers]])</f>
        <v>5.8583106267029974</v>
      </c>
      <c r="Z286" s="13">
        <f>100*(Data[[#This Row],[C2_num]]/Data[[#This Row],[totalNumLAttainers]])</f>
        <v>4.7683923705722071</v>
      </c>
      <c r="AA286" s="13">
        <f>100*(Data[[#This Row],[C3_num]]/Data[[#This Row],[totalNumLAttainers]])</f>
        <v>5.9945504087193457</v>
      </c>
      <c r="AB286" s="9">
        <f>SUM(Data[[#This Row],[A1_num]:[A3_num]])</f>
        <v>125</v>
      </c>
      <c r="AC286" s="9">
        <f>SUM(Data[[#This Row],[B1_num]:[B3_num]])</f>
        <v>487</v>
      </c>
      <c r="AD286" s="9">
        <f>SUM(Data[[#This Row],[C1_num]:[C3_num]])</f>
        <v>122</v>
      </c>
      <c r="AE286" s="9">
        <f>SUM(Data[[#This Row],[A1_num]],Data[[#This Row],[B1_num]])</f>
        <v>177</v>
      </c>
      <c r="AF286" s="9">
        <f>SUM(Data[[#This Row],[A2_num]],Data[[#This Row],[B2_num]])</f>
        <v>145</v>
      </c>
      <c r="AG286" s="9">
        <f>SUM(Data[[#This Row],[A3_num]],Data[[#This Row],[B3_num]],Data[[#This Row],[C1_num]],Data[[#This Row],[C2_num]],Data[[#This Row],[C3_num]])</f>
        <v>412</v>
      </c>
    </row>
    <row r="287" spans="1:33" x14ac:dyDescent="0.15">
      <c r="A287" s="8">
        <v>2014</v>
      </c>
      <c r="B287" s="8" t="s">
        <v>221</v>
      </c>
      <c r="C287" s="8" t="s">
        <v>87</v>
      </c>
      <c r="D287" s="8" t="s">
        <v>200</v>
      </c>
      <c r="E287" s="8">
        <v>849</v>
      </c>
      <c r="F287" s="8">
        <v>72</v>
      </c>
      <c r="G287" s="8">
        <v>30</v>
      </c>
      <c r="H287" s="8">
        <v>11</v>
      </c>
      <c r="I287" s="8">
        <v>50</v>
      </c>
      <c r="J287" s="8">
        <v>29</v>
      </c>
      <c r="K287" s="8">
        <v>89</v>
      </c>
      <c r="L287" s="8">
        <v>20</v>
      </c>
      <c r="M287" s="8">
        <v>22</v>
      </c>
      <c r="N287" s="8" t="s">
        <v>7</v>
      </c>
      <c r="O287" s="8">
        <f>SUM(Data[[#This Row],[A1_num]:[C3_num]])</f>
        <v>323</v>
      </c>
      <c r="P287" s="9">
        <f>Data[[#This Row],[totalNumLAttainers]]+Data[[#This Row],[numNonLA]]</f>
        <v>1172</v>
      </c>
      <c r="Q287" s="9">
        <f>100*(Data[[#This Row],[totalNumLAttainers]]/Data[[#This Row],[totalYP]])</f>
        <v>27.559726962457336</v>
      </c>
      <c r="R287" s="9">
        <f>100*(Data[[#This Row],[numNonLA]]/Data[[#This Row],[totalYP]])</f>
        <v>72.440273037542653</v>
      </c>
      <c r="S287" s="13">
        <f>100*(Data[[#This Row],[A1_num]]/Data[[#This Row],[totalNumLAttainers]])</f>
        <v>22.291021671826623</v>
      </c>
      <c r="T287" s="13">
        <f>100*(Data[[#This Row],[A2_num]]/Data[[#This Row],[totalNumLAttainers]])</f>
        <v>9.2879256965944279</v>
      </c>
      <c r="U287" s="13">
        <f>100*(Data[[#This Row],[A3_num]]/Data[[#This Row],[totalNumLAttainers]])</f>
        <v>3.4055727554179565</v>
      </c>
      <c r="V287" s="13">
        <f>100*(Data[[#This Row],[B1_num]]/Data[[#This Row],[totalNumLAttainers]])</f>
        <v>15.479876160990713</v>
      </c>
      <c r="W287" s="13">
        <f>100*(Data[[#This Row],[B2_num]]/Data[[#This Row],[totalNumLAttainers]])</f>
        <v>8.9783281733746119</v>
      </c>
      <c r="X287" s="13">
        <f>100*(Data[[#This Row],[B3_num]]/Data[[#This Row],[totalNumLAttainers]])</f>
        <v>27.554179566563469</v>
      </c>
      <c r="Y287" s="13">
        <f>100*(Data[[#This Row],[C1_num]]/Data[[#This Row],[totalNumLAttainers]])</f>
        <v>6.1919504643962853</v>
      </c>
      <c r="Z287" s="13">
        <f>100*(Data[[#This Row],[C2_num]]/Data[[#This Row],[totalNumLAttainers]])</f>
        <v>6.8111455108359129</v>
      </c>
      <c r="AA287" s="13" t="e">
        <f>100*(Data[[#This Row],[C3_num]]/Data[[#This Row],[totalNumLAttainers]])</f>
        <v>#VALUE!</v>
      </c>
      <c r="AB287" s="9">
        <f>SUM(Data[[#This Row],[A1_num]:[A3_num]])</f>
        <v>113</v>
      </c>
      <c r="AC287" s="9">
        <f>SUM(Data[[#This Row],[B1_num]:[B3_num]])</f>
        <v>168</v>
      </c>
      <c r="AD287" s="9">
        <f>SUM(Data[[#This Row],[C1_num]:[C3_num]])</f>
        <v>42</v>
      </c>
      <c r="AE287" s="9">
        <f>SUM(Data[[#This Row],[A1_num]],Data[[#This Row],[B1_num]])</f>
        <v>122</v>
      </c>
      <c r="AF287" s="9">
        <f>SUM(Data[[#This Row],[A2_num]],Data[[#This Row],[B2_num]])</f>
        <v>59</v>
      </c>
      <c r="AG287" s="9">
        <f>SUM(Data[[#This Row],[A3_num]],Data[[#This Row],[B3_num]],Data[[#This Row],[C1_num]],Data[[#This Row],[C2_num]],Data[[#This Row],[C3_num]])</f>
        <v>142</v>
      </c>
    </row>
    <row r="288" spans="1:33" x14ac:dyDescent="0.15">
      <c r="A288" s="8">
        <v>2014</v>
      </c>
      <c r="B288" s="8" t="s">
        <v>221</v>
      </c>
      <c r="C288" s="8" t="s">
        <v>36</v>
      </c>
      <c r="D288" s="8" t="s">
        <v>153</v>
      </c>
      <c r="E288" s="8">
        <v>1480</v>
      </c>
      <c r="F288" s="8">
        <v>122</v>
      </c>
      <c r="G288" s="8">
        <v>108</v>
      </c>
      <c r="H288" s="8">
        <v>17</v>
      </c>
      <c r="I288" s="8">
        <v>133</v>
      </c>
      <c r="J288" s="8">
        <v>121</v>
      </c>
      <c r="K288" s="8">
        <v>455</v>
      </c>
      <c r="L288" s="8">
        <v>46</v>
      </c>
      <c r="M288" s="8">
        <v>75</v>
      </c>
      <c r="N288" s="8">
        <v>78</v>
      </c>
      <c r="O288" s="8">
        <f>SUM(Data[[#This Row],[A1_num]:[C3_num]])</f>
        <v>1155</v>
      </c>
      <c r="P288" s="9">
        <f>Data[[#This Row],[totalNumLAttainers]]+Data[[#This Row],[numNonLA]]</f>
        <v>2635</v>
      </c>
      <c r="Q288" s="9">
        <f>100*(Data[[#This Row],[totalNumLAttainers]]/Data[[#This Row],[totalYP]])</f>
        <v>43.833017077798864</v>
      </c>
      <c r="R288" s="9">
        <f>100*(Data[[#This Row],[numNonLA]]/Data[[#This Row],[totalYP]])</f>
        <v>56.166982922201136</v>
      </c>
      <c r="S288" s="13">
        <f>100*(Data[[#This Row],[A1_num]]/Data[[#This Row],[totalNumLAttainers]])</f>
        <v>10.562770562770563</v>
      </c>
      <c r="T288" s="13">
        <f>100*(Data[[#This Row],[A2_num]]/Data[[#This Row],[totalNumLAttainers]])</f>
        <v>9.3506493506493502</v>
      </c>
      <c r="U288" s="13">
        <f>100*(Data[[#This Row],[A3_num]]/Data[[#This Row],[totalNumLAttainers]])</f>
        <v>1.471861471861472</v>
      </c>
      <c r="V288" s="13">
        <f>100*(Data[[#This Row],[B1_num]]/Data[[#This Row],[totalNumLAttainers]])</f>
        <v>11.515151515151516</v>
      </c>
      <c r="W288" s="13">
        <f>100*(Data[[#This Row],[B2_num]]/Data[[#This Row],[totalNumLAttainers]])</f>
        <v>10.476190476190476</v>
      </c>
      <c r="X288" s="13">
        <f>100*(Data[[#This Row],[B3_num]]/Data[[#This Row],[totalNumLAttainers]])</f>
        <v>39.393939393939391</v>
      </c>
      <c r="Y288" s="13">
        <f>100*(Data[[#This Row],[C1_num]]/Data[[#This Row],[totalNumLAttainers]])</f>
        <v>3.9826839826839828</v>
      </c>
      <c r="Z288" s="13">
        <f>100*(Data[[#This Row],[C2_num]]/Data[[#This Row],[totalNumLAttainers]])</f>
        <v>6.4935064935064926</v>
      </c>
      <c r="AA288" s="13">
        <f>100*(Data[[#This Row],[C3_num]]/Data[[#This Row],[totalNumLAttainers]])</f>
        <v>6.7532467532467528</v>
      </c>
      <c r="AB288" s="9">
        <f>SUM(Data[[#This Row],[A1_num]:[A3_num]])</f>
        <v>247</v>
      </c>
      <c r="AC288" s="9">
        <f>SUM(Data[[#This Row],[B1_num]:[B3_num]])</f>
        <v>709</v>
      </c>
      <c r="AD288" s="9">
        <f>SUM(Data[[#This Row],[C1_num]:[C3_num]])</f>
        <v>199</v>
      </c>
      <c r="AE288" s="9">
        <f>SUM(Data[[#This Row],[A1_num]],Data[[#This Row],[B1_num]])</f>
        <v>255</v>
      </c>
      <c r="AF288" s="9">
        <f>SUM(Data[[#This Row],[A2_num]],Data[[#This Row],[B2_num]])</f>
        <v>229</v>
      </c>
      <c r="AG288" s="9">
        <f>SUM(Data[[#This Row],[A3_num]],Data[[#This Row],[B3_num]],Data[[#This Row],[C1_num]],Data[[#This Row],[C2_num]],Data[[#This Row],[C3_num]])</f>
        <v>671</v>
      </c>
    </row>
    <row r="289" spans="1:33" x14ac:dyDescent="0.15">
      <c r="A289" s="8">
        <v>2014</v>
      </c>
      <c r="B289" s="8" t="s">
        <v>221</v>
      </c>
      <c r="C289" s="8" t="s">
        <v>45</v>
      </c>
      <c r="D289" s="8" t="s">
        <v>161</v>
      </c>
      <c r="E289" s="8">
        <v>1871</v>
      </c>
      <c r="F289" s="8">
        <v>123</v>
      </c>
      <c r="G289" s="8">
        <v>106</v>
      </c>
      <c r="H289" s="8" t="s">
        <v>2</v>
      </c>
      <c r="I289" s="8">
        <v>224</v>
      </c>
      <c r="J289" s="8">
        <v>107</v>
      </c>
      <c r="K289" s="8">
        <v>521</v>
      </c>
      <c r="L289" s="8">
        <v>39</v>
      </c>
      <c r="M289" s="8">
        <v>96</v>
      </c>
      <c r="N289" s="8">
        <v>47</v>
      </c>
      <c r="O289" s="8">
        <f>SUM(Data[[#This Row],[A1_num]:[C3_num]])</f>
        <v>1263</v>
      </c>
      <c r="P289" s="9">
        <f>Data[[#This Row],[totalNumLAttainers]]+Data[[#This Row],[numNonLA]]</f>
        <v>3134</v>
      </c>
      <c r="Q289" s="9">
        <f>100*(Data[[#This Row],[totalNumLAttainers]]/Data[[#This Row],[totalYP]])</f>
        <v>40.299936183790685</v>
      </c>
      <c r="R289" s="9">
        <f>100*(Data[[#This Row],[numNonLA]]/Data[[#This Row],[totalYP]])</f>
        <v>59.700063816209315</v>
      </c>
      <c r="S289" s="13">
        <f>100*(Data[[#This Row],[A1_num]]/Data[[#This Row],[totalNumLAttainers]])</f>
        <v>9.7387173396674598</v>
      </c>
      <c r="T289" s="13">
        <f>100*(Data[[#This Row],[A2_num]]/Data[[#This Row],[totalNumLAttainers]])</f>
        <v>8.3927157561361838</v>
      </c>
      <c r="U289" s="13" t="e">
        <f>100*(Data[[#This Row],[A3_num]]/Data[[#This Row],[totalNumLAttainers]])</f>
        <v>#VALUE!</v>
      </c>
      <c r="V289" s="13">
        <f>100*(Data[[#This Row],[B1_num]]/Data[[#This Row],[totalNumLAttainers]])</f>
        <v>17.735550277117973</v>
      </c>
      <c r="W289" s="13">
        <f>100*(Data[[#This Row],[B2_num]]/Data[[#This Row],[totalNumLAttainers]])</f>
        <v>8.4718923198733176</v>
      </c>
      <c r="X289" s="13">
        <f>100*(Data[[#This Row],[B3_num]]/Data[[#This Row],[totalNumLAttainers]])</f>
        <v>41.250989707046713</v>
      </c>
      <c r="Y289" s="13">
        <f>100*(Data[[#This Row],[C1_num]]/Data[[#This Row],[totalNumLAttainers]])</f>
        <v>3.0878859857482186</v>
      </c>
      <c r="Z289" s="13">
        <f>100*(Data[[#This Row],[C2_num]]/Data[[#This Row],[totalNumLAttainers]])</f>
        <v>7.6009501187648461</v>
      </c>
      <c r="AA289" s="13">
        <f>100*(Data[[#This Row],[C3_num]]/Data[[#This Row],[totalNumLAttainers]])</f>
        <v>3.7212984956452888</v>
      </c>
      <c r="AB289" s="9">
        <f>SUM(Data[[#This Row],[A1_num]:[A3_num]])</f>
        <v>229</v>
      </c>
      <c r="AC289" s="9">
        <f>SUM(Data[[#This Row],[B1_num]:[B3_num]])</f>
        <v>852</v>
      </c>
      <c r="AD289" s="9">
        <f>SUM(Data[[#This Row],[C1_num]:[C3_num]])</f>
        <v>182</v>
      </c>
      <c r="AE289" s="9">
        <f>SUM(Data[[#This Row],[A1_num]],Data[[#This Row],[B1_num]])</f>
        <v>347</v>
      </c>
      <c r="AF289" s="9">
        <f>SUM(Data[[#This Row],[A2_num]],Data[[#This Row],[B2_num]])</f>
        <v>213</v>
      </c>
      <c r="AG289" s="9">
        <f>SUM(Data[[#This Row],[A3_num]],Data[[#This Row],[B3_num]],Data[[#This Row],[C1_num]],Data[[#This Row],[C2_num]],Data[[#This Row],[C3_num]])</f>
        <v>703</v>
      </c>
    </row>
    <row r="290" spans="1:33" x14ac:dyDescent="0.15">
      <c r="A290" s="8">
        <v>2014</v>
      </c>
      <c r="B290" s="8" t="s">
        <v>221</v>
      </c>
      <c r="C290" s="8" t="s">
        <v>242</v>
      </c>
      <c r="D290" s="8" t="s">
        <v>243</v>
      </c>
      <c r="E290" s="8">
        <v>188</v>
      </c>
      <c r="F290" s="8" t="s">
        <v>2</v>
      </c>
      <c r="G290" s="8">
        <v>10</v>
      </c>
      <c r="H290" s="8" t="s">
        <v>2</v>
      </c>
      <c r="I290" s="8" t="s">
        <v>2</v>
      </c>
      <c r="J290" s="8">
        <v>20</v>
      </c>
      <c r="K290" s="8">
        <v>35</v>
      </c>
      <c r="L290" s="8" t="s">
        <v>2</v>
      </c>
      <c r="M290" s="8">
        <v>10</v>
      </c>
      <c r="N290" s="8" t="s">
        <v>2</v>
      </c>
      <c r="O290" s="8">
        <f>SUM(Data[[#This Row],[A1_num]:[C3_num]])</f>
        <v>75</v>
      </c>
      <c r="P290" s="9">
        <f>Data[[#This Row],[totalNumLAttainers]]+Data[[#This Row],[numNonLA]]</f>
        <v>263</v>
      </c>
      <c r="Q290" s="9">
        <f>100*(Data[[#This Row],[totalNumLAttainers]]/Data[[#This Row],[totalYP]])</f>
        <v>28.517110266159694</v>
      </c>
      <c r="R290" s="9">
        <f>100*(Data[[#This Row],[numNonLA]]/Data[[#This Row],[totalYP]])</f>
        <v>71.48288973384031</v>
      </c>
      <c r="S290" s="13" t="e">
        <f>100*(Data[[#This Row],[A1_num]]/Data[[#This Row],[totalNumLAttainers]])</f>
        <v>#VALUE!</v>
      </c>
      <c r="T290" s="13">
        <f>100*(Data[[#This Row],[A2_num]]/Data[[#This Row],[totalNumLAttainers]])</f>
        <v>13.333333333333334</v>
      </c>
      <c r="U290" s="13" t="e">
        <f>100*(Data[[#This Row],[A3_num]]/Data[[#This Row],[totalNumLAttainers]])</f>
        <v>#VALUE!</v>
      </c>
      <c r="V290" s="13" t="e">
        <f>100*(Data[[#This Row],[B1_num]]/Data[[#This Row],[totalNumLAttainers]])</f>
        <v>#VALUE!</v>
      </c>
      <c r="W290" s="13">
        <f>100*(Data[[#This Row],[B2_num]]/Data[[#This Row],[totalNumLAttainers]])</f>
        <v>26.666666666666668</v>
      </c>
      <c r="X290" s="13">
        <f>100*(Data[[#This Row],[B3_num]]/Data[[#This Row],[totalNumLAttainers]])</f>
        <v>46.666666666666664</v>
      </c>
      <c r="Y290" s="13" t="e">
        <f>100*(Data[[#This Row],[C1_num]]/Data[[#This Row],[totalNumLAttainers]])</f>
        <v>#VALUE!</v>
      </c>
      <c r="Z290" s="13">
        <f>100*(Data[[#This Row],[C2_num]]/Data[[#This Row],[totalNumLAttainers]])</f>
        <v>13.333333333333334</v>
      </c>
      <c r="AA290" s="13" t="e">
        <f>100*(Data[[#This Row],[C3_num]]/Data[[#This Row],[totalNumLAttainers]])</f>
        <v>#VALUE!</v>
      </c>
      <c r="AB290" s="9">
        <f>SUM(Data[[#This Row],[A1_num]:[A3_num]])</f>
        <v>10</v>
      </c>
      <c r="AC290" s="9">
        <f>SUM(Data[[#This Row],[B1_num]:[B3_num]])</f>
        <v>55</v>
      </c>
      <c r="AD290" s="9">
        <f>SUM(Data[[#This Row],[C1_num]:[C3_num]])</f>
        <v>10</v>
      </c>
      <c r="AE290" s="9">
        <f>SUM(Data[[#This Row],[A1_num]],Data[[#This Row],[B1_num]])</f>
        <v>0</v>
      </c>
      <c r="AF290" s="9">
        <f>SUM(Data[[#This Row],[A2_num]],Data[[#This Row],[B2_num]])</f>
        <v>30</v>
      </c>
      <c r="AG290" s="9">
        <f>SUM(Data[[#This Row],[A3_num]],Data[[#This Row],[B3_num]],Data[[#This Row],[C1_num]],Data[[#This Row],[C2_num]],Data[[#This Row],[C3_num]])</f>
        <v>45</v>
      </c>
    </row>
    <row r="291" spans="1:33" x14ac:dyDescent="0.15">
      <c r="A291" s="8">
        <v>2014</v>
      </c>
      <c r="B291" s="8" t="s">
        <v>221</v>
      </c>
      <c r="C291" s="8" t="s">
        <v>37</v>
      </c>
      <c r="D291" s="8" t="s">
        <v>154</v>
      </c>
      <c r="E291" s="8">
        <v>1219</v>
      </c>
      <c r="F291" s="8">
        <v>91</v>
      </c>
      <c r="G291" s="8">
        <v>87</v>
      </c>
      <c r="H291" s="8" t="s">
        <v>2</v>
      </c>
      <c r="I291" s="8">
        <v>184</v>
      </c>
      <c r="J291" s="8">
        <v>134</v>
      </c>
      <c r="K291" s="8">
        <v>465</v>
      </c>
      <c r="L291" s="8">
        <v>57</v>
      </c>
      <c r="M291" s="8">
        <v>87</v>
      </c>
      <c r="N291" s="8">
        <v>62</v>
      </c>
      <c r="O291" s="8">
        <f>SUM(Data[[#This Row],[A1_num]:[C3_num]])</f>
        <v>1167</v>
      </c>
      <c r="P291" s="9">
        <f>Data[[#This Row],[totalNumLAttainers]]+Data[[#This Row],[numNonLA]]</f>
        <v>2386</v>
      </c>
      <c r="Q291" s="9">
        <f>100*(Data[[#This Row],[totalNumLAttainers]]/Data[[#This Row],[totalYP]])</f>
        <v>48.910310142497906</v>
      </c>
      <c r="R291" s="9">
        <f>100*(Data[[#This Row],[numNonLA]]/Data[[#This Row],[totalYP]])</f>
        <v>51.089689857502094</v>
      </c>
      <c r="S291" s="13">
        <f>100*(Data[[#This Row],[A1_num]]/Data[[#This Row],[totalNumLAttainers]])</f>
        <v>7.7977720651242501</v>
      </c>
      <c r="T291" s="13">
        <f>100*(Data[[#This Row],[A2_num]]/Data[[#This Row],[totalNumLAttainers]])</f>
        <v>7.4550128534704374</v>
      </c>
      <c r="U291" s="13" t="e">
        <f>100*(Data[[#This Row],[A3_num]]/Data[[#This Row],[totalNumLAttainers]])</f>
        <v>#VALUE!</v>
      </c>
      <c r="V291" s="13">
        <f>100*(Data[[#This Row],[B1_num]]/Data[[#This Row],[totalNumLAttainers]])</f>
        <v>15.766923736075409</v>
      </c>
      <c r="W291" s="13">
        <f>100*(Data[[#This Row],[B2_num]]/Data[[#This Row],[totalNumLAttainers]])</f>
        <v>11.482433590402742</v>
      </c>
      <c r="X291" s="13">
        <f>100*(Data[[#This Row],[B3_num]]/Data[[#This Row],[totalNumLAttainers]])</f>
        <v>39.84575835475578</v>
      </c>
      <c r="Y291" s="13">
        <f>100*(Data[[#This Row],[C1_num]]/Data[[#This Row],[totalNumLAttainers]])</f>
        <v>4.8843187660668379</v>
      </c>
      <c r="Z291" s="13">
        <f>100*(Data[[#This Row],[C2_num]]/Data[[#This Row],[totalNumLAttainers]])</f>
        <v>7.4550128534704374</v>
      </c>
      <c r="AA291" s="13">
        <f>100*(Data[[#This Row],[C3_num]]/Data[[#This Row],[totalNumLAttainers]])</f>
        <v>5.3127677806341049</v>
      </c>
      <c r="AB291" s="9">
        <f>SUM(Data[[#This Row],[A1_num]:[A3_num]])</f>
        <v>178</v>
      </c>
      <c r="AC291" s="9">
        <f>SUM(Data[[#This Row],[B1_num]:[B3_num]])</f>
        <v>783</v>
      </c>
      <c r="AD291" s="9">
        <f>SUM(Data[[#This Row],[C1_num]:[C3_num]])</f>
        <v>206</v>
      </c>
      <c r="AE291" s="9">
        <f>SUM(Data[[#This Row],[A1_num]],Data[[#This Row],[B1_num]])</f>
        <v>275</v>
      </c>
      <c r="AF291" s="9">
        <f>SUM(Data[[#This Row],[A2_num]],Data[[#This Row],[B2_num]])</f>
        <v>221</v>
      </c>
      <c r="AG291" s="9">
        <f>SUM(Data[[#This Row],[A3_num]],Data[[#This Row],[B3_num]],Data[[#This Row],[C1_num]],Data[[#This Row],[C2_num]],Data[[#This Row],[C3_num]])</f>
        <v>671</v>
      </c>
    </row>
    <row r="292" spans="1:33" x14ac:dyDescent="0.15">
      <c r="A292" s="8">
        <v>2014</v>
      </c>
      <c r="B292" s="8" t="s">
        <v>221</v>
      </c>
      <c r="C292" s="8" t="s">
        <v>51</v>
      </c>
      <c r="D292" s="8" t="s">
        <v>166</v>
      </c>
      <c r="E292" s="8">
        <v>2122</v>
      </c>
      <c r="F292" s="8">
        <v>193</v>
      </c>
      <c r="G292" s="8">
        <v>124</v>
      </c>
      <c r="H292" s="8">
        <v>21</v>
      </c>
      <c r="I292" s="8">
        <v>280</v>
      </c>
      <c r="J292" s="8">
        <v>160</v>
      </c>
      <c r="K292" s="8">
        <v>766</v>
      </c>
      <c r="L292" s="8">
        <v>61</v>
      </c>
      <c r="M292" s="8">
        <v>106</v>
      </c>
      <c r="N292" s="8">
        <v>97</v>
      </c>
      <c r="O292" s="8">
        <f>SUM(Data[[#This Row],[A1_num]:[C3_num]])</f>
        <v>1808</v>
      </c>
      <c r="P292" s="9">
        <f>Data[[#This Row],[totalNumLAttainers]]+Data[[#This Row],[numNonLA]]</f>
        <v>3930</v>
      </c>
      <c r="Q292" s="9">
        <f>100*(Data[[#This Row],[totalNumLAttainers]]/Data[[#This Row],[totalYP]])</f>
        <v>46.00508905852417</v>
      </c>
      <c r="R292" s="9">
        <f>100*(Data[[#This Row],[numNonLA]]/Data[[#This Row],[totalYP]])</f>
        <v>53.99491094147583</v>
      </c>
      <c r="S292" s="13">
        <f>100*(Data[[#This Row],[A1_num]]/Data[[#This Row],[totalNumLAttainers]])</f>
        <v>10.674778761061948</v>
      </c>
      <c r="T292" s="13">
        <f>100*(Data[[#This Row],[A2_num]]/Data[[#This Row],[totalNumLAttainers]])</f>
        <v>6.8584070796460175</v>
      </c>
      <c r="U292" s="13">
        <f>100*(Data[[#This Row],[A3_num]]/Data[[#This Row],[totalNumLAttainers]])</f>
        <v>1.1615044247787611</v>
      </c>
      <c r="V292" s="13">
        <f>100*(Data[[#This Row],[B1_num]]/Data[[#This Row],[totalNumLAttainers]])</f>
        <v>15.486725663716813</v>
      </c>
      <c r="W292" s="13">
        <f>100*(Data[[#This Row],[B2_num]]/Data[[#This Row],[totalNumLAttainers]])</f>
        <v>8.8495575221238933</v>
      </c>
      <c r="X292" s="13">
        <f>100*(Data[[#This Row],[B3_num]]/Data[[#This Row],[totalNumLAttainers]])</f>
        <v>42.367256637168147</v>
      </c>
      <c r="Y292" s="13">
        <f>100*(Data[[#This Row],[C1_num]]/Data[[#This Row],[totalNumLAttainers]])</f>
        <v>3.3738938053097343</v>
      </c>
      <c r="Z292" s="13">
        <f>100*(Data[[#This Row],[C2_num]]/Data[[#This Row],[totalNumLAttainers]])</f>
        <v>5.8628318584070795</v>
      </c>
      <c r="AA292" s="13">
        <f>100*(Data[[#This Row],[C3_num]]/Data[[#This Row],[totalNumLAttainers]])</f>
        <v>5.365044247787611</v>
      </c>
      <c r="AB292" s="9">
        <f>SUM(Data[[#This Row],[A1_num]:[A3_num]])</f>
        <v>338</v>
      </c>
      <c r="AC292" s="9">
        <f>SUM(Data[[#This Row],[B1_num]:[B3_num]])</f>
        <v>1206</v>
      </c>
      <c r="AD292" s="9">
        <f>SUM(Data[[#This Row],[C1_num]:[C3_num]])</f>
        <v>264</v>
      </c>
      <c r="AE292" s="9">
        <f>SUM(Data[[#This Row],[A1_num]],Data[[#This Row],[B1_num]])</f>
        <v>473</v>
      </c>
      <c r="AF292" s="9">
        <f>SUM(Data[[#This Row],[A2_num]],Data[[#This Row],[B2_num]])</f>
        <v>284</v>
      </c>
      <c r="AG292" s="9">
        <f>SUM(Data[[#This Row],[A3_num]],Data[[#This Row],[B3_num]],Data[[#This Row],[C1_num]],Data[[#This Row],[C2_num]],Data[[#This Row],[C3_num]])</f>
        <v>1051</v>
      </c>
    </row>
    <row r="293" spans="1:33" x14ac:dyDescent="0.15">
      <c r="A293" s="8">
        <v>2014</v>
      </c>
      <c r="B293" s="8" t="s">
        <v>221</v>
      </c>
      <c r="C293" s="8" t="s">
        <v>12</v>
      </c>
      <c r="D293" s="8" t="s">
        <v>139</v>
      </c>
      <c r="E293" s="8">
        <v>1692</v>
      </c>
      <c r="F293" s="8">
        <v>230</v>
      </c>
      <c r="G293" s="8">
        <v>124</v>
      </c>
      <c r="H293" s="8">
        <v>42</v>
      </c>
      <c r="I293" s="8">
        <v>158</v>
      </c>
      <c r="J293" s="8">
        <v>105</v>
      </c>
      <c r="K293" s="8">
        <v>502</v>
      </c>
      <c r="L293" s="8">
        <v>34</v>
      </c>
      <c r="M293" s="8">
        <v>81</v>
      </c>
      <c r="N293" s="8">
        <v>61</v>
      </c>
      <c r="O293" s="8">
        <f>SUM(Data[[#This Row],[A1_num]:[C3_num]])</f>
        <v>1337</v>
      </c>
      <c r="P293" s="9">
        <f>Data[[#This Row],[totalNumLAttainers]]+Data[[#This Row],[numNonLA]]</f>
        <v>3029</v>
      </c>
      <c r="Q293" s="9">
        <f>100*(Data[[#This Row],[totalNumLAttainers]]/Data[[#This Row],[totalYP]])</f>
        <v>44.139980191482337</v>
      </c>
      <c r="R293" s="9">
        <f>100*(Data[[#This Row],[numNonLA]]/Data[[#This Row],[totalYP]])</f>
        <v>55.860019808517656</v>
      </c>
      <c r="S293" s="13">
        <f>100*(Data[[#This Row],[A1_num]]/Data[[#This Row],[totalNumLAttainers]])</f>
        <v>17.202692595362752</v>
      </c>
      <c r="T293" s="13">
        <f>100*(Data[[#This Row],[A2_num]]/Data[[#This Row],[totalNumLAttainers]])</f>
        <v>9.2744951383694847</v>
      </c>
      <c r="U293" s="13">
        <f>100*(Data[[#This Row],[A3_num]]/Data[[#This Row],[totalNumLAttainers]])</f>
        <v>3.1413612565445024</v>
      </c>
      <c r="V293" s="13">
        <f>100*(Data[[#This Row],[B1_num]]/Data[[#This Row],[totalNumLAttainers]])</f>
        <v>11.817501869857891</v>
      </c>
      <c r="W293" s="13">
        <f>100*(Data[[#This Row],[B2_num]]/Data[[#This Row],[totalNumLAttainers]])</f>
        <v>7.8534031413612562</v>
      </c>
      <c r="X293" s="13">
        <f>100*(Data[[#This Row],[B3_num]]/Data[[#This Row],[totalNumLAttainers]])</f>
        <v>37.54674644727001</v>
      </c>
      <c r="Y293" s="13">
        <f>100*(Data[[#This Row],[C1_num]]/Data[[#This Row],[totalNumLAttainers]])</f>
        <v>2.5430067314884068</v>
      </c>
      <c r="Z293" s="13">
        <f>100*(Data[[#This Row],[C2_num]]/Data[[#This Row],[totalNumLAttainers]])</f>
        <v>6.05833956619297</v>
      </c>
      <c r="AA293" s="13">
        <f>100*(Data[[#This Row],[C3_num]]/Data[[#This Row],[totalNumLAttainers]])</f>
        <v>4.5624532535527296</v>
      </c>
      <c r="AB293" s="9">
        <f>SUM(Data[[#This Row],[A1_num]:[A3_num]])</f>
        <v>396</v>
      </c>
      <c r="AC293" s="9">
        <f>SUM(Data[[#This Row],[B1_num]:[B3_num]])</f>
        <v>765</v>
      </c>
      <c r="AD293" s="9">
        <f>SUM(Data[[#This Row],[C1_num]:[C3_num]])</f>
        <v>176</v>
      </c>
      <c r="AE293" s="9">
        <f>SUM(Data[[#This Row],[A1_num]],Data[[#This Row],[B1_num]])</f>
        <v>388</v>
      </c>
      <c r="AF293" s="9">
        <f>SUM(Data[[#This Row],[A2_num]],Data[[#This Row],[B2_num]])</f>
        <v>229</v>
      </c>
      <c r="AG293" s="9">
        <f>SUM(Data[[#This Row],[A3_num]],Data[[#This Row],[B3_num]],Data[[#This Row],[C1_num]],Data[[#This Row],[C2_num]],Data[[#This Row],[C3_num]])</f>
        <v>720</v>
      </c>
    </row>
    <row r="294" spans="1:33" x14ac:dyDescent="0.15">
      <c r="A294" s="8">
        <v>2014</v>
      </c>
      <c r="B294" s="8" t="s">
        <v>221</v>
      </c>
      <c r="C294" s="8" t="s">
        <v>46</v>
      </c>
      <c r="D294" s="8" t="s">
        <v>162</v>
      </c>
      <c r="E294" s="8">
        <v>3146</v>
      </c>
      <c r="F294" s="8">
        <v>193</v>
      </c>
      <c r="G294" s="8">
        <v>214</v>
      </c>
      <c r="H294" s="8">
        <v>25</v>
      </c>
      <c r="I294" s="8">
        <v>289</v>
      </c>
      <c r="J294" s="8">
        <v>252</v>
      </c>
      <c r="K294" s="8">
        <v>938</v>
      </c>
      <c r="L294" s="8">
        <v>179</v>
      </c>
      <c r="M294" s="8">
        <v>241</v>
      </c>
      <c r="N294" s="8">
        <v>194</v>
      </c>
      <c r="O294" s="8">
        <f>SUM(Data[[#This Row],[A1_num]:[C3_num]])</f>
        <v>2525</v>
      </c>
      <c r="P294" s="9">
        <f>Data[[#This Row],[totalNumLAttainers]]+Data[[#This Row],[numNonLA]]</f>
        <v>5671</v>
      </c>
      <c r="Q294" s="9">
        <f>100*(Data[[#This Row],[totalNumLAttainers]]/Data[[#This Row],[totalYP]])</f>
        <v>44.524775171927352</v>
      </c>
      <c r="R294" s="9">
        <f>100*(Data[[#This Row],[numNonLA]]/Data[[#This Row],[totalYP]])</f>
        <v>55.475224828072655</v>
      </c>
      <c r="S294" s="13">
        <f>100*(Data[[#This Row],[A1_num]]/Data[[#This Row],[totalNumLAttainers]])</f>
        <v>7.6435643564356432</v>
      </c>
      <c r="T294" s="13">
        <f>100*(Data[[#This Row],[A2_num]]/Data[[#This Row],[totalNumLAttainers]])</f>
        <v>8.4752475247524757</v>
      </c>
      <c r="U294" s="13">
        <f>100*(Data[[#This Row],[A3_num]]/Data[[#This Row],[totalNumLAttainers]])</f>
        <v>0.99009900990099009</v>
      </c>
      <c r="V294" s="13">
        <f>100*(Data[[#This Row],[B1_num]]/Data[[#This Row],[totalNumLAttainers]])</f>
        <v>11.445544554455447</v>
      </c>
      <c r="W294" s="13">
        <f>100*(Data[[#This Row],[B2_num]]/Data[[#This Row],[totalNumLAttainers]])</f>
        <v>9.9801980198019802</v>
      </c>
      <c r="X294" s="13">
        <f>100*(Data[[#This Row],[B3_num]]/Data[[#This Row],[totalNumLAttainers]])</f>
        <v>37.148514851485146</v>
      </c>
      <c r="Y294" s="13">
        <f>100*(Data[[#This Row],[C1_num]]/Data[[#This Row],[totalNumLAttainers]])</f>
        <v>7.0891089108910883</v>
      </c>
      <c r="Z294" s="13">
        <f>100*(Data[[#This Row],[C2_num]]/Data[[#This Row],[totalNumLAttainers]])</f>
        <v>9.5445544554455441</v>
      </c>
      <c r="AA294" s="13">
        <f>100*(Data[[#This Row],[C3_num]]/Data[[#This Row],[totalNumLAttainers]])</f>
        <v>7.6831683168316829</v>
      </c>
      <c r="AB294" s="9">
        <f>SUM(Data[[#This Row],[A1_num]:[A3_num]])</f>
        <v>432</v>
      </c>
      <c r="AC294" s="9">
        <f>SUM(Data[[#This Row],[B1_num]:[B3_num]])</f>
        <v>1479</v>
      </c>
      <c r="AD294" s="9">
        <f>SUM(Data[[#This Row],[C1_num]:[C3_num]])</f>
        <v>614</v>
      </c>
      <c r="AE294" s="9">
        <f>SUM(Data[[#This Row],[A1_num]],Data[[#This Row],[B1_num]])</f>
        <v>482</v>
      </c>
      <c r="AF294" s="9">
        <f>SUM(Data[[#This Row],[A2_num]],Data[[#This Row],[B2_num]])</f>
        <v>466</v>
      </c>
      <c r="AG294" s="9">
        <f>SUM(Data[[#This Row],[A3_num]],Data[[#This Row],[B3_num]],Data[[#This Row],[C1_num]],Data[[#This Row],[C2_num]],Data[[#This Row],[C3_num]])</f>
        <v>1577</v>
      </c>
    </row>
    <row r="295" spans="1:33" x14ac:dyDescent="0.15">
      <c r="A295" s="8">
        <v>2014</v>
      </c>
      <c r="B295" s="8" t="s">
        <v>218</v>
      </c>
      <c r="C295" s="8" t="s">
        <v>47</v>
      </c>
      <c r="D295" s="8" t="s">
        <v>113</v>
      </c>
      <c r="E295" s="8">
        <v>8108</v>
      </c>
      <c r="F295" s="8">
        <v>558</v>
      </c>
      <c r="G295" s="8">
        <v>584</v>
      </c>
      <c r="H295" s="8">
        <v>53</v>
      </c>
      <c r="I295" s="8">
        <v>874</v>
      </c>
      <c r="J295" s="8">
        <v>712</v>
      </c>
      <c r="K295" s="8">
        <v>2761</v>
      </c>
      <c r="L295" s="8">
        <v>308</v>
      </c>
      <c r="M295" s="8">
        <v>519</v>
      </c>
      <c r="N295" s="8">
        <v>376</v>
      </c>
      <c r="O295" s="8">
        <f>SUM(Data[[#This Row],[A1_num]:[C3_num]])</f>
        <v>6745</v>
      </c>
      <c r="P295" s="9">
        <f>Data[[#This Row],[totalNumLAttainers]]+Data[[#This Row],[numNonLA]]</f>
        <v>14853</v>
      </c>
      <c r="Q295" s="9">
        <f>100*(Data[[#This Row],[totalNumLAttainers]]/Data[[#This Row],[totalYP]])</f>
        <v>45.411701339796672</v>
      </c>
      <c r="R295" s="9">
        <f>100*(Data[[#This Row],[numNonLA]]/Data[[#This Row],[totalYP]])</f>
        <v>54.588298660203328</v>
      </c>
      <c r="S295" s="13">
        <f>100*(Data[[#This Row],[A1_num]]/Data[[#This Row],[totalNumLAttainers]])</f>
        <v>8.272794662713121</v>
      </c>
      <c r="T295" s="13">
        <f>100*(Data[[#This Row],[A2_num]]/Data[[#This Row],[totalNumLAttainers]])</f>
        <v>8.6582653817642701</v>
      </c>
      <c r="U295" s="13">
        <f>100*(Data[[#This Row],[A3_num]]/Data[[#This Row],[totalNumLAttainers]])</f>
        <v>0.78576723498888068</v>
      </c>
      <c r="V295" s="13">
        <f>100*(Data[[#This Row],[B1_num]]/Data[[#This Row],[totalNumLAttainers]])</f>
        <v>12.957746478873238</v>
      </c>
      <c r="W295" s="13">
        <f>100*(Data[[#This Row],[B2_num]]/Data[[#This Row],[totalNumLAttainers]])</f>
        <v>10.555967383246848</v>
      </c>
      <c r="X295" s="13">
        <f>100*(Data[[#This Row],[B3_num]]/Data[[#This Row],[totalNumLAttainers]])</f>
        <v>40.934025203854709</v>
      </c>
      <c r="Y295" s="13">
        <f>100*(Data[[#This Row],[C1_num]]/Data[[#This Row],[totalNumLAttainers]])</f>
        <v>4.5663454410674573</v>
      </c>
      <c r="Z295" s="13">
        <f>100*(Data[[#This Row],[C2_num]]/Data[[#This Row],[totalNumLAttainers]])</f>
        <v>7.6945885841363975</v>
      </c>
      <c r="AA295" s="13">
        <f>100*(Data[[#This Row],[C3_num]]/Data[[#This Row],[totalNumLAttainers]])</f>
        <v>5.5744996293550777</v>
      </c>
      <c r="AB295" s="9">
        <f>SUM(Data[[#This Row],[A1_num]:[A3_num]])</f>
        <v>1195</v>
      </c>
      <c r="AC295" s="9">
        <f>SUM(Data[[#This Row],[B1_num]:[B3_num]])</f>
        <v>4347</v>
      </c>
      <c r="AD295" s="9">
        <f>SUM(Data[[#This Row],[C1_num]:[C3_num]])</f>
        <v>1203</v>
      </c>
      <c r="AE295" s="9">
        <f>SUM(Data[[#This Row],[A1_num]],Data[[#This Row],[B1_num]])</f>
        <v>1432</v>
      </c>
      <c r="AF295" s="9">
        <f>SUM(Data[[#This Row],[A2_num]],Data[[#This Row],[B2_num]])</f>
        <v>1296</v>
      </c>
      <c r="AG295" s="9">
        <f>SUM(Data[[#This Row],[A3_num]],Data[[#This Row],[B3_num]],Data[[#This Row],[C1_num]],Data[[#This Row],[C2_num]],Data[[#This Row],[C3_num]])</f>
        <v>4017</v>
      </c>
    </row>
    <row r="296" spans="1:33" x14ac:dyDescent="0.15">
      <c r="A296" s="8">
        <v>2014</v>
      </c>
      <c r="B296" s="8" t="s">
        <v>221</v>
      </c>
      <c r="C296" s="8" t="s">
        <v>300</v>
      </c>
      <c r="D296" s="8" t="s">
        <v>301</v>
      </c>
      <c r="E296" s="8">
        <v>1747</v>
      </c>
      <c r="F296" s="8">
        <v>162</v>
      </c>
      <c r="G296" s="8">
        <v>115</v>
      </c>
      <c r="H296" s="8">
        <v>16</v>
      </c>
      <c r="I296" s="8">
        <v>141</v>
      </c>
      <c r="J296" s="8">
        <v>159</v>
      </c>
      <c r="K296" s="8">
        <v>475</v>
      </c>
      <c r="L296" s="8">
        <v>96</v>
      </c>
      <c r="M296" s="8">
        <v>72</v>
      </c>
      <c r="N296" s="8">
        <v>39</v>
      </c>
      <c r="O296" s="8">
        <f>SUM(Data[[#This Row],[A1_num]:[C3_num]])</f>
        <v>1275</v>
      </c>
      <c r="P296" s="9">
        <f>Data[[#This Row],[totalNumLAttainers]]+Data[[#This Row],[numNonLA]]</f>
        <v>3022</v>
      </c>
      <c r="Q296" s="9">
        <f>100*(Data[[#This Row],[totalNumLAttainers]]/Data[[#This Row],[totalYP]])</f>
        <v>42.190602250165455</v>
      </c>
      <c r="R296" s="9">
        <f>100*(Data[[#This Row],[numNonLA]]/Data[[#This Row],[totalYP]])</f>
        <v>57.809397749834545</v>
      </c>
      <c r="S296" s="13">
        <f>100*(Data[[#This Row],[A1_num]]/Data[[#This Row],[totalNumLAttainers]])</f>
        <v>12.705882352941176</v>
      </c>
      <c r="T296" s="13">
        <f>100*(Data[[#This Row],[A2_num]]/Data[[#This Row],[totalNumLAttainers]])</f>
        <v>9.0196078431372548</v>
      </c>
      <c r="U296" s="13">
        <f>100*(Data[[#This Row],[A3_num]]/Data[[#This Row],[totalNumLAttainers]])</f>
        <v>1.2549019607843137</v>
      </c>
      <c r="V296" s="13">
        <f>100*(Data[[#This Row],[B1_num]]/Data[[#This Row],[totalNumLAttainers]])</f>
        <v>11.058823529411764</v>
      </c>
      <c r="W296" s="13">
        <f>100*(Data[[#This Row],[B2_num]]/Data[[#This Row],[totalNumLAttainers]])</f>
        <v>12.470588235294118</v>
      </c>
      <c r="X296" s="13">
        <f>100*(Data[[#This Row],[B3_num]]/Data[[#This Row],[totalNumLAttainers]])</f>
        <v>37.254901960784316</v>
      </c>
      <c r="Y296" s="13">
        <f>100*(Data[[#This Row],[C1_num]]/Data[[#This Row],[totalNumLAttainers]])</f>
        <v>7.5294117647058814</v>
      </c>
      <c r="Z296" s="13">
        <f>100*(Data[[#This Row],[C2_num]]/Data[[#This Row],[totalNumLAttainers]])</f>
        <v>5.6470588235294121</v>
      </c>
      <c r="AA296" s="13">
        <f>100*(Data[[#This Row],[C3_num]]/Data[[#This Row],[totalNumLAttainers]])</f>
        <v>3.0588235294117649</v>
      </c>
      <c r="AB296" s="9">
        <f>SUM(Data[[#This Row],[A1_num]:[A3_num]])</f>
        <v>293</v>
      </c>
      <c r="AC296" s="9">
        <f>SUM(Data[[#This Row],[B1_num]:[B3_num]])</f>
        <v>775</v>
      </c>
      <c r="AD296" s="9">
        <f>SUM(Data[[#This Row],[C1_num]:[C3_num]])</f>
        <v>207</v>
      </c>
      <c r="AE296" s="9">
        <f>SUM(Data[[#This Row],[A1_num]],Data[[#This Row],[B1_num]])</f>
        <v>303</v>
      </c>
      <c r="AF296" s="9">
        <f>SUM(Data[[#This Row],[A2_num]],Data[[#This Row],[B2_num]])</f>
        <v>274</v>
      </c>
      <c r="AG296" s="9">
        <f>SUM(Data[[#This Row],[A3_num]],Data[[#This Row],[B3_num]],Data[[#This Row],[C1_num]],Data[[#This Row],[C2_num]],Data[[#This Row],[C3_num]])</f>
        <v>698</v>
      </c>
    </row>
    <row r="297" spans="1:33" x14ac:dyDescent="0.15">
      <c r="A297" s="8">
        <v>2014</v>
      </c>
      <c r="B297" s="8" t="s">
        <v>221</v>
      </c>
      <c r="C297" s="8" t="s">
        <v>278</v>
      </c>
      <c r="D297" s="8" t="s">
        <v>279</v>
      </c>
      <c r="E297" s="8">
        <v>994</v>
      </c>
      <c r="F297" s="8">
        <v>71</v>
      </c>
      <c r="G297" s="8">
        <v>41</v>
      </c>
      <c r="H297" s="8" t="s">
        <v>2</v>
      </c>
      <c r="I297" s="8">
        <v>124</v>
      </c>
      <c r="J297" s="8">
        <v>82</v>
      </c>
      <c r="K297" s="8">
        <v>266</v>
      </c>
      <c r="L297" s="8">
        <v>21</v>
      </c>
      <c r="M297" s="8">
        <v>38</v>
      </c>
      <c r="N297" s="8">
        <v>32</v>
      </c>
      <c r="O297" s="8">
        <f>SUM(Data[[#This Row],[A1_num]:[C3_num]])</f>
        <v>675</v>
      </c>
      <c r="P297" s="9">
        <f>Data[[#This Row],[totalNumLAttainers]]+Data[[#This Row],[numNonLA]]</f>
        <v>1669</v>
      </c>
      <c r="Q297" s="9">
        <f>100*(Data[[#This Row],[totalNumLAttainers]]/Data[[#This Row],[totalYP]])</f>
        <v>40.443379269023367</v>
      </c>
      <c r="R297" s="9">
        <f>100*(Data[[#This Row],[numNonLA]]/Data[[#This Row],[totalYP]])</f>
        <v>59.556620730976626</v>
      </c>
      <c r="S297" s="13">
        <f>100*(Data[[#This Row],[A1_num]]/Data[[#This Row],[totalNumLAttainers]])</f>
        <v>10.518518518518519</v>
      </c>
      <c r="T297" s="13">
        <f>100*(Data[[#This Row],[A2_num]]/Data[[#This Row],[totalNumLAttainers]])</f>
        <v>6.0740740740740744</v>
      </c>
      <c r="U297" s="13" t="e">
        <f>100*(Data[[#This Row],[A3_num]]/Data[[#This Row],[totalNumLAttainers]])</f>
        <v>#VALUE!</v>
      </c>
      <c r="V297" s="13">
        <f>100*(Data[[#This Row],[B1_num]]/Data[[#This Row],[totalNumLAttainers]])</f>
        <v>18.37037037037037</v>
      </c>
      <c r="W297" s="13">
        <f>100*(Data[[#This Row],[B2_num]]/Data[[#This Row],[totalNumLAttainers]])</f>
        <v>12.148148148148149</v>
      </c>
      <c r="X297" s="13">
        <f>100*(Data[[#This Row],[B3_num]]/Data[[#This Row],[totalNumLAttainers]])</f>
        <v>39.407407407407405</v>
      </c>
      <c r="Y297" s="13">
        <f>100*(Data[[#This Row],[C1_num]]/Data[[#This Row],[totalNumLAttainers]])</f>
        <v>3.1111111111111112</v>
      </c>
      <c r="Z297" s="13">
        <f>100*(Data[[#This Row],[C2_num]]/Data[[#This Row],[totalNumLAttainers]])</f>
        <v>5.6296296296296298</v>
      </c>
      <c r="AA297" s="13">
        <f>100*(Data[[#This Row],[C3_num]]/Data[[#This Row],[totalNumLAttainers]])</f>
        <v>4.7407407407407405</v>
      </c>
      <c r="AB297" s="9">
        <f>SUM(Data[[#This Row],[A1_num]:[A3_num]])</f>
        <v>112</v>
      </c>
      <c r="AC297" s="9">
        <f>SUM(Data[[#This Row],[B1_num]:[B3_num]])</f>
        <v>472</v>
      </c>
      <c r="AD297" s="9">
        <f>SUM(Data[[#This Row],[C1_num]:[C3_num]])</f>
        <v>91</v>
      </c>
      <c r="AE297" s="9">
        <f>SUM(Data[[#This Row],[A1_num]],Data[[#This Row],[B1_num]])</f>
        <v>195</v>
      </c>
      <c r="AF297" s="9">
        <f>SUM(Data[[#This Row],[A2_num]],Data[[#This Row],[B2_num]])</f>
        <v>123</v>
      </c>
      <c r="AG297" s="9">
        <f>SUM(Data[[#This Row],[A3_num]],Data[[#This Row],[B3_num]],Data[[#This Row],[C1_num]],Data[[#This Row],[C2_num]],Data[[#This Row],[C3_num]])</f>
        <v>357</v>
      </c>
    </row>
    <row r="298" spans="1:33" x14ac:dyDescent="0.15">
      <c r="A298" s="8">
        <v>2014</v>
      </c>
      <c r="B298" s="8" t="s">
        <v>221</v>
      </c>
      <c r="C298" s="8" t="s">
        <v>52</v>
      </c>
      <c r="D298" s="8" t="s">
        <v>167</v>
      </c>
      <c r="E298" s="8">
        <v>1602</v>
      </c>
      <c r="F298" s="8">
        <v>93</v>
      </c>
      <c r="G298" s="8">
        <v>79</v>
      </c>
      <c r="H298" s="8" t="s">
        <v>2</v>
      </c>
      <c r="I298" s="8">
        <v>143</v>
      </c>
      <c r="J298" s="8">
        <v>75</v>
      </c>
      <c r="K298" s="8">
        <v>310</v>
      </c>
      <c r="L298" s="8">
        <v>19</v>
      </c>
      <c r="M298" s="8">
        <v>46</v>
      </c>
      <c r="N298" s="8">
        <v>36</v>
      </c>
      <c r="O298" s="8">
        <f>SUM(Data[[#This Row],[A1_num]:[C3_num]])</f>
        <v>801</v>
      </c>
      <c r="P298" s="9">
        <f>Data[[#This Row],[totalNumLAttainers]]+Data[[#This Row],[numNonLA]]</f>
        <v>2403</v>
      </c>
      <c r="Q298" s="9">
        <f>100*(Data[[#This Row],[totalNumLAttainers]]/Data[[#This Row],[totalYP]])</f>
        <v>33.333333333333329</v>
      </c>
      <c r="R298" s="9">
        <f>100*(Data[[#This Row],[numNonLA]]/Data[[#This Row],[totalYP]])</f>
        <v>66.666666666666657</v>
      </c>
      <c r="S298" s="13">
        <f>100*(Data[[#This Row],[A1_num]]/Data[[#This Row],[totalNumLAttainers]])</f>
        <v>11.610486891385769</v>
      </c>
      <c r="T298" s="13">
        <f>100*(Data[[#This Row],[A2_num]]/Data[[#This Row],[totalNumLAttainers]])</f>
        <v>9.8626716604244695</v>
      </c>
      <c r="U298" s="13" t="e">
        <f>100*(Data[[#This Row],[A3_num]]/Data[[#This Row],[totalNumLAttainers]])</f>
        <v>#VALUE!</v>
      </c>
      <c r="V298" s="13">
        <f>100*(Data[[#This Row],[B1_num]]/Data[[#This Row],[totalNumLAttainers]])</f>
        <v>17.852684144818976</v>
      </c>
      <c r="W298" s="13">
        <f>100*(Data[[#This Row],[B2_num]]/Data[[#This Row],[totalNumLAttainers]])</f>
        <v>9.3632958801498134</v>
      </c>
      <c r="X298" s="13">
        <f>100*(Data[[#This Row],[B3_num]]/Data[[#This Row],[totalNumLAttainers]])</f>
        <v>38.701622971285893</v>
      </c>
      <c r="Y298" s="13">
        <f>100*(Data[[#This Row],[C1_num]]/Data[[#This Row],[totalNumLAttainers]])</f>
        <v>2.3720349563046192</v>
      </c>
      <c r="Z298" s="13">
        <f>100*(Data[[#This Row],[C2_num]]/Data[[#This Row],[totalNumLAttainers]])</f>
        <v>5.7428214731585516</v>
      </c>
      <c r="AA298" s="13">
        <f>100*(Data[[#This Row],[C3_num]]/Data[[#This Row],[totalNumLAttainers]])</f>
        <v>4.4943820224719104</v>
      </c>
      <c r="AB298" s="9">
        <f>SUM(Data[[#This Row],[A1_num]:[A3_num]])</f>
        <v>172</v>
      </c>
      <c r="AC298" s="9">
        <f>SUM(Data[[#This Row],[B1_num]:[B3_num]])</f>
        <v>528</v>
      </c>
      <c r="AD298" s="9">
        <f>SUM(Data[[#This Row],[C1_num]:[C3_num]])</f>
        <v>101</v>
      </c>
      <c r="AE298" s="9">
        <f>SUM(Data[[#This Row],[A1_num]],Data[[#This Row],[B1_num]])</f>
        <v>236</v>
      </c>
      <c r="AF298" s="9">
        <f>SUM(Data[[#This Row],[A2_num]],Data[[#This Row],[B2_num]])</f>
        <v>154</v>
      </c>
      <c r="AG298" s="9">
        <f>SUM(Data[[#This Row],[A3_num]],Data[[#This Row],[B3_num]],Data[[#This Row],[C1_num]],Data[[#This Row],[C2_num]],Data[[#This Row],[C3_num]])</f>
        <v>411</v>
      </c>
    </row>
    <row r="299" spans="1:33" x14ac:dyDescent="0.15">
      <c r="A299" s="8">
        <v>2014</v>
      </c>
      <c r="B299" s="8" t="s">
        <v>221</v>
      </c>
      <c r="C299" s="8" t="s">
        <v>347</v>
      </c>
      <c r="D299" s="8" t="s">
        <v>348</v>
      </c>
      <c r="E299" s="8">
        <v>3217</v>
      </c>
      <c r="F299" s="8">
        <v>339</v>
      </c>
      <c r="G299" s="8">
        <v>211</v>
      </c>
      <c r="H299" s="8">
        <v>36</v>
      </c>
      <c r="I299" s="8">
        <v>293</v>
      </c>
      <c r="J299" s="8">
        <v>284</v>
      </c>
      <c r="K299" s="8">
        <v>974</v>
      </c>
      <c r="L299" s="8">
        <v>142</v>
      </c>
      <c r="M299" s="8">
        <v>127</v>
      </c>
      <c r="N299" s="8">
        <v>97</v>
      </c>
      <c r="O299" s="8">
        <f>SUM(Data[[#This Row],[A1_num]:[C3_num]])</f>
        <v>2503</v>
      </c>
      <c r="P299" s="9">
        <f>Data[[#This Row],[totalNumLAttainers]]+Data[[#This Row],[numNonLA]]</f>
        <v>5720</v>
      </c>
      <c r="Q299" s="9">
        <f>100*(Data[[#This Row],[totalNumLAttainers]]/Data[[#This Row],[totalYP]])</f>
        <v>43.75874125874126</v>
      </c>
      <c r="R299" s="9">
        <f>100*(Data[[#This Row],[numNonLA]]/Data[[#This Row],[totalYP]])</f>
        <v>56.24125874125874</v>
      </c>
      <c r="S299" s="13">
        <f>100*(Data[[#This Row],[A1_num]]/Data[[#This Row],[totalNumLAttainers]])</f>
        <v>13.543747502996403</v>
      </c>
      <c r="T299" s="13">
        <f>100*(Data[[#This Row],[A2_num]]/Data[[#This Row],[totalNumLAttainers]])</f>
        <v>8.4298841390331596</v>
      </c>
      <c r="U299" s="13">
        <f>100*(Data[[#This Row],[A3_num]]/Data[[#This Row],[totalNumLAttainers]])</f>
        <v>1.4382740711146624</v>
      </c>
      <c r="V299" s="13">
        <f>100*(Data[[#This Row],[B1_num]]/Data[[#This Row],[totalNumLAttainers]])</f>
        <v>11.705952856572113</v>
      </c>
      <c r="W299" s="13">
        <f>100*(Data[[#This Row],[B2_num]]/Data[[#This Row],[totalNumLAttainers]])</f>
        <v>11.346384338793449</v>
      </c>
      <c r="X299" s="13">
        <f>100*(Data[[#This Row],[B3_num]]/Data[[#This Row],[totalNumLAttainers]])</f>
        <v>38.913304035157807</v>
      </c>
      <c r="Y299" s="13">
        <f>100*(Data[[#This Row],[C1_num]]/Data[[#This Row],[totalNumLAttainers]])</f>
        <v>5.6731921693967244</v>
      </c>
      <c r="Z299" s="13">
        <f>100*(Data[[#This Row],[C2_num]]/Data[[#This Row],[totalNumLAttainers]])</f>
        <v>5.0739113064322812</v>
      </c>
      <c r="AA299" s="13">
        <f>100*(Data[[#This Row],[C3_num]]/Data[[#This Row],[totalNumLAttainers]])</f>
        <v>3.8753495805033964</v>
      </c>
      <c r="AB299" s="9">
        <f>SUM(Data[[#This Row],[A1_num]:[A3_num]])</f>
        <v>586</v>
      </c>
      <c r="AC299" s="9">
        <f>SUM(Data[[#This Row],[B1_num]:[B3_num]])</f>
        <v>1551</v>
      </c>
      <c r="AD299" s="9">
        <f>SUM(Data[[#This Row],[C1_num]:[C3_num]])</f>
        <v>366</v>
      </c>
      <c r="AE299" s="9">
        <f>SUM(Data[[#This Row],[A1_num]],Data[[#This Row],[B1_num]])</f>
        <v>632</v>
      </c>
      <c r="AF299" s="9">
        <f>SUM(Data[[#This Row],[A2_num]],Data[[#This Row],[B2_num]])</f>
        <v>495</v>
      </c>
      <c r="AG299" s="9">
        <f>SUM(Data[[#This Row],[A3_num]],Data[[#This Row],[B3_num]],Data[[#This Row],[C1_num]],Data[[#This Row],[C2_num]],Data[[#This Row],[C3_num]])</f>
        <v>1376</v>
      </c>
    </row>
    <row r="300" spans="1:33" x14ac:dyDescent="0.15">
      <c r="A300" s="8">
        <v>2014</v>
      </c>
      <c r="B300" s="8" t="s">
        <v>361</v>
      </c>
      <c r="C300" s="8" t="s">
        <v>367</v>
      </c>
      <c r="D300" s="8" t="s">
        <v>368</v>
      </c>
      <c r="E300" s="8">
        <v>53981</v>
      </c>
      <c r="F300" s="8">
        <v>3889</v>
      </c>
      <c r="G300" s="8">
        <v>3112</v>
      </c>
      <c r="H300" s="8">
        <v>397</v>
      </c>
      <c r="I300" s="8">
        <v>5119</v>
      </c>
      <c r="J300" s="8">
        <v>4095</v>
      </c>
      <c r="K300" s="8">
        <v>12434</v>
      </c>
      <c r="L300" s="8">
        <v>2036</v>
      </c>
      <c r="M300" s="8">
        <v>2513</v>
      </c>
      <c r="N300" s="8">
        <v>1931</v>
      </c>
      <c r="O300" s="8">
        <f>SUM(Data[[#This Row],[A1_num]:[C3_num]])</f>
        <v>35526</v>
      </c>
      <c r="P300" s="9">
        <f>Data[[#This Row],[totalNumLAttainers]]+Data[[#This Row],[numNonLA]]</f>
        <v>89507</v>
      </c>
      <c r="Q300" s="9">
        <f>100*(Data[[#This Row],[totalNumLAttainers]]/Data[[#This Row],[totalYP]])</f>
        <v>39.690750444099343</v>
      </c>
      <c r="R300" s="9">
        <f>100*(Data[[#This Row],[numNonLA]]/Data[[#This Row],[totalYP]])</f>
        <v>60.309249555900657</v>
      </c>
      <c r="S300" s="13">
        <f>100*(Data[[#This Row],[A1_num]]/Data[[#This Row],[totalNumLAttainers]])</f>
        <v>10.946912120700333</v>
      </c>
      <c r="T300" s="13">
        <f>100*(Data[[#This Row],[A2_num]]/Data[[#This Row],[totalNumLAttainers]])</f>
        <v>8.7597815684287568</v>
      </c>
      <c r="U300" s="13">
        <f>100*(Data[[#This Row],[A3_num]]/Data[[#This Row],[totalNumLAttainers]])</f>
        <v>1.1174914147385013</v>
      </c>
      <c r="V300" s="13">
        <f>100*(Data[[#This Row],[B1_num]]/Data[[#This Row],[totalNumLAttainers]])</f>
        <v>14.409165118504758</v>
      </c>
      <c r="W300" s="13">
        <f>100*(Data[[#This Row],[B2_num]]/Data[[#This Row],[totalNumLAttainers]])</f>
        <v>11.526769126836683</v>
      </c>
      <c r="X300" s="13">
        <f>100*(Data[[#This Row],[B3_num]]/Data[[#This Row],[totalNumLAttainers]])</f>
        <v>34.999718516016436</v>
      </c>
      <c r="Y300" s="13">
        <f>100*(Data[[#This Row],[C1_num]]/Data[[#This Row],[totalNumLAttainers]])</f>
        <v>5.7310139053087878</v>
      </c>
      <c r="Z300" s="13">
        <f>100*(Data[[#This Row],[C2_num]]/Data[[#This Row],[totalNumLAttainers]])</f>
        <v>7.0736925068963581</v>
      </c>
      <c r="AA300" s="13">
        <f>100*(Data[[#This Row],[C3_num]]/Data[[#This Row],[totalNumLAttainers]])</f>
        <v>5.4354557225693858</v>
      </c>
      <c r="AB300" s="9">
        <f>SUM(Data[[#This Row],[A1_num]:[A3_num]])</f>
        <v>7398</v>
      </c>
      <c r="AC300" s="9">
        <f>SUM(Data[[#This Row],[B1_num]:[B3_num]])</f>
        <v>21648</v>
      </c>
      <c r="AD300" s="9">
        <f>SUM(Data[[#This Row],[C1_num]:[C3_num]])</f>
        <v>6480</v>
      </c>
      <c r="AE300" s="9">
        <f>SUM(Data[[#This Row],[A1_num]],Data[[#This Row],[B1_num]])</f>
        <v>9008</v>
      </c>
      <c r="AF300" s="9">
        <f>SUM(Data[[#This Row],[A2_num]],Data[[#This Row],[B2_num]])</f>
        <v>7207</v>
      </c>
      <c r="AG300" s="9">
        <f>SUM(Data[[#This Row],[A3_num]],Data[[#This Row],[B3_num]],Data[[#This Row],[C1_num]],Data[[#This Row],[C2_num]],Data[[#This Row],[C3_num]])</f>
        <v>19311</v>
      </c>
    </row>
    <row r="301" spans="1:33" x14ac:dyDescent="0.15">
      <c r="A301" s="8">
        <v>2014</v>
      </c>
      <c r="B301" s="8" t="s">
        <v>221</v>
      </c>
      <c r="C301" s="8" t="s">
        <v>17</v>
      </c>
      <c r="D301" s="8" t="s">
        <v>143</v>
      </c>
      <c r="E301" s="8">
        <v>1804</v>
      </c>
      <c r="F301" s="8">
        <v>156</v>
      </c>
      <c r="G301" s="8">
        <v>134</v>
      </c>
      <c r="H301" s="8">
        <v>26</v>
      </c>
      <c r="I301" s="8">
        <v>139</v>
      </c>
      <c r="J301" s="8">
        <v>202</v>
      </c>
      <c r="K301" s="8">
        <v>453</v>
      </c>
      <c r="L301" s="8">
        <v>37</v>
      </c>
      <c r="M301" s="8">
        <v>84</v>
      </c>
      <c r="N301" s="8">
        <v>46</v>
      </c>
      <c r="O301" s="8">
        <f>SUM(Data[[#This Row],[A1_num]:[C3_num]])</f>
        <v>1277</v>
      </c>
      <c r="P301" s="9">
        <f>Data[[#This Row],[totalNumLAttainers]]+Data[[#This Row],[numNonLA]]</f>
        <v>3081</v>
      </c>
      <c r="Q301" s="9">
        <f>100*(Data[[#This Row],[totalNumLAttainers]]/Data[[#This Row],[totalYP]])</f>
        <v>41.447581953911069</v>
      </c>
      <c r="R301" s="9">
        <f>100*(Data[[#This Row],[numNonLA]]/Data[[#This Row],[totalYP]])</f>
        <v>58.552418046088931</v>
      </c>
      <c r="S301" s="13">
        <f>100*(Data[[#This Row],[A1_num]]/Data[[#This Row],[totalNumLAttainers]])</f>
        <v>12.216131558339859</v>
      </c>
      <c r="T301" s="13">
        <f>100*(Data[[#This Row],[A2_num]]/Data[[#This Row],[totalNumLAttainers]])</f>
        <v>10.493343774471416</v>
      </c>
      <c r="U301" s="13">
        <f>100*(Data[[#This Row],[A3_num]]/Data[[#This Row],[totalNumLAttainers]])</f>
        <v>2.0360219263899766</v>
      </c>
      <c r="V301" s="13">
        <f>100*(Data[[#This Row],[B1_num]]/Data[[#This Row],[totalNumLAttainers]])</f>
        <v>10.884886452623336</v>
      </c>
      <c r="W301" s="13">
        <f>100*(Data[[#This Row],[B2_num]]/Data[[#This Row],[totalNumLAttainers]])</f>
        <v>15.81832419733751</v>
      </c>
      <c r="X301" s="13">
        <f>100*(Data[[#This Row],[B3_num]]/Data[[#This Row],[totalNumLAttainers]])</f>
        <v>35.473766640563817</v>
      </c>
      <c r="Y301" s="13">
        <f>100*(Data[[#This Row],[C1_num]]/Data[[#This Row],[totalNumLAttainers]])</f>
        <v>2.8974158183241974</v>
      </c>
      <c r="Z301" s="13">
        <f>100*(Data[[#This Row],[C2_num]]/Data[[#This Row],[totalNumLAttainers]])</f>
        <v>6.5779169929522316</v>
      </c>
      <c r="AA301" s="13">
        <f>100*(Data[[#This Row],[C3_num]]/Data[[#This Row],[totalNumLAttainers]])</f>
        <v>3.6021926389976504</v>
      </c>
      <c r="AB301" s="9">
        <f>SUM(Data[[#This Row],[A1_num]:[A3_num]])</f>
        <v>316</v>
      </c>
      <c r="AC301" s="9">
        <f>SUM(Data[[#This Row],[B1_num]:[B3_num]])</f>
        <v>794</v>
      </c>
      <c r="AD301" s="9">
        <f>SUM(Data[[#This Row],[C1_num]:[C3_num]])</f>
        <v>167</v>
      </c>
      <c r="AE301" s="9">
        <f>SUM(Data[[#This Row],[A1_num]],Data[[#This Row],[B1_num]])</f>
        <v>295</v>
      </c>
      <c r="AF301" s="9">
        <f>SUM(Data[[#This Row],[A2_num]],Data[[#This Row],[B2_num]])</f>
        <v>336</v>
      </c>
      <c r="AG301" s="9">
        <f>SUM(Data[[#This Row],[A3_num]],Data[[#This Row],[B3_num]],Data[[#This Row],[C1_num]],Data[[#This Row],[C2_num]],Data[[#This Row],[C3_num]])</f>
        <v>646</v>
      </c>
    </row>
    <row r="302" spans="1:33" x14ac:dyDescent="0.15">
      <c r="A302" s="8">
        <v>2014</v>
      </c>
      <c r="B302" s="8" t="s">
        <v>221</v>
      </c>
      <c r="C302" s="8" t="s">
        <v>25</v>
      </c>
      <c r="D302" s="8" t="s">
        <v>145</v>
      </c>
      <c r="E302" s="8">
        <v>930</v>
      </c>
      <c r="F302" s="8">
        <v>101</v>
      </c>
      <c r="G302" s="8">
        <v>53</v>
      </c>
      <c r="H302" s="8">
        <v>10</v>
      </c>
      <c r="I302" s="8">
        <v>131</v>
      </c>
      <c r="J302" s="8">
        <v>63</v>
      </c>
      <c r="K302" s="8">
        <v>275</v>
      </c>
      <c r="L302" s="8" t="s">
        <v>2</v>
      </c>
      <c r="M302" s="8">
        <v>46</v>
      </c>
      <c r="N302" s="8">
        <v>37</v>
      </c>
      <c r="O302" s="8">
        <f>SUM(Data[[#This Row],[A1_num]:[C3_num]])</f>
        <v>716</v>
      </c>
      <c r="P302" s="9">
        <f>Data[[#This Row],[totalNumLAttainers]]+Data[[#This Row],[numNonLA]]</f>
        <v>1646</v>
      </c>
      <c r="Q302" s="9">
        <f>100*(Data[[#This Row],[totalNumLAttainers]]/Data[[#This Row],[totalYP]])</f>
        <v>43.499392466585661</v>
      </c>
      <c r="R302" s="9">
        <f>100*(Data[[#This Row],[numNonLA]]/Data[[#This Row],[totalYP]])</f>
        <v>56.500607533414339</v>
      </c>
      <c r="S302" s="13">
        <f>100*(Data[[#This Row],[A1_num]]/Data[[#This Row],[totalNumLAttainers]])</f>
        <v>14.106145251396649</v>
      </c>
      <c r="T302" s="13">
        <f>100*(Data[[#This Row],[A2_num]]/Data[[#This Row],[totalNumLAttainers]])</f>
        <v>7.4022346368715093</v>
      </c>
      <c r="U302" s="13">
        <f>100*(Data[[#This Row],[A3_num]]/Data[[#This Row],[totalNumLAttainers]])</f>
        <v>1.3966480446927374</v>
      </c>
      <c r="V302" s="13">
        <f>100*(Data[[#This Row],[B1_num]]/Data[[#This Row],[totalNumLAttainers]])</f>
        <v>18.296089385474858</v>
      </c>
      <c r="W302" s="13">
        <f>100*(Data[[#This Row],[B2_num]]/Data[[#This Row],[totalNumLAttainers]])</f>
        <v>8.7988826815642458</v>
      </c>
      <c r="X302" s="13">
        <f>100*(Data[[#This Row],[B3_num]]/Data[[#This Row],[totalNumLAttainers]])</f>
        <v>38.407821229050285</v>
      </c>
      <c r="Y302" s="13" t="e">
        <f>100*(Data[[#This Row],[C1_num]]/Data[[#This Row],[totalNumLAttainers]])</f>
        <v>#VALUE!</v>
      </c>
      <c r="Z302" s="13">
        <f>100*(Data[[#This Row],[C2_num]]/Data[[#This Row],[totalNumLAttainers]])</f>
        <v>6.4245810055865924</v>
      </c>
      <c r="AA302" s="13">
        <f>100*(Data[[#This Row],[C3_num]]/Data[[#This Row],[totalNumLAttainers]])</f>
        <v>5.1675977653631282</v>
      </c>
      <c r="AB302" s="9">
        <f>SUM(Data[[#This Row],[A1_num]:[A3_num]])</f>
        <v>164</v>
      </c>
      <c r="AC302" s="9">
        <f>SUM(Data[[#This Row],[B1_num]:[B3_num]])</f>
        <v>469</v>
      </c>
      <c r="AD302" s="9">
        <f>SUM(Data[[#This Row],[C1_num]:[C3_num]])</f>
        <v>83</v>
      </c>
      <c r="AE302" s="9">
        <f>SUM(Data[[#This Row],[A1_num]],Data[[#This Row],[B1_num]])</f>
        <v>232</v>
      </c>
      <c r="AF302" s="9">
        <f>SUM(Data[[#This Row],[A2_num]],Data[[#This Row],[B2_num]])</f>
        <v>116</v>
      </c>
      <c r="AG302" s="9">
        <f>SUM(Data[[#This Row],[A3_num]],Data[[#This Row],[B3_num]],Data[[#This Row],[C1_num]],Data[[#This Row],[C2_num]],Data[[#This Row],[C3_num]])</f>
        <v>368</v>
      </c>
    </row>
    <row r="303" spans="1:33" x14ac:dyDescent="0.15">
      <c r="A303" s="8">
        <v>2014</v>
      </c>
      <c r="B303" s="8" t="s">
        <v>361</v>
      </c>
      <c r="C303" s="8" t="s">
        <v>369</v>
      </c>
      <c r="D303" s="8" t="s">
        <v>370</v>
      </c>
      <c r="E303" s="8">
        <v>28324</v>
      </c>
      <c r="F303" s="8">
        <v>2467</v>
      </c>
      <c r="G303" s="8">
        <v>1901</v>
      </c>
      <c r="H303" s="8">
        <v>230</v>
      </c>
      <c r="I303" s="8">
        <v>2760</v>
      </c>
      <c r="J303" s="8">
        <v>2557</v>
      </c>
      <c r="K303" s="8">
        <v>6995</v>
      </c>
      <c r="L303" s="8">
        <v>1299</v>
      </c>
      <c r="M303" s="8">
        <v>1434</v>
      </c>
      <c r="N303" s="8">
        <v>985</v>
      </c>
      <c r="O303" s="8">
        <f>SUM(Data[[#This Row],[A1_num]:[C3_num]])</f>
        <v>20628</v>
      </c>
      <c r="P303" s="9">
        <f>Data[[#This Row],[totalNumLAttainers]]+Data[[#This Row],[numNonLA]]</f>
        <v>48952</v>
      </c>
      <c r="Q303" s="9">
        <f>100*(Data[[#This Row],[totalNumLAttainers]]/Data[[#This Row],[totalYP]])</f>
        <v>42.139238437653212</v>
      </c>
      <c r="R303" s="9">
        <f>100*(Data[[#This Row],[numNonLA]]/Data[[#This Row],[totalYP]])</f>
        <v>57.860761562346788</v>
      </c>
      <c r="S303" s="13">
        <f>100*(Data[[#This Row],[A1_num]]/Data[[#This Row],[totalNumLAttainers]])</f>
        <v>11.959472561566804</v>
      </c>
      <c r="T303" s="13">
        <f>100*(Data[[#This Row],[A2_num]]/Data[[#This Row],[totalNumLAttainers]])</f>
        <v>9.2156292418072514</v>
      </c>
      <c r="U303" s="13">
        <f>100*(Data[[#This Row],[A3_num]]/Data[[#This Row],[totalNumLAttainers]])</f>
        <v>1.1149893348846229</v>
      </c>
      <c r="V303" s="13">
        <f>100*(Data[[#This Row],[B1_num]]/Data[[#This Row],[totalNumLAttainers]])</f>
        <v>13.379872018615474</v>
      </c>
      <c r="W303" s="13">
        <f>100*(Data[[#This Row],[B2_num]]/Data[[#This Row],[totalNumLAttainers]])</f>
        <v>12.395772736086872</v>
      </c>
      <c r="X303" s="13">
        <f>100*(Data[[#This Row],[B3_num]]/Data[[#This Row],[totalNumLAttainers]])</f>
        <v>33.910219119643202</v>
      </c>
      <c r="Y303" s="13">
        <f>100*(Data[[#This Row],[C1_num]]/Data[[#This Row],[totalNumLAttainers]])</f>
        <v>6.2972658522396738</v>
      </c>
      <c r="Z303" s="13">
        <f>100*(Data[[#This Row],[C2_num]]/Data[[#This Row],[totalNumLAttainers]])</f>
        <v>6.9517161140197796</v>
      </c>
      <c r="AA303" s="13">
        <f>100*(Data[[#This Row],[C3_num]]/Data[[#This Row],[totalNumLAttainers]])</f>
        <v>4.7750630211363196</v>
      </c>
      <c r="AB303" s="9">
        <f>SUM(Data[[#This Row],[A1_num]:[A3_num]])</f>
        <v>4598</v>
      </c>
      <c r="AC303" s="9">
        <f>SUM(Data[[#This Row],[B1_num]:[B3_num]])</f>
        <v>12312</v>
      </c>
      <c r="AD303" s="9">
        <f>SUM(Data[[#This Row],[C1_num]:[C3_num]])</f>
        <v>3718</v>
      </c>
      <c r="AE303" s="9">
        <f>SUM(Data[[#This Row],[A1_num]],Data[[#This Row],[B1_num]])</f>
        <v>5227</v>
      </c>
      <c r="AF303" s="9">
        <f>SUM(Data[[#This Row],[A2_num]],Data[[#This Row],[B2_num]])</f>
        <v>4458</v>
      </c>
      <c r="AG303" s="9">
        <f>SUM(Data[[#This Row],[A3_num]],Data[[#This Row],[B3_num]],Data[[#This Row],[C1_num]],Data[[#This Row],[C2_num]],Data[[#This Row],[C3_num]])</f>
        <v>10943</v>
      </c>
    </row>
    <row r="304" spans="1:33" x14ac:dyDescent="0.15">
      <c r="A304" s="8">
        <v>2014</v>
      </c>
      <c r="B304" s="8" t="s">
        <v>221</v>
      </c>
      <c r="C304" s="8" t="s">
        <v>290</v>
      </c>
      <c r="D304" s="8" t="s">
        <v>291</v>
      </c>
      <c r="E304" s="8">
        <v>1135</v>
      </c>
      <c r="F304" s="8">
        <v>68</v>
      </c>
      <c r="G304" s="8">
        <v>65</v>
      </c>
      <c r="H304" s="8" t="s">
        <v>2</v>
      </c>
      <c r="I304" s="8">
        <v>198</v>
      </c>
      <c r="J304" s="8">
        <v>115</v>
      </c>
      <c r="K304" s="8">
        <v>354</v>
      </c>
      <c r="L304" s="8">
        <v>60</v>
      </c>
      <c r="M304" s="8">
        <v>70</v>
      </c>
      <c r="N304" s="8">
        <v>69</v>
      </c>
      <c r="O304" s="8">
        <f>SUM(Data[[#This Row],[A1_num]:[C3_num]])</f>
        <v>999</v>
      </c>
      <c r="P304" s="9">
        <f>Data[[#This Row],[totalNumLAttainers]]+Data[[#This Row],[numNonLA]]</f>
        <v>2134</v>
      </c>
      <c r="Q304" s="9">
        <f>100*(Data[[#This Row],[totalNumLAttainers]]/Data[[#This Row],[totalYP]])</f>
        <v>46.813495782567948</v>
      </c>
      <c r="R304" s="9">
        <f>100*(Data[[#This Row],[numNonLA]]/Data[[#This Row],[totalYP]])</f>
        <v>53.186504217432052</v>
      </c>
      <c r="S304" s="13">
        <f>100*(Data[[#This Row],[A1_num]]/Data[[#This Row],[totalNumLAttainers]])</f>
        <v>6.8068068068068071</v>
      </c>
      <c r="T304" s="13">
        <f>100*(Data[[#This Row],[A2_num]]/Data[[#This Row],[totalNumLAttainers]])</f>
        <v>6.5065065065065069</v>
      </c>
      <c r="U304" s="13" t="e">
        <f>100*(Data[[#This Row],[A3_num]]/Data[[#This Row],[totalNumLAttainers]])</f>
        <v>#VALUE!</v>
      </c>
      <c r="V304" s="13">
        <f>100*(Data[[#This Row],[B1_num]]/Data[[#This Row],[totalNumLAttainers]])</f>
        <v>19.81981981981982</v>
      </c>
      <c r="W304" s="13">
        <f>100*(Data[[#This Row],[B2_num]]/Data[[#This Row],[totalNumLAttainers]])</f>
        <v>11.511511511511511</v>
      </c>
      <c r="X304" s="13">
        <f>100*(Data[[#This Row],[B3_num]]/Data[[#This Row],[totalNumLAttainers]])</f>
        <v>35.435435435435437</v>
      </c>
      <c r="Y304" s="13">
        <f>100*(Data[[#This Row],[C1_num]]/Data[[#This Row],[totalNumLAttainers]])</f>
        <v>6.0060060060060056</v>
      </c>
      <c r="Z304" s="13">
        <f>100*(Data[[#This Row],[C2_num]]/Data[[#This Row],[totalNumLAttainers]])</f>
        <v>7.0070070070070072</v>
      </c>
      <c r="AA304" s="13">
        <f>100*(Data[[#This Row],[C3_num]]/Data[[#This Row],[totalNumLAttainers]])</f>
        <v>6.9069069069069062</v>
      </c>
      <c r="AB304" s="9">
        <f>SUM(Data[[#This Row],[A1_num]:[A3_num]])</f>
        <v>133</v>
      </c>
      <c r="AC304" s="9">
        <f>SUM(Data[[#This Row],[B1_num]:[B3_num]])</f>
        <v>667</v>
      </c>
      <c r="AD304" s="9">
        <f>SUM(Data[[#This Row],[C1_num]:[C3_num]])</f>
        <v>199</v>
      </c>
      <c r="AE304" s="9">
        <f>SUM(Data[[#This Row],[A1_num]],Data[[#This Row],[B1_num]])</f>
        <v>266</v>
      </c>
      <c r="AF304" s="9">
        <f>SUM(Data[[#This Row],[A2_num]],Data[[#This Row],[B2_num]])</f>
        <v>180</v>
      </c>
      <c r="AG304" s="9">
        <f>SUM(Data[[#This Row],[A3_num]],Data[[#This Row],[B3_num]],Data[[#This Row],[C1_num]],Data[[#This Row],[C2_num]],Data[[#This Row],[C3_num]])</f>
        <v>553</v>
      </c>
    </row>
    <row r="305" spans="1:33" x14ac:dyDescent="0.15">
      <c r="A305" s="8">
        <v>2014</v>
      </c>
      <c r="B305" s="8" t="s">
        <v>221</v>
      </c>
      <c r="C305" s="8" t="s">
        <v>266</v>
      </c>
      <c r="D305" s="8" t="s">
        <v>267</v>
      </c>
      <c r="E305" s="8">
        <v>1145</v>
      </c>
      <c r="F305" s="8">
        <v>73</v>
      </c>
      <c r="G305" s="8">
        <v>59</v>
      </c>
      <c r="H305" s="8" t="s">
        <v>2</v>
      </c>
      <c r="I305" s="8">
        <v>104</v>
      </c>
      <c r="J305" s="8">
        <v>107</v>
      </c>
      <c r="K305" s="8">
        <v>302</v>
      </c>
      <c r="L305" s="8">
        <v>57</v>
      </c>
      <c r="M305" s="8">
        <v>88</v>
      </c>
      <c r="N305" s="8">
        <v>54</v>
      </c>
      <c r="O305" s="8">
        <f>SUM(Data[[#This Row],[A1_num]:[C3_num]])</f>
        <v>844</v>
      </c>
      <c r="P305" s="9">
        <f>Data[[#This Row],[totalNumLAttainers]]+Data[[#This Row],[numNonLA]]</f>
        <v>1989</v>
      </c>
      <c r="Q305" s="9">
        <f>100*(Data[[#This Row],[totalNumLAttainers]]/Data[[#This Row],[totalYP]])</f>
        <v>42.433383609854197</v>
      </c>
      <c r="R305" s="9">
        <f>100*(Data[[#This Row],[numNonLA]]/Data[[#This Row],[totalYP]])</f>
        <v>57.566616390145796</v>
      </c>
      <c r="S305" s="13">
        <f>100*(Data[[#This Row],[A1_num]]/Data[[#This Row],[totalNumLAttainers]])</f>
        <v>8.6492890995260669</v>
      </c>
      <c r="T305" s="13">
        <f>100*(Data[[#This Row],[A2_num]]/Data[[#This Row],[totalNumLAttainers]])</f>
        <v>6.9905213270142177</v>
      </c>
      <c r="U305" s="13" t="e">
        <f>100*(Data[[#This Row],[A3_num]]/Data[[#This Row],[totalNumLAttainers]])</f>
        <v>#VALUE!</v>
      </c>
      <c r="V305" s="13">
        <f>100*(Data[[#This Row],[B1_num]]/Data[[#This Row],[totalNumLAttainers]])</f>
        <v>12.322274881516588</v>
      </c>
      <c r="W305" s="13">
        <f>100*(Data[[#This Row],[B2_num]]/Data[[#This Row],[totalNumLAttainers]])</f>
        <v>12.677725118483412</v>
      </c>
      <c r="X305" s="13">
        <f>100*(Data[[#This Row],[B3_num]]/Data[[#This Row],[totalNumLAttainers]])</f>
        <v>35.78199052132701</v>
      </c>
      <c r="Y305" s="13">
        <f>100*(Data[[#This Row],[C1_num]]/Data[[#This Row],[totalNumLAttainers]])</f>
        <v>6.7535545023696688</v>
      </c>
      <c r="Z305" s="13">
        <f>100*(Data[[#This Row],[C2_num]]/Data[[#This Row],[totalNumLAttainers]])</f>
        <v>10.42654028436019</v>
      </c>
      <c r="AA305" s="13">
        <f>100*(Data[[#This Row],[C3_num]]/Data[[#This Row],[totalNumLAttainers]])</f>
        <v>6.3981042654028428</v>
      </c>
      <c r="AB305" s="9">
        <f>SUM(Data[[#This Row],[A1_num]:[A3_num]])</f>
        <v>132</v>
      </c>
      <c r="AC305" s="9">
        <f>SUM(Data[[#This Row],[B1_num]:[B3_num]])</f>
        <v>513</v>
      </c>
      <c r="AD305" s="9">
        <f>SUM(Data[[#This Row],[C1_num]:[C3_num]])</f>
        <v>199</v>
      </c>
      <c r="AE305" s="9">
        <f>SUM(Data[[#This Row],[A1_num]],Data[[#This Row],[B1_num]])</f>
        <v>177</v>
      </c>
      <c r="AF305" s="9">
        <f>SUM(Data[[#This Row],[A2_num]],Data[[#This Row],[B2_num]])</f>
        <v>166</v>
      </c>
      <c r="AG305" s="9">
        <f>SUM(Data[[#This Row],[A3_num]],Data[[#This Row],[B3_num]],Data[[#This Row],[C1_num]],Data[[#This Row],[C2_num]],Data[[#This Row],[C3_num]])</f>
        <v>501</v>
      </c>
    </row>
    <row r="306" spans="1:33" x14ac:dyDescent="0.15">
      <c r="A306" s="8">
        <v>2014</v>
      </c>
      <c r="B306" s="8" t="s">
        <v>221</v>
      </c>
      <c r="C306" s="8" t="s">
        <v>88</v>
      </c>
      <c r="D306" s="8" t="s">
        <v>201</v>
      </c>
      <c r="E306" s="8">
        <v>1450</v>
      </c>
      <c r="F306" s="8">
        <v>106</v>
      </c>
      <c r="G306" s="8">
        <v>85</v>
      </c>
      <c r="H306" s="8">
        <v>18</v>
      </c>
      <c r="I306" s="8">
        <v>114</v>
      </c>
      <c r="J306" s="8">
        <v>107</v>
      </c>
      <c r="K306" s="8">
        <v>306</v>
      </c>
      <c r="L306" s="8">
        <v>35</v>
      </c>
      <c r="M306" s="8">
        <v>65</v>
      </c>
      <c r="N306" s="8">
        <v>45</v>
      </c>
      <c r="O306" s="8">
        <f>SUM(Data[[#This Row],[A1_num]:[C3_num]])</f>
        <v>881</v>
      </c>
      <c r="P306" s="9">
        <f>Data[[#This Row],[totalNumLAttainers]]+Data[[#This Row],[numNonLA]]</f>
        <v>2331</v>
      </c>
      <c r="Q306" s="9">
        <f>100*(Data[[#This Row],[totalNumLAttainers]]/Data[[#This Row],[totalYP]])</f>
        <v>37.794937794937795</v>
      </c>
      <c r="R306" s="9">
        <f>100*(Data[[#This Row],[numNonLA]]/Data[[#This Row],[totalYP]])</f>
        <v>62.205062205062198</v>
      </c>
      <c r="S306" s="13">
        <f>100*(Data[[#This Row],[A1_num]]/Data[[#This Row],[totalNumLAttainers]])</f>
        <v>12.031782065834278</v>
      </c>
      <c r="T306" s="13">
        <f>100*(Data[[#This Row],[A2_num]]/Data[[#This Row],[totalNumLAttainers]])</f>
        <v>9.6481271282633365</v>
      </c>
      <c r="U306" s="13">
        <f>100*(Data[[#This Row],[A3_num]]/Data[[#This Row],[totalNumLAttainers]])</f>
        <v>2.0431328036322363</v>
      </c>
      <c r="V306" s="13">
        <f>100*(Data[[#This Row],[B1_num]]/Data[[#This Row],[totalNumLAttainers]])</f>
        <v>12.939841089670828</v>
      </c>
      <c r="W306" s="13">
        <f>100*(Data[[#This Row],[B2_num]]/Data[[#This Row],[totalNumLAttainers]])</f>
        <v>12.145289443813848</v>
      </c>
      <c r="X306" s="13">
        <f>100*(Data[[#This Row],[B3_num]]/Data[[#This Row],[totalNumLAttainers]])</f>
        <v>34.733257661748013</v>
      </c>
      <c r="Y306" s="13">
        <f>100*(Data[[#This Row],[C1_num]]/Data[[#This Row],[totalNumLAttainers]])</f>
        <v>3.9727582292849033</v>
      </c>
      <c r="Z306" s="13">
        <f>100*(Data[[#This Row],[C2_num]]/Data[[#This Row],[totalNumLAttainers]])</f>
        <v>7.3779795686719636</v>
      </c>
      <c r="AA306" s="13">
        <f>100*(Data[[#This Row],[C3_num]]/Data[[#This Row],[totalNumLAttainers]])</f>
        <v>5.1078320090805898</v>
      </c>
      <c r="AB306" s="9">
        <f>SUM(Data[[#This Row],[A1_num]:[A3_num]])</f>
        <v>209</v>
      </c>
      <c r="AC306" s="9">
        <f>SUM(Data[[#This Row],[B1_num]:[B3_num]])</f>
        <v>527</v>
      </c>
      <c r="AD306" s="9">
        <f>SUM(Data[[#This Row],[C1_num]:[C3_num]])</f>
        <v>145</v>
      </c>
      <c r="AE306" s="9">
        <f>SUM(Data[[#This Row],[A1_num]],Data[[#This Row],[B1_num]])</f>
        <v>220</v>
      </c>
      <c r="AF306" s="9">
        <f>SUM(Data[[#This Row],[A2_num]],Data[[#This Row],[B2_num]])</f>
        <v>192</v>
      </c>
      <c r="AG306" s="9">
        <f>SUM(Data[[#This Row],[A3_num]],Data[[#This Row],[B3_num]],Data[[#This Row],[C1_num]],Data[[#This Row],[C2_num]],Data[[#This Row],[C3_num]])</f>
        <v>469</v>
      </c>
    </row>
    <row r="307" spans="1:33" x14ac:dyDescent="0.15">
      <c r="A307" s="8">
        <v>2014</v>
      </c>
      <c r="B307" s="8" t="s">
        <v>221</v>
      </c>
      <c r="C307" s="8" t="s">
        <v>11</v>
      </c>
      <c r="D307" s="8" t="s">
        <v>138</v>
      </c>
      <c r="E307" s="8">
        <v>1137</v>
      </c>
      <c r="F307" s="8">
        <v>99</v>
      </c>
      <c r="G307" s="8">
        <v>85</v>
      </c>
      <c r="H307" s="8">
        <v>14</v>
      </c>
      <c r="I307" s="8">
        <v>96</v>
      </c>
      <c r="J307" s="8">
        <v>81</v>
      </c>
      <c r="K307" s="8">
        <v>353</v>
      </c>
      <c r="L307" s="8">
        <v>24</v>
      </c>
      <c r="M307" s="8">
        <v>47</v>
      </c>
      <c r="N307" s="8">
        <v>69</v>
      </c>
      <c r="O307" s="8">
        <f>SUM(Data[[#This Row],[A1_num]:[C3_num]])</f>
        <v>868</v>
      </c>
      <c r="P307" s="9">
        <f>Data[[#This Row],[totalNumLAttainers]]+Data[[#This Row],[numNonLA]]</f>
        <v>2005</v>
      </c>
      <c r="Q307" s="9">
        <f>100*(Data[[#This Row],[totalNumLAttainers]]/Data[[#This Row],[totalYP]])</f>
        <v>43.291770573566083</v>
      </c>
      <c r="R307" s="9">
        <f>100*(Data[[#This Row],[numNonLA]]/Data[[#This Row],[totalYP]])</f>
        <v>56.708229426433917</v>
      </c>
      <c r="S307" s="13">
        <f>100*(Data[[#This Row],[A1_num]]/Data[[#This Row],[totalNumLAttainers]])</f>
        <v>11.405529953917052</v>
      </c>
      <c r="T307" s="13">
        <f>100*(Data[[#This Row],[A2_num]]/Data[[#This Row],[totalNumLAttainers]])</f>
        <v>9.7926267281105996</v>
      </c>
      <c r="U307" s="13">
        <f>100*(Data[[#This Row],[A3_num]]/Data[[#This Row],[totalNumLAttainers]])</f>
        <v>1.6129032258064515</v>
      </c>
      <c r="V307" s="13">
        <f>100*(Data[[#This Row],[B1_num]]/Data[[#This Row],[totalNumLAttainers]])</f>
        <v>11.059907834101383</v>
      </c>
      <c r="W307" s="13">
        <f>100*(Data[[#This Row],[B2_num]]/Data[[#This Row],[totalNumLAttainers]])</f>
        <v>9.3317972350230409</v>
      </c>
      <c r="X307" s="13">
        <f>100*(Data[[#This Row],[B3_num]]/Data[[#This Row],[totalNumLAttainers]])</f>
        <v>40.668202764976954</v>
      </c>
      <c r="Y307" s="13">
        <f>100*(Data[[#This Row],[C1_num]]/Data[[#This Row],[totalNumLAttainers]])</f>
        <v>2.7649769585253456</v>
      </c>
      <c r="Z307" s="13">
        <f>100*(Data[[#This Row],[C2_num]]/Data[[#This Row],[totalNumLAttainers]])</f>
        <v>5.4147465437788016</v>
      </c>
      <c r="AA307" s="13">
        <f>100*(Data[[#This Row],[C3_num]]/Data[[#This Row],[totalNumLAttainers]])</f>
        <v>7.9493087557603692</v>
      </c>
      <c r="AB307" s="9">
        <f>SUM(Data[[#This Row],[A1_num]:[A3_num]])</f>
        <v>198</v>
      </c>
      <c r="AC307" s="9">
        <f>SUM(Data[[#This Row],[B1_num]:[B3_num]])</f>
        <v>530</v>
      </c>
      <c r="AD307" s="9">
        <f>SUM(Data[[#This Row],[C1_num]:[C3_num]])</f>
        <v>140</v>
      </c>
      <c r="AE307" s="9">
        <f>SUM(Data[[#This Row],[A1_num]],Data[[#This Row],[B1_num]])</f>
        <v>195</v>
      </c>
      <c r="AF307" s="9">
        <f>SUM(Data[[#This Row],[A2_num]],Data[[#This Row],[B2_num]])</f>
        <v>166</v>
      </c>
      <c r="AG307" s="9">
        <f>SUM(Data[[#This Row],[A3_num]],Data[[#This Row],[B3_num]],Data[[#This Row],[C1_num]],Data[[#This Row],[C2_num]],Data[[#This Row],[C3_num]])</f>
        <v>507</v>
      </c>
    </row>
    <row r="308" spans="1:33" x14ac:dyDescent="0.15">
      <c r="A308" s="8">
        <v>2014</v>
      </c>
      <c r="B308" s="8" t="s">
        <v>221</v>
      </c>
      <c r="C308" s="8" t="s">
        <v>349</v>
      </c>
      <c r="D308" s="8" t="s">
        <v>350</v>
      </c>
      <c r="E308" s="8">
        <v>5301</v>
      </c>
      <c r="F308" s="8">
        <v>459</v>
      </c>
      <c r="G308" s="8">
        <v>371</v>
      </c>
      <c r="H308" s="8">
        <v>44</v>
      </c>
      <c r="I308" s="8">
        <v>428</v>
      </c>
      <c r="J308" s="8">
        <v>514</v>
      </c>
      <c r="K308" s="8">
        <v>1562</v>
      </c>
      <c r="L308" s="8">
        <v>151</v>
      </c>
      <c r="M308" s="8">
        <v>220</v>
      </c>
      <c r="N308" s="8">
        <v>218</v>
      </c>
      <c r="O308" s="8">
        <f>SUM(Data[[#This Row],[A1_num]:[C3_num]])</f>
        <v>3967</v>
      </c>
      <c r="P308" s="9">
        <f>Data[[#This Row],[totalNumLAttainers]]+Data[[#This Row],[numNonLA]]</f>
        <v>9268</v>
      </c>
      <c r="Q308" s="9">
        <f>100*(Data[[#This Row],[totalNumLAttainers]]/Data[[#This Row],[totalYP]])</f>
        <v>42.803193785066895</v>
      </c>
      <c r="R308" s="9">
        <f>100*(Data[[#This Row],[numNonLA]]/Data[[#This Row],[totalYP]])</f>
        <v>57.196806214933105</v>
      </c>
      <c r="S308" s="13">
        <f>100*(Data[[#This Row],[A1_num]]/Data[[#This Row],[totalNumLAttainers]])</f>
        <v>11.57045626417948</v>
      </c>
      <c r="T308" s="13">
        <f>100*(Data[[#This Row],[A2_num]]/Data[[#This Row],[totalNumLAttainers]])</f>
        <v>9.3521552810688178</v>
      </c>
      <c r="U308" s="13">
        <f>100*(Data[[#This Row],[A3_num]]/Data[[#This Row],[totalNumLAttainers]])</f>
        <v>1.1091504915553314</v>
      </c>
      <c r="V308" s="13">
        <f>100*(Data[[#This Row],[B1_num]]/Data[[#This Row],[totalNumLAttainers]])</f>
        <v>10.789009326947316</v>
      </c>
      <c r="W308" s="13">
        <f>100*(Data[[#This Row],[B2_num]]/Data[[#This Row],[totalNumLAttainers]])</f>
        <v>12.956894378623646</v>
      </c>
      <c r="X308" s="13">
        <f>100*(Data[[#This Row],[B3_num]]/Data[[#This Row],[totalNumLAttainers]])</f>
        <v>39.374842450214267</v>
      </c>
      <c r="Y308" s="13">
        <f>100*(Data[[#This Row],[C1_num]]/Data[[#This Row],[totalNumLAttainers]])</f>
        <v>3.8064028232921605</v>
      </c>
      <c r="Z308" s="13">
        <f>100*(Data[[#This Row],[C2_num]]/Data[[#This Row],[totalNumLAttainers]])</f>
        <v>5.5457524577766568</v>
      </c>
      <c r="AA308" s="13">
        <f>100*(Data[[#This Row],[C3_num]]/Data[[#This Row],[totalNumLAttainers]])</f>
        <v>5.4953365263423235</v>
      </c>
      <c r="AB308" s="9">
        <f>SUM(Data[[#This Row],[A1_num]:[A3_num]])</f>
        <v>874</v>
      </c>
      <c r="AC308" s="9">
        <f>SUM(Data[[#This Row],[B1_num]:[B3_num]])</f>
        <v>2504</v>
      </c>
      <c r="AD308" s="9">
        <f>SUM(Data[[#This Row],[C1_num]:[C3_num]])</f>
        <v>589</v>
      </c>
      <c r="AE308" s="9">
        <f>SUM(Data[[#This Row],[A1_num]],Data[[#This Row],[B1_num]])</f>
        <v>887</v>
      </c>
      <c r="AF308" s="9">
        <f>SUM(Data[[#This Row],[A2_num]],Data[[#This Row],[B2_num]])</f>
        <v>885</v>
      </c>
      <c r="AG308" s="9">
        <f>SUM(Data[[#This Row],[A3_num]],Data[[#This Row],[B3_num]],Data[[#This Row],[C1_num]],Data[[#This Row],[C2_num]],Data[[#This Row],[C3_num]])</f>
        <v>2195</v>
      </c>
    </row>
    <row r="309" spans="1:33" x14ac:dyDescent="0.15">
      <c r="A309" s="8">
        <v>2014</v>
      </c>
      <c r="B309" s="8" t="s">
        <v>221</v>
      </c>
      <c r="C309" s="8" t="s">
        <v>38</v>
      </c>
      <c r="D309" s="8" t="s">
        <v>155</v>
      </c>
      <c r="E309" s="8">
        <v>1809</v>
      </c>
      <c r="F309" s="8">
        <v>138</v>
      </c>
      <c r="G309" s="8">
        <v>141</v>
      </c>
      <c r="H309" s="8">
        <v>25</v>
      </c>
      <c r="I309" s="8">
        <v>114</v>
      </c>
      <c r="J309" s="8">
        <v>131</v>
      </c>
      <c r="K309" s="8">
        <v>427</v>
      </c>
      <c r="L309" s="8">
        <v>50</v>
      </c>
      <c r="M309" s="8">
        <v>97</v>
      </c>
      <c r="N309" s="8">
        <v>70</v>
      </c>
      <c r="O309" s="8">
        <f>SUM(Data[[#This Row],[A1_num]:[C3_num]])</f>
        <v>1193</v>
      </c>
      <c r="P309" s="9">
        <f>Data[[#This Row],[totalNumLAttainers]]+Data[[#This Row],[numNonLA]]</f>
        <v>3002</v>
      </c>
      <c r="Q309" s="9">
        <f>100*(Data[[#This Row],[totalNumLAttainers]]/Data[[#This Row],[totalYP]])</f>
        <v>39.74017321785476</v>
      </c>
      <c r="R309" s="9">
        <f>100*(Data[[#This Row],[numNonLA]]/Data[[#This Row],[totalYP]])</f>
        <v>60.259826782145232</v>
      </c>
      <c r="S309" s="13">
        <f>100*(Data[[#This Row],[A1_num]]/Data[[#This Row],[totalNumLAttainers]])</f>
        <v>11.5674769488684</v>
      </c>
      <c r="T309" s="13">
        <f>100*(Data[[#This Row],[A2_num]]/Data[[#This Row],[totalNumLAttainers]])</f>
        <v>11.818943839061189</v>
      </c>
      <c r="U309" s="13">
        <f>100*(Data[[#This Row],[A3_num]]/Data[[#This Row],[totalNumLAttainers]])</f>
        <v>2.0955574182732608</v>
      </c>
      <c r="V309" s="13">
        <f>100*(Data[[#This Row],[B1_num]]/Data[[#This Row],[totalNumLAttainers]])</f>
        <v>9.5557418273260684</v>
      </c>
      <c r="W309" s="13">
        <f>100*(Data[[#This Row],[B2_num]]/Data[[#This Row],[totalNumLAttainers]])</f>
        <v>10.980720871751885</v>
      </c>
      <c r="X309" s="13">
        <f>100*(Data[[#This Row],[B3_num]]/Data[[#This Row],[totalNumLAttainers]])</f>
        <v>35.792120704107298</v>
      </c>
      <c r="Y309" s="13">
        <f>100*(Data[[#This Row],[C1_num]]/Data[[#This Row],[totalNumLAttainers]])</f>
        <v>4.1911148365465216</v>
      </c>
      <c r="Z309" s="13">
        <f>100*(Data[[#This Row],[C2_num]]/Data[[#This Row],[totalNumLAttainers]])</f>
        <v>8.130762782900252</v>
      </c>
      <c r="AA309" s="13">
        <f>100*(Data[[#This Row],[C3_num]]/Data[[#This Row],[totalNumLAttainers]])</f>
        <v>5.8675607711651301</v>
      </c>
      <c r="AB309" s="9">
        <f>SUM(Data[[#This Row],[A1_num]:[A3_num]])</f>
        <v>304</v>
      </c>
      <c r="AC309" s="9">
        <f>SUM(Data[[#This Row],[B1_num]:[B3_num]])</f>
        <v>672</v>
      </c>
      <c r="AD309" s="9">
        <f>SUM(Data[[#This Row],[C1_num]:[C3_num]])</f>
        <v>217</v>
      </c>
      <c r="AE309" s="9">
        <f>SUM(Data[[#This Row],[A1_num]],Data[[#This Row],[B1_num]])</f>
        <v>252</v>
      </c>
      <c r="AF309" s="9">
        <f>SUM(Data[[#This Row],[A2_num]],Data[[#This Row],[B2_num]])</f>
        <v>272</v>
      </c>
      <c r="AG309" s="9">
        <f>SUM(Data[[#This Row],[A3_num]],Data[[#This Row],[B3_num]],Data[[#This Row],[C1_num]],Data[[#This Row],[C2_num]],Data[[#This Row],[C3_num]])</f>
        <v>669</v>
      </c>
    </row>
    <row r="310" spans="1:33" x14ac:dyDescent="0.15">
      <c r="A310" s="8">
        <v>2014</v>
      </c>
      <c r="B310" s="8" t="s">
        <v>221</v>
      </c>
      <c r="C310" s="8" t="s">
        <v>5</v>
      </c>
      <c r="D310" s="8" t="s">
        <v>133</v>
      </c>
      <c r="E310" s="8">
        <v>1182</v>
      </c>
      <c r="F310" s="8">
        <v>90</v>
      </c>
      <c r="G310" s="8">
        <v>104</v>
      </c>
      <c r="H310" s="8">
        <v>17</v>
      </c>
      <c r="I310" s="8">
        <v>92</v>
      </c>
      <c r="J310" s="8">
        <v>131</v>
      </c>
      <c r="K310" s="8">
        <v>350</v>
      </c>
      <c r="L310" s="8">
        <v>22</v>
      </c>
      <c r="M310" s="8">
        <v>43</v>
      </c>
      <c r="N310" s="8">
        <v>71</v>
      </c>
      <c r="O310" s="8">
        <f>SUM(Data[[#This Row],[A1_num]:[C3_num]])</f>
        <v>920</v>
      </c>
      <c r="P310" s="9">
        <f>Data[[#This Row],[totalNumLAttainers]]+Data[[#This Row],[numNonLA]]</f>
        <v>2102</v>
      </c>
      <c r="Q310" s="9">
        <f>100*(Data[[#This Row],[totalNumLAttainers]]/Data[[#This Row],[totalYP]])</f>
        <v>43.767840152235962</v>
      </c>
      <c r="R310" s="9">
        <f>100*(Data[[#This Row],[numNonLA]]/Data[[#This Row],[totalYP]])</f>
        <v>56.232159847764031</v>
      </c>
      <c r="S310" s="13">
        <f>100*(Data[[#This Row],[A1_num]]/Data[[#This Row],[totalNumLAttainers]])</f>
        <v>9.7826086956521738</v>
      </c>
      <c r="T310" s="13">
        <f>100*(Data[[#This Row],[A2_num]]/Data[[#This Row],[totalNumLAttainers]])</f>
        <v>11.304347826086957</v>
      </c>
      <c r="U310" s="13">
        <f>100*(Data[[#This Row],[A3_num]]/Data[[#This Row],[totalNumLAttainers]])</f>
        <v>1.8478260869565217</v>
      </c>
      <c r="V310" s="13">
        <f>100*(Data[[#This Row],[B1_num]]/Data[[#This Row],[totalNumLAttainers]])</f>
        <v>10</v>
      </c>
      <c r="W310" s="13">
        <f>100*(Data[[#This Row],[B2_num]]/Data[[#This Row],[totalNumLAttainers]])</f>
        <v>14.239130434782609</v>
      </c>
      <c r="X310" s="13">
        <f>100*(Data[[#This Row],[B3_num]]/Data[[#This Row],[totalNumLAttainers]])</f>
        <v>38.04347826086957</v>
      </c>
      <c r="Y310" s="13">
        <f>100*(Data[[#This Row],[C1_num]]/Data[[#This Row],[totalNumLAttainers]])</f>
        <v>2.3913043478260869</v>
      </c>
      <c r="Z310" s="13">
        <f>100*(Data[[#This Row],[C2_num]]/Data[[#This Row],[totalNumLAttainers]])</f>
        <v>4.6739130434782608</v>
      </c>
      <c r="AA310" s="13">
        <f>100*(Data[[#This Row],[C3_num]]/Data[[#This Row],[totalNumLAttainers]])</f>
        <v>7.7173913043478262</v>
      </c>
      <c r="AB310" s="9">
        <f>SUM(Data[[#This Row],[A1_num]:[A3_num]])</f>
        <v>211</v>
      </c>
      <c r="AC310" s="9">
        <f>SUM(Data[[#This Row],[B1_num]:[B3_num]])</f>
        <v>573</v>
      </c>
      <c r="AD310" s="9">
        <f>SUM(Data[[#This Row],[C1_num]:[C3_num]])</f>
        <v>136</v>
      </c>
      <c r="AE310" s="9">
        <f>SUM(Data[[#This Row],[A1_num]],Data[[#This Row],[B1_num]])</f>
        <v>182</v>
      </c>
      <c r="AF310" s="9">
        <f>SUM(Data[[#This Row],[A2_num]],Data[[#This Row],[B2_num]])</f>
        <v>235</v>
      </c>
      <c r="AG310" s="9">
        <f>SUM(Data[[#This Row],[A3_num]],Data[[#This Row],[B3_num]],Data[[#This Row],[C1_num]],Data[[#This Row],[C2_num]],Data[[#This Row],[C3_num]])</f>
        <v>503</v>
      </c>
    </row>
    <row r="311" spans="1:33" x14ac:dyDescent="0.15">
      <c r="A311" s="8">
        <v>2014</v>
      </c>
      <c r="B311" s="8" t="s">
        <v>221</v>
      </c>
      <c r="C311" s="8" t="s">
        <v>250</v>
      </c>
      <c r="D311" s="8" t="s">
        <v>251</v>
      </c>
      <c r="E311" s="8">
        <v>1339</v>
      </c>
      <c r="F311" s="8">
        <v>116</v>
      </c>
      <c r="G311" s="8">
        <v>104</v>
      </c>
      <c r="H311" s="8" t="s">
        <v>2</v>
      </c>
      <c r="I311" s="8">
        <v>147</v>
      </c>
      <c r="J311" s="8">
        <v>149</v>
      </c>
      <c r="K311" s="8">
        <v>606</v>
      </c>
      <c r="L311" s="8">
        <v>51</v>
      </c>
      <c r="M311" s="8">
        <v>86</v>
      </c>
      <c r="N311" s="8">
        <v>68</v>
      </c>
      <c r="O311" s="8">
        <f>SUM(Data[[#This Row],[A1_num]:[C3_num]])</f>
        <v>1327</v>
      </c>
      <c r="P311" s="9">
        <f>Data[[#This Row],[totalNumLAttainers]]+Data[[#This Row],[numNonLA]]</f>
        <v>2666</v>
      </c>
      <c r="Q311" s="9">
        <f>100*(Data[[#This Row],[totalNumLAttainers]]/Data[[#This Row],[totalYP]])</f>
        <v>49.774943735933988</v>
      </c>
      <c r="R311" s="9">
        <f>100*(Data[[#This Row],[numNonLA]]/Data[[#This Row],[totalYP]])</f>
        <v>50.225056264066012</v>
      </c>
      <c r="S311" s="13">
        <f>100*(Data[[#This Row],[A1_num]]/Data[[#This Row],[totalNumLAttainers]])</f>
        <v>8.7415222305953275</v>
      </c>
      <c r="T311" s="13">
        <f>100*(Data[[#This Row],[A2_num]]/Data[[#This Row],[totalNumLAttainers]])</f>
        <v>7.8372268274302934</v>
      </c>
      <c r="U311" s="13" t="e">
        <f>100*(Data[[#This Row],[A3_num]]/Data[[#This Row],[totalNumLAttainers]])</f>
        <v>#VALUE!</v>
      </c>
      <c r="V311" s="13">
        <f>100*(Data[[#This Row],[B1_num]]/Data[[#This Row],[totalNumLAttainers]])</f>
        <v>11.077618688771665</v>
      </c>
      <c r="W311" s="13">
        <f>100*(Data[[#This Row],[B2_num]]/Data[[#This Row],[totalNumLAttainers]])</f>
        <v>11.228334589299171</v>
      </c>
      <c r="X311" s="13">
        <f>100*(Data[[#This Row],[B3_num]]/Data[[#This Row],[totalNumLAttainers]])</f>
        <v>45.666917859834214</v>
      </c>
      <c r="Y311" s="13">
        <f>100*(Data[[#This Row],[C1_num]]/Data[[#This Row],[totalNumLAttainers]])</f>
        <v>3.8432554634513942</v>
      </c>
      <c r="Z311" s="13">
        <f>100*(Data[[#This Row],[C2_num]]/Data[[#This Row],[totalNumLAttainers]])</f>
        <v>6.4807837226827427</v>
      </c>
      <c r="AA311" s="13">
        <f>100*(Data[[#This Row],[C3_num]]/Data[[#This Row],[totalNumLAttainers]])</f>
        <v>5.124340617935192</v>
      </c>
      <c r="AB311" s="9">
        <f>SUM(Data[[#This Row],[A1_num]:[A3_num]])</f>
        <v>220</v>
      </c>
      <c r="AC311" s="9">
        <f>SUM(Data[[#This Row],[B1_num]:[B3_num]])</f>
        <v>902</v>
      </c>
      <c r="AD311" s="9">
        <f>SUM(Data[[#This Row],[C1_num]:[C3_num]])</f>
        <v>205</v>
      </c>
      <c r="AE311" s="9">
        <f>SUM(Data[[#This Row],[A1_num]],Data[[#This Row],[B1_num]])</f>
        <v>263</v>
      </c>
      <c r="AF311" s="9">
        <f>SUM(Data[[#This Row],[A2_num]],Data[[#This Row],[B2_num]])</f>
        <v>253</v>
      </c>
      <c r="AG311" s="9">
        <f>SUM(Data[[#This Row],[A3_num]],Data[[#This Row],[B3_num]],Data[[#This Row],[C1_num]],Data[[#This Row],[C2_num]],Data[[#This Row],[C3_num]])</f>
        <v>811</v>
      </c>
    </row>
    <row r="312" spans="1:33" x14ac:dyDescent="0.15">
      <c r="A312" s="8">
        <v>2014</v>
      </c>
      <c r="B312" s="8" t="s">
        <v>221</v>
      </c>
      <c r="C312" s="8" t="s">
        <v>351</v>
      </c>
      <c r="D312" s="8" t="s">
        <v>352</v>
      </c>
      <c r="E312" s="8">
        <v>3980</v>
      </c>
      <c r="F312" s="8">
        <v>398</v>
      </c>
      <c r="G312" s="8">
        <v>305</v>
      </c>
      <c r="H312" s="8">
        <v>53</v>
      </c>
      <c r="I312" s="8">
        <v>434</v>
      </c>
      <c r="J312" s="8">
        <v>382</v>
      </c>
      <c r="K312" s="8">
        <v>1133</v>
      </c>
      <c r="L312" s="8">
        <v>397</v>
      </c>
      <c r="M312" s="8">
        <v>288</v>
      </c>
      <c r="N312" s="8">
        <v>172</v>
      </c>
      <c r="O312" s="8">
        <f>SUM(Data[[#This Row],[A1_num]:[C3_num]])</f>
        <v>3562</v>
      </c>
      <c r="P312" s="9">
        <f>Data[[#This Row],[totalNumLAttainers]]+Data[[#This Row],[numNonLA]]</f>
        <v>7542</v>
      </c>
      <c r="Q312" s="9">
        <f>100*(Data[[#This Row],[totalNumLAttainers]]/Data[[#This Row],[totalYP]])</f>
        <v>47.228851763457968</v>
      </c>
      <c r="R312" s="9">
        <f>100*(Data[[#This Row],[numNonLA]]/Data[[#This Row],[totalYP]])</f>
        <v>52.771148236542032</v>
      </c>
      <c r="S312" s="13">
        <f>100*(Data[[#This Row],[A1_num]]/Data[[#This Row],[totalNumLAttainers]])</f>
        <v>11.173498034811903</v>
      </c>
      <c r="T312" s="13">
        <f>100*(Data[[#This Row],[A2_num]]/Data[[#This Row],[totalNumLAttainers]])</f>
        <v>8.5626052779337449</v>
      </c>
      <c r="U312" s="13">
        <f>100*(Data[[#This Row],[A3_num]]/Data[[#This Row],[totalNumLAttainers]])</f>
        <v>1.4879281302638967</v>
      </c>
      <c r="V312" s="13">
        <f>100*(Data[[#This Row],[B1_num]]/Data[[#This Row],[totalNumLAttainers]])</f>
        <v>12.184166198764739</v>
      </c>
      <c r="W312" s="13">
        <f>100*(Data[[#This Row],[B2_num]]/Data[[#This Row],[totalNumLAttainers]])</f>
        <v>10.724312184166198</v>
      </c>
      <c r="X312" s="13">
        <f>100*(Data[[#This Row],[B3_num]]/Data[[#This Row],[totalNumLAttainers]])</f>
        <v>31.807973048848957</v>
      </c>
      <c r="Y312" s="13">
        <f>100*(Data[[#This Row],[C1_num]]/Data[[#This Row],[totalNumLAttainers]])</f>
        <v>11.145423919146547</v>
      </c>
      <c r="Z312" s="13">
        <f>100*(Data[[#This Row],[C2_num]]/Data[[#This Row],[totalNumLAttainers]])</f>
        <v>8.0853453116226834</v>
      </c>
      <c r="AA312" s="13">
        <f>100*(Data[[#This Row],[C3_num]]/Data[[#This Row],[totalNumLAttainers]])</f>
        <v>4.8287478944413254</v>
      </c>
      <c r="AB312" s="9">
        <f>SUM(Data[[#This Row],[A1_num]:[A3_num]])</f>
        <v>756</v>
      </c>
      <c r="AC312" s="9">
        <f>SUM(Data[[#This Row],[B1_num]:[B3_num]])</f>
        <v>1949</v>
      </c>
      <c r="AD312" s="9">
        <f>SUM(Data[[#This Row],[C1_num]:[C3_num]])</f>
        <v>857</v>
      </c>
      <c r="AE312" s="9">
        <f>SUM(Data[[#This Row],[A1_num]],Data[[#This Row],[B1_num]])</f>
        <v>832</v>
      </c>
      <c r="AF312" s="9">
        <f>SUM(Data[[#This Row],[A2_num]],Data[[#This Row],[B2_num]])</f>
        <v>687</v>
      </c>
      <c r="AG312" s="9">
        <f>SUM(Data[[#This Row],[A3_num]],Data[[#This Row],[B3_num]],Data[[#This Row],[C1_num]],Data[[#This Row],[C2_num]],Data[[#This Row],[C3_num]])</f>
        <v>2043</v>
      </c>
    </row>
    <row r="313" spans="1:33" x14ac:dyDescent="0.15">
      <c r="A313" s="8">
        <v>2014</v>
      </c>
      <c r="B313" s="8" t="s">
        <v>221</v>
      </c>
      <c r="C313" s="8" t="s">
        <v>26</v>
      </c>
      <c r="D313" s="8" t="s">
        <v>146</v>
      </c>
      <c r="E313" s="8">
        <v>1612</v>
      </c>
      <c r="F313" s="8">
        <v>113</v>
      </c>
      <c r="G313" s="8">
        <v>128</v>
      </c>
      <c r="H313" s="8">
        <v>13</v>
      </c>
      <c r="I313" s="8">
        <v>178</v>
      </c>
      <c r="J313" s="8">
        <v>171</v>
      </c>
      <c r="K313" s="8">
        <v>665</v>
      </c>
      <c r="L313" s="8">
        <v>32</v>
      </c>
      <c r="M313" s="8">
        <v>101</v>
      </c>
      <c r="N313" s="8">
        <v>57</v>
      </c>
      <c r="O313" s="8">
        <f>SUM(Data[[#This Row],[A1_num]:[C3_num]])</f>
        <v>1458</v>
      </c>
      <c r="P313" s="9">
        <f>Data[[#This Row],[totalNumLAttainers]]+Data[[#This Row],[numNonLA]]</f>
        <v>3070</v>
      </c>
      <c r="Q313" s="9">
        <f>100*(Data[[#This Row],[totalNumLAttainers]]/Data[[#This Row],[totalYP]])</f>
        <v>47.491856677524432</v>
      </c>
      <c r="R313" s="9">
        <f>100*(Data[[#This Row],[numNonLA]]/Data[[#This Row],[totalYP]])</f>
        <v>52.508143322475561</v>
      </c>
      <c r="S313" s="13">
        <f>100*(Data[[#This Row],[A1_num]]/Data[[#This Row],[totalNumLAttainers]])</f>
        <v>7.7503429355281206</v>
      </c>
      <c r="T313" s="13">
        <f>100*(Data[[#This Row],[A2_num]]/Data[[#This Row],[totalNumLAttainers]])</f>
        <v>8.7791495198902592</v>
      </c>
      <c r="U313" s="13">
        <f>100*(Data[[#This Row],[A3_num]]/Data[[#This Row],[totalNumLAttainers]])</f>
        <v>0.89163237311385457</v>
      </c>
      <c r="V313" s="13">
        <f>100*(Data[[#This Row],[B1_num]]/Data[[#This Row],[totalNumLAttainers]])</f>
        <v>12.208504801097392</v>
      </c>
      <c r="W313" s="13">
        <f>100*(Data[[#This Row],[B2_num]]/Data[[#This Row],[totalNumLAttainers]])</f>
        <v>11.728395061728394</v>
      </c>
      <c r="X313" s="13">
        <f>100*(Data[[#This Row],[B3_num]]/Data[[#This Row],[totalNumLAttainers]])</f>
        <v>45.610425240054866</v>
      </c>
      <c r="Y313" s="13">
        <f>100*(Data[[#This Row],[C1_num]]/Data[[#This Row],[totalNumLAttainers]])</f>
        <v>2.1947873799725648</v>
      </c>
      <c r="Z313" s="13">
        <f>100*(Data[[#This Row],[C2_num]]/Data[[#This Row],[totalNumLAttainers]])</f>
        <v>6.927297668038408</v>
      </c>
      <c r="AA313" s="13">
        <f>100*(Data[[#This Row],[C3_num]]/Data[[#This Row],[totalNumLAttainers]])</f>
        <v>3.9094650205761319</v>
      </c>
      <c r="AB313" s="9">
        <f>SUM(Data[[#This Row],[A1_num]:[A3_num]])</f>
        <v>254</v>
      </c>
      <c r="AC313" s="9">
        <f>SUM(Data[[#This Row],[B1_num]:[B3_num]])</f>
        <v>1014</v>
      </c>
      <c r="AD313" s="9">
        <f>SUM(Data[[#This Row],[C1_num]:[C3_num]])</f>
        <v>190</v>
      </c>
      <c r="AE313" s="9">
        <f>SUM(Data[[#This Row],[A1_num]],Data[[#This Row],[B1_num]])</f>
        <v>291</v>
      </c>
      <c r="AF313" s="9">
        <f>SUM(Data[[#This Row],[A2_num]],Data[[#This Row],[B2_num]])</f>
        <v>299</v>
      </c>
      <c r="AG313" s="9">
        <f>SUM(Data[[#This Row],[A3_num]],Data[[#This Row],[B3_num]],Data[[#This Row],[C1_num]],Data[[#This Row],[C2_num]],Data[[#This Row],[C3_num]])</f>
        <v>868</v>
      </c>
    </row>
    <row r="314" spans="1:33" x14ac:dyDescent="0.15">
      <c r="A314" s="8">
        <v>2014</v>
      </c>
      <c r="B314" s="8" t="s">
        <v>221</v>
      </c>
      <c r="C314" s="8" t="s">
        <v>353</v>
      </c>
      <c r="D314" s="8" t="s">
        <v>354</v>
      </c>
      <c r="E314" s="8">
        <v>6828</v>
      </c>
      <c r="F314" s="8">
        <v>422</v>
      </c>
      <c r="G314" s="8">
        <v>512</v>
      </c>
      <c r="H314" s="8">
        <v>62</v>
      </c>
      <c r="I314" s="8">
        <v>451</v>
      </c>
      <c r="J314" s="8">
        <v>390</v>
      </c>
      <c r="K314" s="8">
        <v>1085</v>
      </c>
      <c r="L314" s="8">
        <v>235</v>
      </c>
      <c r="M314" s="8">
        <v>222</v>
      </c>
      <c r="N314" s="8">
        <v>228</v>
      </c>
      <c r="O314" s="8">
        <f>SUM(Data[[#This Row],[A1_num]:[C3_num]])</f>
        <v>3607</v>
      </c>
      <c r="P314" s="9">
        <f>Data[[#This Row],[totalNumLAttainers]]+Data[[#This Row],[numNonLA]]</f>
        <v>10435</v>
      </c>
      <c r="Q314" s="9">
        <f>100*(Data[[#This Row],[totalNumLAttainers]]/Data[[#This Row],[totalYP]])</f>
        <v>34.566363200766652</v>
      </c>
      <c r="R314" s="9">
        <f>100*(Data[[#This Row],[numNonLA]]/Data[[#This Row],[totalYP]])</f>
        <v>65.433636799233355</v>
      </c>
      <c r="S314" s="13">
        <f>100*(Data[[#This Row],[A1_num]]/Data[[#This Row],[totalNumLAttainers]])</f>
        <v>11.699473246465207</v>
      </c>
      <c r="T314" s="13">
        <f>100*(Data[[#This Row],[A2_num]]/Data[[#This Row],[totalNumLAttainers]])</f>
        <v>14.194621569171057</v>
      </c>
      <c r="U314" s="13">
        <f>100*(Data[[#This Row],[A3_num]]/Data[[#This Row],[totalNumLAttainers]])</f>
        <v>1.7188799556418075</v>
      </c>
      <c r="V314" s="13">
        <f>100*(Data[[#This Row],[B1_num]]/Data[[#This Row],[totalNumLAttainers]])</f>
        <v>12.503465483781536</v>
      </c>
      <c r="W314" s="13">
        <f>100*(Data[[#This Row],[B2_num]]/Data[[#This Row],[totalNumLAttainers]])</f>
        <v>10.812309398392015</v>
      </c>
      <c r="X314" s="13">
        <f>100*(Data[[#This Row],[B3_num]]/Data[[#This Row],[totalNumLAttainers]])</f>
        <v>30.080399223731636</v>
      </c>
      <c r="Y314" s="13">
        <f>100*(Data[[#This Row],[C1_num]]/Data[[#This Row],[totalNumLAttainers]])</f>
        <v>6.5151095092874964</v>
      </c>
      <c r="Z314" s="13">
        <f>100*(Data[[#This Row],[C2_num]]/Data[[#This Row],[totalNumLAttainers]])</f>
        <v>6.1546991960077619</v>
      </c>
      <c r="AA314" s="13">
        <f>100*(Data[[#This Row],[C3_num]]/Data[[#This Row],[totalNumLAttainers]])</f>
        <v>6.3210424175214861</v>
      </c>
      <c r="AB314" s="9">
        <f>SUM(Data[[#This Row],[A1_num]:[A3_num]])</f>
        <v>996</v>
      </c>
      <c r="AC314" s="9">
        <f>SUM(Data[[#This Row],[B1_num]:[B3_num]])</f>
        <v>1926</v>
      </c>
      <c r="AD314" s="9">
        <f>SUM(Data[[#This Row],[C1_num]:[C3_num]])</f>
        <v>685</v>
      </c>
      <c r="AE314" s="9">
        <f>SUM(Data[[#This Row],[A1_num]],Data[[#This Row],[B1_num]])</f>
        <v>873</v>
      </c>
      <c r="AF314" s="9">
        <f>SUM(Data[[#This Row],[A2_num]],Data[[#This Row],[B2_num]])</f>
        <v>902</v>
      </c>
      <c r="AG314" s="9">
        <f>SUM(Data[[#This Row],[A3_num]],Data[[#This Row],[B3_num]],Data[[#This Row],[C1_num]],Data[[#This Row],[C2_num]],Data[[#This Row],[C3_num]])</f>
        <v>1832</v>
      </c>
    </row>
    <row r="315" spans="1:33" x14ac:dyDescent="0.15">
      <c r="A315" s="8">
        <v>2014</v>
      </c>
      <c r="B315" s="8" t="s">
        <v>221</v>
      </c>
      <c r="C315" s="8" t="s">
        <v>89</v>
      </c>
      <c r="D315" s="8" t="s">
        <v>202</v>
      </c>
      <c r="E315" s="8">
        <v>1526</v>
      </c>
      <c r="F315" s="8">
        <v>140</v>
      </c>
      <c r="G315" s="8">
        <v>49</v>
      </c>
      <c r="H315" s="8">
        <v>14</v>
      </c>
      <c r="I315" s="8">
        <v>111</v>
      </c>
      <c r="J315" s="8">
        <v>63</v>
      </c>
      <c r="K315" s="8">
        <v>264</v>
      </c>
      <c r="L315" s="8">
        <v>20</v>
      </c>
      <c r="M315" s="8">
        <v>47</v>
      </c>
      <c r="N315" s="8">
        <v>38</v>
      </c>
      <c r="O315" s="8">
        <f>SUM(Data[[#This Row],[A1_num]:[C3_num]])</f>
        <v>746</v>
      </c>
      <c r="P315" s="9">
        <f>Data[[#This Row],[totalNumLAttainers]]+Data[[#This Row],[numNonLA]]</f>
        <v>2272</v>
      </c>
      <c r="Q315" s="9">
        <f>100*(Data[[#This Row],[totalNumLAttainers]]/Data[[#This Row],[totalYP]])</f>
        <v>32.83450704225352</v>
      </c>
      <c r="R315" s="9">
        <f>100*(Data[[#This Row],[numNonLA]]/Data[[#This Row],[totalYP]])</f>
        <v>67.16549295774648</v>
      </c>
      <c r="S315" s="13">
        <f>100*(Data[[#This Row],[A1_num]]/Data[[#This Row],[totalNumLAttainers]])</f>
        <v>18.766756032171582</v>
      </c>
      <c r="T315" s="13">
        <f>100*(Data[[#This Row],[A2_num]]/Data[[#This Row],[totalNumLAttainers]])</f>
        <v>6.568364611260054</v>
      </c>
      <c r="U315" s="13">
        <f>100*(Data[[#This Row],[A3_num]]/Data[[#This Row],[totalNumLAttainers]])</f>
        <v>1.8766756032171581</v>
      </c>
      <c r="V315" s="13">
        <f>100*(Data[[#This Row],[B1_num]]/Data[[#This Row],[totalNumLAttainers]])</f>
        <v>14.87935656836461</v>
      </c>
      <c r="W315" s="13">
        <f>100*(Data[[#This Row],[B2_num]]/Data[[#This Row],[totalNumLAttainers]])</f>
        <v>8.4450402144772116</v>
      </c>
      <c r="X315" s="13">
        <f>100*(Data[[#This Row],[B3_num]]/Data[[#This Row],[totalNumLAttainers]])</f>
        <v>35.388739946380696</v>
      </c>
      <c r="Y315" s="13">
        <f>100*(Data[[#This Row],[C1_num]]/Data[[#This Row],[totalNumLAttainers]])</f>
        <v>2.6809651474530831</v>
      </c>
      <c r="Z315" s="13">
        <f>100*(Data[[#This Row],[C2_num]]/Data[[#This Row],[totalNumLAttainers]])</f>
        <v>6.3002680965147455</v>
      </c>
      <c r="AA315" s="13">
        <f>100*(Data[[#This Row],[C3_num]]/Data[[#This Row],[totalNumLAttainers]])</f>
        <v>5.0938337801608577</v>
      </c>
      <c r="AB315" s="9">
        <f>SUM(Data[[#This Row],[A1_num]:[A3_num]])</f>
        <v>203</v>
      </c>
      <c r="AC315" s="9">
        <f>SUM(Data[[#This Row],[B1_num]:[B3_num]])</f>
        <v>438</v>
      </c>
      <c r="AD315" s="9">
        <f>SUM(Data[[#This Row],[C1_num]:[C3_num]])</f>
        <v>105</v>
      </c>
      <c r="AE315" s="9">
        <f>SUM(Data[[#This Row],[A1_num]],Data[[#This Row],[B1_num]])</f>
        <v>251</v>
      </c>
      <c r="AF315" s="9">
        <f>SUM(Data[[#This Row],[A2_num]],Data[[#This Row],[B2_num]])</f>
        <v>112</v>
      </c>
      <c r="AG315" s="9">
        <f>SUM(Data[[#This Row],[A3_num]],Data[[#This Row],[B3_num]],Data[[#This Row],[C1_num]],Data[[#This Row],[C2_num]],Data[[#This Row],[C3_num]])</f>
        <v>383</v>
      </c>
    </row>
    <row r="316" spans="1:33" x14ac:dyDescent="0.15">
      <c r="A316" s="8">
        <v>2014</v>
      </c>
      <c r="B316" s="8" t="s">
        <v>221</v>
      </c>
      <c r="C316" s="8" t="s">
        <v>262</v>
      </c>
      <c r="D316" s="8" t="s">
        <v>263</v>
      </c>
      <c r="E316" s="8">
        <v>1424</v>
      </c>
      <c r="F316" s="8">
        <v>120</v>
      </c>
      <c r="G316" s="8">
        <v>72</v>
      </c>
      <c r="H316" s="8" t="s">
        <v>2</v>
      </c>
      <c r="I316" s="8">
        <v>175</v>
      </c>
      <c r="J316" s="8">
        <v>130</v>
      </c>
      <c r="K316" s="8">
        <v>364</v>
      </c>
      <c r="L316" s="8">
        <v>74</v>
      </c>
      <c r="M316" s="8">
        <v>105</v>
      </c>
      <c r="N316" s="8">
        <v>48</v>
      </c>
      <c r="O316" s="8">
        <f>SUM(Data[[#This Row],[A1_num]:[C3_num]])</f>
        <v>1088</v>
      </c>
      <c r="P316" s="9">
        <f>Data[[#This Row],[totalNumLAttainers]]+Data[[#This Row],[numNonLA]]</f>
        <v>2512</v>
      </c>
      <c r="Q316" s="9">
        <f>100*(Data[[#This Row],[totalNumLAttainers]]/Data[[#This Row],[totalYP]])</f>
        <v>43.312101910828027</v>
      </c>
      <c r="R316" s="9">
        <f>100*(Data[[#This Row],[numNonLA]]/Data[[#This Row],[totalYP]])</f>
        <v>56.687898089171973</v>
      </c>
      <c r="S316" s="13">
        <f>100*(Data[[#This Row],[A1_num]]/Data[[#This Row],[totalNumLAttainers]])</f>
        <v>11.029411764705882</v>
      </c>
      <c r="T316" s="13">
        <f>100*(Data[[#This Row],[A2_num]]/Data[[#This Row],[totalNumLAttainers]])</f>
        <v>6.6176470588235299</v>
      </c>
      <c r="U316" s="13" t="e">
        <f>100*(Data[[#This Row],[A3_num]]/Data[[#This Row],[totalNumLAttainers]])</f>
        <v>#VALUE!</v>
      </c>
      <c r="V316" s="13">
        <f>100*(Data[[#This Row],[B1_num]]/Data[[#This Row],[totalNumLAttainers]])</f>
        <v>16.084558823529413</v>
      </c>
      <c r="W316" s="13">
        <f>100*(Data[[#This Row],[B2_num]]/Data[[#This Row],[totalNumLAttainers]])</f>
        <v>11.948529411764707</v>
      </c>
      <c r="X316" s="13">
        <f>100*(Data[[#This Row],[B3_num]]/Data[[#This Row],[totalNumLAttainers]])</f>
        <v>33.455882352941174</v>
      </c>
      <c r="Y316" s="13">
        <f>100*(Data[[#This Row],[C1_num]]/Data[[#This Row],[totalNumLAttainers]])</f>
        <v>6.8014705882352935</v>
      </c>
      <c r="Z316" s="13">
        <f>100*(Data[[#This Row],[C2_num]]/Data[[#This Row],[totalNumLAttainers]])</f>
        <v>9.6507352941176467</v>
      </c>
      <c r="AA316" s="13">
        <f>100*(Data[[#This Row],[C3_num]]/Data[[#This Row],[totalNumLAttainers]])</f>
        <v>4.4117647058823533</v>
      </c>
      <c r="AB316" s="9">
        <f>SUM(Data[[#This Row],[A1_num]:[A3_num]])</f>
        <v>192</v>
      </c>
      <c r="AC316" s="9">
        <f>SUM(Data[[#This Row],[B1_num]:[B3_num]])</f>
        <v>669</v>
      </c>
      <c r="AD316" s="9">
        <f>SUM(Data[[#This Row],[C1_num]:[C3_num]])</f>
        <v>227</v>
      </c>
      <c r="AE316" s="9">
        <f>SUM(Data[[#This Row],[A1_num]],Data[[#This Row],[B1_num]])</f>
        <v>295</v>
      </c>
      <c r="AF316" s="9">
        <f>SUM(Data[[#This Row],[A2_num]],Data[[#This Row],[B2_num]])</f>
        <v>202</v>
      </c>
      <c r="AG316" s="9">
        <f>SUM(Data[[#This Row],[A3_num]],Data[[#This Row],[B3_num]],Data[[#This Row],[C1_num]],Data[[#This Row],[C2_num]],Data[[#This Row],[C3_num]])</f>
        <v>591</v>
      </c>
    </row>
    <row r="317" spans="1:33" x14ac:dyDescent="0.15">
      <c r="A317" s="8">
        <v>2014</v>
      </c>
      <c r="B317" s="8" t="s">
        <v>221</v>
      </c>
      <c r="C317" s="8" t="s">
        <v>39</v>
      </c>
      <c r="D317" s="8" t="s">
        <v>156</v>
      </c>
      <c r="E317" s="8">
        <v>1446</v>
      </c>
      <c r="F317" s="8">
        <v>116</v>
      </c>
      <c r="G317" s="8">
        <v>88</v>
      </c>
      <c r="H317" s="8">
        <v>17</v>
      </c>
      <c r="I317" s="8">
        <v>166</v>
      </c>
      <c r="J317" s="8">
        <v>118</v>
      </c>
      <c r="K317" s="8">
        <v>467</v>
      </c>
      <c r="L317" s="8">
        <v>29</v>
      </c>
      <c r="M317" s="8">
        <v>63</v>
      </c>
      <c r="N317" s="8">
        <v>83</v>
      </c>
      <c r="O317" s="8">
        <f>SUM(Data[[#This Row],[A1_num]:[C3_num]])</f>
        <v>1147</v>
      </c>
      <c r="P317" s="9">
        <f>Data[[#This Row],[totalNumLAttainers]]+Data[[#This Row],[numNonLA]]</f>
        <v>2593</v>
      </c>
      <c r="Q317" s="9">
        <f>100*(Data[[#This Row],[totalNumLAttainers]]/Data[[#This Row],[totalYP]])</f>
        <v>44.234477439259543</v>
      </c>
      <c r="R317" s="9">
        <f>100*(Data[[#This Row],[numNonLA]]/Data[[#This Row],[totalYP]])</f>
        <v>55.765522560740457</v>
      </c>
      <c r="S317" s="13">
        <f>100*(Data[[#This Row],[A1_num]]/Data[[#This Row],[totalNumLAttainers]])</f>
        <v>10.113339145597209</v>
      </c>
      <c r="T317" s="13">
        <f>100*(Data[[#This Row],[A2_num]]/Data[[#This Row],[totalNumLAttainers]])</f>
        <v>7.6721883173496082</v>
      </c>
      <c r="U317" s="13">
        <f>100*(Data[[#This Row],[A3_num]]/Data[[#This Row],[totalNumLAttainers]])</f>
        <v>1.4821272885789014</v>
      </c>
      <c r="V317" s="13">
        <f>100*(Data[[#This Row],[B1_num]]/Data[[#This Row],[totalNumLAttainers]])</f>
        <v>14.472537053182213</v>
      </c>
      <c r="W317" s="13">
        <f>100*(Data[[#This Row],[B2_num]]/Data[[#This Row],[totalNumLAttainers]])</f>
        <v>10.28770706190061</v>
      </c>
      <c r="X317" s="13">
        <f>100*(Data[[#This Row],[B3_num]]/Data[[#This Row],[totalNumLAttainers]])</f>
        <v>40.714908456843943</v>
      </c>
      <c r="Y317" s="13">
        <f>100*(Data[[#This Row],[C1_num]]/Data[[#This Row],[totalNumLAttainers]])</f>
        <v>2.5283347863993022</v>
      </c>
      <c r="Z317" s="13">
        <f>100*(Data[[#This Row],[C2_num]]/Data[[#This Row],[totalNumLAttainers]])</f>
        <v>5.4925893635571059</v>
      </c>
      <c r="AA317" s="13">
        <f>100*(Data[[#This Row],[C3_num]]/Data[[#This Row],[totalNumLAttainers]])</f>
        <v>7.2362685265911066</v>
      </c>
      <c r="AB317" s="9">
        <f>SUM(Data[[#This Row],[A1_num]:[A3_num]])</f>
        <v>221</v>
      </c>
      <c r="AC317" s="9">
        <f>SUM(Data[[#This Row],[B1_num]:[B3_num]])</f>
        <v>751</v>
      </c>
      <c r="AD317" s="9">
        <f>SUM(Data[[#This Row],[C1_num]:[C3_num]])</f>
        <v>175</v>
      </c>
      <c r="AE317" s="9">
        <f>SUM(Data[[#This Row],[A1_num]],Data[[#This Row],[B1_num]])</f>
        <v>282</v>
      </c>
      <c r="AF317" s="9">
        <f>SUM(Data[[#This Row],[A2_num]],Data[[#This Row],[B2_num]])</f>
        <v>206</v>
      </c>
      <c r="AG317" s="9">
        <f>SUM(Data[[#This Row],[A3_num]],Data[[#This Row],[B3_num]],Data[[#This Row],[C1_num]],Data[[#This Row],[C2_num]],Data[[#This Row],[C3_num]])</f>
        <v>659</v>
      </c>
    </row>
    <row r="318" spans="1:33" x14ac:dyDescent="0.15">
      <c r="A318" s="8">
        <v>2014</v>
      </c>
      <c r="B318" s="8" t="s">
        <v>218</v>
      </c>
      <c r="C318" s="8" t="s">
        <v>109</v>
      </c>
      <c r="D318" s="8" t="s">
        <v>116</v>
      </c>
      <c r="E318" s="8">
        <v>4163</v>
      </c>
      <c r="F318" s="8">
        <v>372</v>
      </c>
      <c r="G318" s="8">
        <v>285</v>
      </c>
      <c r="H318" s="8">
        <v>29</v>
      </c>
      <c r="I318" s="8">
        <v>547</v>
      </c>
      <c r="J318" s="8">
        <v>357</v>
      </c>
      <c r="K318" s="8">
        <v>1262</v>
      </c>
      <c r="L318" s="8">
        <v>118</v>
      </c>
      <c r="M318" s="8">
        <v>203</v>
      </c>
      <c r="N318" s="8">
        <v>209</v>
      </c>
      <c r="O318" s="8">
        <f>SUM(Data[[#This Row],[A1_num]:[C3_num]])</f>
        <v>3382</v>
      </c>
      <c r="P318" s="9">
        <f>Data[[#This Row],[totalNumLAttainers]]+Data[[#This Row],[numNonLA]]</f>
        <v>7545</v>
      </c>
      <c r="Q318" s="9">
        <f>100*(Data[[#This Row],[totalNumLAttainers]]/Data[[#This Row],[totalYP]])</f>
        <v>44.824387011265735</v>
      </c>
      <c r="R318" s="9">
        <f>100*(Data[[#This Row],[numNonLA]]/Data[[#This Row],[totalYP]])</f>
        <v>55.175612988734258</v>
      </c>
      <c r="S318" s="13">
        <f>100*(Data[[#This Row],[A1_num]]/Data[[#This Row],[totalNumLAttainers]])</f>
        <v>10.999408633944412</v>
      </c>
      <c r="T318" s="13">
        <f>100*(Data[[#This Row],[A2_num]]/Data[[#This Row],[totalNumLAttainers]])</f>
        <v>8.4269662921348321</v>
      </c>
      <c r="U318" s="13">
        <f>100*(Data[[#This Row],[A3_num]]/Data[[#This Row],[totalNumLAttainers]])</f>
        <v>0.85748078060319344</v>
      </c>
      <c r="V318" s="13">
        <f>100*(Data[[#This Row],[B1_num]]/Data[[#This Row],[totalNumLAttainers]])</f>
        <v>16.17386162034299</v>
      </c>
      <c r="W318" s="13">
        <f>100*(Data[[#This Row],[B2_num]]/Data[[#This Row],[totalNumLAttainers]])</f>
        <v>10.555884092253105</v>
      </c>
      <c r="X318" s="13">
        <f>100*(Data[[#This Row],[B3_num]]/Data[[#This Row],[totalNumLAttainers]])</f>
        <v>37.315198107628625</v>
      </c>
      <c r="Y318" s="13">
        <f>100*(Data[[#This Row],[C1_num]]/Data[[#This Row],[totalNumLAttainers]])</f>
        <v>3.4890597279716142</v>
      </c>
      <c r="Z318" s="13">
        <f>100*(Data[[#This Row],[C2_num]]/Data[[#This Row],[totalNumLAttainers]])</f>
        <v>6.0023654642223532</v>
      </c>
      <c r="AA318" s="13">
        <f>100*(Data[[#This Row],[C3_num]]/Data[[#This Row],[totalNumLAttainers]])</f>
        <v>6.179775280898876</v>
      </c>
      <c r="AB318" s="9">
        <f>SUM(Data[[#This Row],[A1_num]:[A3_num]])</f>
        <v>686</v>
      </c>
      <c r="AC318" s="9">
        <f>SUM(Data[[#This Row],[B1_num]:[B3_num]])</f>
        <v>2166</v>
      </c>
      <c r="AD318" s="9">
        <f>SUM(Data[[#This Row],[C1_num]:[C3_num]])</f>
        <v>530</v>
      </c>
      <c r="AE318" s="9">
        <f>SUM(Data[[#This Row],[A1_num]],Data[[#This Row],[B1_num]])</f>
        <v>919</v>
      </c>
      <c r="AF318" s="9">
        <f>SUM(Data[[#This Row],[A2_num]],Data[[#This Row],[B2_num]])</f>
        <v>642</v>
      </c>
      <c r="AG318" s="9">
        <f>SUM(Data[[#This Row],[A3_num]],Data[[#This Row],[B3_num]],Data[[#This Row],[C1_num]],Data[[#This Row],[C2_num]],Data[[#This Row],[C3_num]])</f>
        <v>1821</v>
      </c>
    </row>
    <row r="319" spans="1:33" x14ac:dyDescent="0.15">
      <c r="A319" s="8">
        <v>2014</v>
      </c>
      <c r="B319" s="8" t="s">
        <v>221</v>
      </c>
      <c r="C319" s="8" t="s">
        <v>248</v>
      </c>
      <c r="D319" s="8" t="s">
        <v>249</v>
      </c>
      <c r="E319" s="8">
        <v>1015</v>
      </c>
      <c r="F319" s="8">
        <v>102</v>
      </c>
      <c r="G319" s="8">
        <v>62</v>
      </c>
      <c r="H319" s="8">
        <v>15</v>
      </c>
      <c r="I319" s="8">
        <v>128</v>
      </c>
      <c r="J319" s="8">
        <v>91</v>
      </c>
      <c r="K319" s="8">
        <v>478</v>
      </c>
      <c r="L319" s="8">
        <v>16</v>
      </c>
      <c r="M319" s="8">
        <v>65</v>
      </c>
      <c r="N319" s="8">
        <v>33</v>
      </c>
      <c r="O319" s="8">
        <f>SUM(Data[[#This Row],[A1_num]:[C3_num]])</f>
        <v>990</v>
      </c>
      <c r="P319" s="9">
        <f>Data[[#This Row],[totalNumLAttainers]]+Data[[#This Row],[numNonLA]]</f>
        <v>2005</v>
      </c>
      <c r="Q319" s="9">
        <f>100*(Data[[#This Row],[totalNumLAttainers]]/Data[[#This Row],[totalYP]])</f>
        <v>49.376558603491269</v>
      </c>
      <c r="R319" s="9">
        <f>100*(Data[[#This Row],[numNonLA]]/Data[[#This Row],[totalYP]])</f>
        <v>50.623441396508731</v>
      </c>
      <c r="S319" s="13">
        <f>100*(Data[[#This Row],[A1_num]]/Data[[#This Row],[totalNumLAttainers]])</f>
        <v>10.303030303030303</v>
      </c>
      <c r="T319" s="13">
        <f>100*(Data[[#This Row],[A2_num]]/Data[[#This Row],[totalNumLAttainers]])</f>
        <v>6.262626262626263</v>
      </c>
      <c r="U319" s="13">
        <f>100*(Data[[#This Row],[A3_num]]/Data[[#This Row],[totalNumLAttainers]])</f>
        <v>1.5151515151515151</v>
      </c>
      <c r="V319" s="13">
        <f>100*(Data[[#This Row],[B1_num]]/Data[[#This Row],[totalNumLAttainers]])</f>
        <v>12.929292929292929</v>
      </c>
      <c r="W319" s="13">
        <f>100*(Data[[#This Row],[B2_num]]/Data[[#This Row],[totalNumLAttainers]])</f>
        <v>9.191919191919192</v>
      </c>
      <c r="X319" s="13">
        <f>100*(Data[[#This Row],[B3_num]]/Data[[#This Row],[totalNumLAttainers]])</f>
        <v>48.282828282828284</v>
      </c>
      <c r="Y319" s="13">
        <f>100*(Data[[#This Row],[C1_num]]/Data[[#This Row],[totalNumLAttainers]])</f>
        <v>1.6161616161616161</v>
      </c>
      <c r="Z319" s="13">
        <f>100*(Data[[#This Row],[C2_num]]/Data[[#This Row],[totalNumLAttainers]])</f>
        <v>6.5656565656565666</v>
      </c>
      <c r="AA319" s="13">
        <f>100*(Data[[#This Row],[C3_num]]/Data[[#This Row],[totalNumLAttainers]])</f>
        <v>3.3333333333333335</v>
      </c>
      <c r="AB319" s="9">
        <f>SUM(Data[[#This Row],[A1_num]:[A3_num]])</f>
        <v>179</v>
      </c>
      <c r="AC319" s="9">
        <f>SUM(Data[[#This Row],[B1_num]:[B3_num]])</f>
        <v>697</v>
      </c>
      <c r="AD319" s="9">
        <f>SUM(Data[[#This Row],[C1_num]:[C3_num]])</f>
        <v>114</v>
      </c>
      <c r="AE319" s="9">
        <f>SUM(Data[[#This Row],[A1_num]],Data[[#This Row],[B1_num]])</f>
        <v>230</v>
      </c>
      <c r="AF319" s="9">
        <f>SUM(Data[[#This Row],[A2_num]],Data[[#This Row],[B2_num]])</f>
        <v>153</v>
      </c>
      <c r="AG319" s="9">
        <f>SUM(Data[[#This Row],[A3_num]],Data[[#This Row],[B3_num]],Data[[#This Row],[C1_num]],Data[[#This Row],[C2_num]],Data[[#This Row],[C3_num]])</f>
        <v>607</v>
      </c>
    </row>
    <row r="320" spans="1:33" x14ac:dyDescent="0.15">
      <c r="A320" s="8">
        <v>2014</v>
      </c>
      <c r="B320" s="8" t="s">
        <v>221</v>
      </c>
      <c r="C320" s="8" t="s">
        <v>268</v>
      </c>
      <c r="D320" s="8" t="s">
        <v>269</v>
      </c>
      <c r="E320" s="8">
        <v>1170</v>
      </c>
      <c r="F320" s="8">
        <v>60</v>
      </c>
      <c r="G320" s="8">
        <v>86</v>
      </c>
      <c r="H320" s="8" t="s">
        <v>2</v>
      </c>
      <c r="I320" s="8">
        <v>102</v>
      </c>
      <c r="J320" s="8">
        <v>123</v>
      </c>
      <c r="K320" s="8">
        <v>305</v>
      </c>
      <c r="L320" s="8">
        <v>24</v>
      </c>
      <c r="M320" s="8">
        <v>61</v>
      </c>
      <c r="N320" s="8">
        <v>40</v>
      </c>
      <c r="O320" s="8">
        <f>SUM(Data[[#This Row],[A1_num]:[C3_num]])</f>
        <v>801</v>
      </c>
      <c r="P320" s="9">
        <f>Data[[#This Row],[totalNumLAttainers]]+Data[[#This Row],[numNonLA]]</f>
        <v>1971</v>
      </c>
      <c r="Q320" s="9">
        <f>100*(Data[[#This Row],[totalNumLAttainers]]/Data[[#This Row],[totalYP]])</f>
        <v>40.639269406392692</v>
      </c>
      <c r="R320" s="9">
        <f>100*(Data[[#This Row],[numNonLA]]/Data[[#This Row],[totalYP]])</f>
        <v>59.3607305936073</v>
      </c>
      <c r="S320" s="13">
        <f>100*(Data[[#This Row],[A1_num]]/Data[[#This Row],[totalNumLAttainers]])</f>
        <v>7.4906367041198507</v>
      </c>
      <c r="T320" s="13">
        <f>100*(Data[[#This Row],[A2_num]]/Data[[#This Row],[totalNumLAttainers]])</f>
        <v>10.736579275905118</v>
      </c>
      <c r="U320" s="13" t="e">
        <f>100*(Data[[#This Row],[A3_num]]/Data[[#This Row],[totalNumLAttainers]])</f>
        <v>#VALUE!</v>
      </c>
      <c r="V320" s="13">
        <f>100*(Data[[#This Row],[B1_num]]/Data[[#This Row],[totalNumLAttainers]])</f>
        <v>12.734082397003746</v>
      </c>
      <c r="W320" s="13">
        <f>100*(Data[[#This Row],[B2_num]]/Data[[#This Row],[totalNumLAttainers]])</f>
        <v>15.355805243445692</v>
      </c>
      <c r="X320" s="13">
        <f>100*(Data[[#This Row],[B3_num]]/Data[[#This Row],[totalNumLAttainers]])</f>
        <v>38.07740324594257</v>
      </c>
      <c r="Y320" s="13">
        <f>100*(Data[[#This Row],[C1_num]]/Data[[#This Row],[totalNumLAttainers]])</f>
        <v>2.9962546816479403</v>
      </c>
      <c r="Z320" s="13">
        <f>100*(Data[[#This Row],[C2_num]]/Data[[#This Row],[totalNumLAttainers]])</f>
        <v>7.6154806491885152</v>
      </c>
      <c r="AA320" s="13">
        <f>100*(Data[[#This Row],[C3_num]]/Data[[#This Row],[totalNumLAttainers]])</f>
        <v>4.9937578027465666</v>
      </c>
      <c r="AB320" s="9">
        <f>SUM(Data[[#This Row],[A1_num]:[A3_num]])</f>
        <v>146</v>
      </c>
      <c r="AC320" s="9">
        <f>SUM(Data[[#This Row],[B1_num]:[B3_num]])</f>
        <v>530</v>
      </c>
      <c r="AD320" s="9">
        <f>SUM(Data[[#This Row],[C1_num]:[C3_num]])</f>
        <v>125</v>
      </c>
      <c r="AE320" s="9">
        <f>SUM(Data[[#This Row],[A1_num]],Data[[#This Row],[B1_num]])</f>
        <v>162</v>
      </c>
      <c r="AF320" s="9">
        <f>SUM(Data[[#This Row],[A2_num]],Data[[#This Row],[B2_num]])</f>
        <v>209</v>
      </c>
      <c r="AG320" s="9">
        <f>SUM(Data[[#This Row],[A3_num]],Data[[#This Row],[B3_num]],Data[[#This Row],[C1_num]],Data[[#This Row],[C2_num]],Data[[#This Row],[C3_num]])</f>
        <v>430</v>
      </c>
    </row>
    <row r="321" spans="1:33" x14ac:dyDescent="0.15">
      <c r="A321" s="8">
        <v>2014</v>
      </c>
      <c r="B321" s="8" t="s">
        <v>221</v>
      </c>
      <c r="C321" s="8" t="s">
        <v>256</v>
      </c>
      <c r="D321" s="8" t="s">
        <v>257</v>
      </c>
      <c r="E321" s="8">
        <v>806</v>
      </c>
      <c r="F321" s="8">
        <v>99</v>
      </c>
      <c r="G321" s="8">
        <v>20</v>
      </c>
      <c r="H321" s="8" t="s">
        <v>2</v>
      </c>
      <c r="I321" s="8">
        <v>177</v>
      </c>
      <c r="J321" s="8">
        <v>59</v>
      </c>
      <c r="K321" s="8">
        <v>202</v>
      </c>
      <c r="L321" s="8">
        <v>23</v>
      </c>
      <c r="M321" s="8">
        <v>55</v>
      </c>
      <c r="N321" s="8">
        <v>22</v>
      </c>
      <c r="O321" s="8">
        <f>SUM(Data[[#This Row],[A1_num]:[C3_num]])</f>
        <v>657</v>
      </c>
      <c r="P321" s="9">
        <f>Data[[#This Row],[totalNumLAttainers]]+Data[[#This Row],[numNonLA]]</f>
        <v>1463</v>
      </c>
      <c r="Q321" s="9">
        <f>100*(Data[[#This Row],[totalNumLAttainers]]/Data[[#This Row],[totalYP]])</f>
        <v>44.907723855092271</v>
      </c>
      <c r="R321" s="9">
        <f>100*(Data[[#This Row],[numNonLA]]/Data[[#This Row],[totalYP]])</f>
        <v>55.092276144907729</v>
      </c>
      <c r="S321" s="13">
        <f>100*(Data[[#This Row],[A1_num]]/Data[[#This Row],[totalNumLAttainers]])</f>
        <v>15.068493150684931</v>
      </c>
      <c r="T321" s="13">
        <f>100*(Data[[#This Row],[A2_num]]/Data[[#This Row],[totalNumLAttainers]])</f>
        <v>3.0441400304414001</v>
      </c>
      <c r="U321" s="13" t="e">
        <f>100*(Data[[#This Row],[A3_num]]/Data[[#This Row],[totalNumLAttainers]])</f>
        <v>#VALUE!</v>
      </c>
      <c r="V321" s="13">
        <f>100*(Data[[#This Row],[B1_num]]/Data[[#This Row],[totalNumLAttainers]])</f>
        <v>26.94063926940639</v>
      </c>
      <c r="W321" s="13">
        <f>100*(Data[[#This Row],[B2_num]]/Data[[#This Row],[totalNumLAttainers]])</f>
        <v>8.9802130898021311</v>
      </c>
      <c r="X321" s="13">
        <f>100*(Data[[#This Row],[B3_num]]/Data[[#This Row],[totalNumLAttainers]])</f>
        <v>30.74581430745814</v>
      </c>
      <c r="Y321" s="13">
        <f>100*(Data[[#This Row],[C1_num]]/Data[[#This Row],[totalNumLAttainers]])</f>
        <v>3.5007610350076099</v>
      </c>
      <c r="Z321" s="13">
        <f>100*(Data[[#This Row],[C2_num]]/Data[[#This Row],[totalNumLAttainers]])</f>
        <v>8.3713850837138502</v>
      </c>
      <c r="AA321" s="13">
        <f>100*(Data[[#This Row],[C3_num]]/Data[[#This Row],[totalNumLAttainers]])</f>
        <v>3.3485540334855401</v>
      </c>
      <c r="AB321" s="9">
        <f>SUM(Data[[#This Row],[A1_num]:[A3_num]])</f>
        <v>119</v>
      </c>
      <c r="AC321" s="9">
        <f>SUM(Data[[#This Row],[B1_num]:[B3_num]])</f>
        <v>438</v>
      </c>
      <c r="AD321" s="9">
        <f>SUM(Data[[#This Row],[C1_num]:[C3_num]])</f>
        <v>100</v>
      </c>
      <c r="AE321" s="9">
        <f>SUM(Data[[#This Row],[A1_num]],Data[[#This Row],[B1_num]])</f>
        <v>276</v>
      </c>
      <c r="AF321" s="9">
        <f>SUM(Data[[#This Row],[A2_num]],Data[[#This Row],[B2_num]])</f>
        <v>79</v>
      </c>
      <c r="AG321" s="9">
        <f>SUM(Data[[#This Row],[A3_num]],Data[[#This Row],[B3_num]],Data[[#This Row],[C1_num]],Data[[#This Row],[C2_num]],Data[[#This Row],[C3_num]])</f>
        <v>302</v>
      </c>
    </row>
    <row r="322" spans="1:33" x14ac:dyDescent="0.15">
      <c r="A322" s="8">
        <v>2014</v>
      </c>
      <c r="B322" s="8" t="s">
        <v>221</v>
      </c>
      <c r="C322" s="8" t="s">
        <v>90</v>
      </c>
      <c r="D322" s="8" t="s">
        <v>203</v>
      </c>
      <c r="E322" s="8">
        <v>1412</v>
      </c>
      <c r="F322" s="8">
        <v>111</v>
      </c>
      <c r="G322" s="8">
        <v>95</v>
      </c>
      <c r="H322" s="8">
        <v>17</v>
      </c>
      <c r="I322" s="8">
        <v>131</v>
      </c>
      <c r="J322" s="8">
        <v>125</v>
      </c>
      <c r="K322" s="8">
        <v>330</v>
      </c>
      <c r="L322" s="8">
        <v>63</v>
      </c>
      <c r="M322" s="8">
        <v>81</v>
      </c>
      <c r="N322" s="8">
        <v>73</v>
      </c>
      <c r="O322" s="8">
        <f>SUM(Data[[#This Row],[A1_num]:[C3_num]])</f>
        <v>1026</v>
      </c>
      <c r="P322" s="9">
        <f>Data[[#This Row],[totalNumLAttainers]]+Data[[#This Row],[numNonLA]]</f>
        <v>2438</v>
      </c>
      <c r="Q322" s="9">
        <f>100*(Data[[#This Row],[totalNumLAttainers]]/Data[[#This Row],[totalYP]])</f>
        <v>42.083675143560292</v>
      </c>
      <c r="R322" s="9">
        <f>100*(Data[[#This Row],[numNonLA]]/Data[[#This Row],[totalYP]])</f>
        <v>57.916324856439708</v>
      </c>
      <c r="S322" s="13">
        <f>100*(Data[[#This Row],[A1_num]]/Data[[#This Row],[totalNumLAttainers]])</f>
        <v>10.818713450292398</v>
      </c>
      <c r="T322" s="13">
        <f>100*(Data[[#This Row],[A2_num]]/Data[[#This Row],[totalNumLAttainers]])</f>
        <v>9.2592592592592595</v>
      </c>
      <c r="U322" s="13">
        <f>100*(Data[[#This Row],[A3_num]]/Data[[#This Row],[totalNumLAttainers]])</f>
        <v>1.6569200779727096</v>
      </c>
      <c r="V322" s="13">
        <f>100*(Data[[#This Row],[B1_num]]/Data[[#This Row],[totalNumLAttainers]])</f>
        <v>12.768031189083819</v>
      </c>
      <c r="W322" s="13">
        <f>100*(Data[[#This Row],[B2_num]]/Data[[#This Row],[totalNumLAttainers]])</f>
        <v>12.183235867446394</v>
      </c>
      <c r="X322" s="13">
        <f>100*(Data[[#This Row],[B3_num]]/Data[[#This Row],[totalNumLAttainers]])</f>
        <v>32.163742690058477</v>
      </c>
      <c r="Y322" s="13">
        <f>100*(Data[[#This Row],[C1_num]]/Data[[#This Row],[totalNumLAttainers]])</f>
        <v>6.140350877192982</v>
      </c>
      <c r="Z322" s="13">
        <f>100*(Data[[#This Row],[C2_num]]/Data[[#This Row],[totalNumLAttainers]])</f>
        <v>7.8947368421052628</v>
      </c>
      <c r="AA322" s="13">
        <f>100*(Data[[#This Row],[C3_num]]/Data[[#This Row],[totalNumLAttainers]])</f>
        <v>7.1150097465886937</v>
      </c>
      <c r="AB322" s="9">
        <f>SUM(Data[[#This Row],[A1_num]:[A3_num]])</f>
        <v>223</v>
      </c>
      <c r="AC322" s="9">
        <f>SUM(Data[[#This Row],[B1_num]:[B3_num]])</f>
        <v>586</v>
      </c>
      <c r="AD322" s="9">
        <f>SUM(Data[[#This Row],[C1_num]:[C3_num]])</f>
        <v>217</v>
      </c>
      <c r="AE322" s="9">
        <f>SUM(Data[[#This Row],[A1_num]],Data[[#This Row],[B1_num]])</f>
        <v>242</v>
      </c>
      <c r="AF322" s="9">
        <f>SUM(Data[[#This Row],[A2_num]],Data[[#This Row],[B2_num]])</f>
        <v>220</v>
      </c>
      <c r="AG322" s="9">
        <f>SUM(Data[[#This Row],[A3_num]],Data[[#This Row],[B3_num]],Data[[#This Row],[C1_num]],Data[[#This Row],[C2_num]],Data[[#This Row],[C3_num]])</f>
        <v>564</v>
      </c>
    </row>
    <row r="323" spans="1:33" x14ac:dyDescent="0.15">
      <c r="A323" s="8">
        <v>2014</v>
      </c>
      <c r="B323" s="8" t="s">
        <v>221</v>
      </c>
      <c r="C323" s="8" t="s">
        <v>40</v>
      </c>
      <c r="D323" s="8" t="s">
        <v>157</v>
      </c>
      <c r="E323" s="8">
        <v>1787</v>
      </c>
      <c r="F323" s="8">
        <v>121</v>
      </c>
      <c r="G323" s="8">
        <v>77</v>
      </c>
      <c r="H323" s="8" t="s">
        <v>2</v>
      </c>
      <c r="I323" s="8">
        <v>101</v>
      </c>
      <c r="J323" s="8">
        <v>67</v>
      </c>
      <c r="K323" s="8">
        <v>281</v>
      </c>
      <c r="L323" s="8">
        <v>32</v>
      </c>
      <c r="M323" s="8">
        <v>46</v>
      </c>
      <c r="N323" s="8">
        <v>34</v>
      </c>
      <c r="O323" s="8">
        <f>SUM(Data[[#This Row],[A1_num]:[C3_num]])</f>
        <v>759</v>
      </c>
      <c r="P323" s="9">
        <f>Data[[#This Row],[totalNumLAttainers]]+Data[[#This Row],[numNonLA]]</f>
        <v>2546</v>
      </c>
      <c r="Q323" s="9">
        <f>100*(Data[[#This Row],[totalNumLAttainers]]/Data[[#This Row],[totalYP]])</f>
        <v>29.811468970934801</v>
      </c>
      <c r="R323" s="9">
        <f>100*(Data[[#This Row],[numNonLA]]/Data[[#This Row],[totalYP]])</f>
        <v>70.188531029065203</v>
      </c>
      <c r="S323" s="13">
        <f>100*(Data[[#This Row],[A1_num]]/Data[[#This Row],[totalNumLAttainers]])</f>
        <v>15.942028985507244</v>
      </c>
      <c r="T323" s="13">
        <f>100*(Data[[#This Row],[A2_num]]/Data[[#This Row],[totalNumLAttainers]])</f>
        <v>10.144927536231885</v>
      </c>
      <c r="U323" s="13" t="e">
        <f>100*(Data[[#This Row],[A3_num]]/Data[[#This Row],[totalNumLAttainers]])</f>
        <v>#VALUE!</v>
      </c>
      <c r="V323" s="13">
        <f>100*(Data[[#This Row],[B1_num]]/Data[[#This Row],[totalNumLAttainers]])</f>
        <v>13.306982872200262</v>
      </c>
      <c r="W323" s="13">
        <f>100*(Data[[#This Row],[B2_num]]/Data[[#This Row],[totalNumLAttainers]])</f>
        <v>8.8274044795783926</v>
      </c>
      <c r="X323" s="13">
        <f>100*(Data[[#This Row],[B3_num]]/Data[[#This Row],[totalNumLAttainers]])</f>
        <v>37.022397891963109</v>
      </c>
      <c r="Y323" s="13">
        <f>100*(Data[[#This Row],[C1_num]]/Data[[#This Row],[totalNumLAttainers]])</f>
        <v>4.2160737812911728</v>
      </c>
      <c r="Z323" s="13">
        <f>100*(Data[[#This Row],[C2_num]]/Data[[#This Row],[totalNumLAttainers]])</f>
        <v>6.0606060606060606</v>
      </c>
      <c r="AA323" s="13">
        <f>100*(Data[[#This Row],[C3_num]]/Data[[#This Row],[totalNumLAttainers]])</f>
        <v>4.4795783926218711</v>
      </c>
      <c r="AB323" s="9">
        <f>SUM(Data[[#This Row],[A1_num]:[A3_num]])</f>
        <v>198</v>
      </c>
      <c r="AC323" s="9">
        <f>SUM(Data[[#This Row],[B1_num]:[B3_num]])</f>
        <v>449</v>
      </c>
      <c r="AD323" s="9">
        <f>SUM(Data[[#This Row],[C1_num]:[C3_num]])</f>
        <v>112</v>
      </c>
      <c r="AE323" s="9">
        <f>SUM(Data[[#This Row],[A1_num]],Data[[#This Row],[B1_num]])</f>
        <v>222</v>
      </c>
      <c r="AF323" s="9">
        <f>SUM(Data[[#This Row],[A2_num]],Data[[#This Row],[B2_num]])</f>
        <v>144</v>
      </c>
      <c r="AG323" s="9">
        <f>SUM(Data[[#This Row],[A3_num]],Data[[#This Row],[B3_num]],Data[[#This Row],[C1_num]],Data[[#This Row],[C2_num]],Data[[#This Row],[C3_num]])</f>
        <v>393</v>
      </c>
    </row>
    <row r="324" spans="1:33" x14ac:dyDescent="0.15">
      <c r="A324" s="8">
        <v>2014</v>
      </c>
      <c r="B324" s="8" t="s">
        <v>221</v>
      </c>
      <c r="C324" s="8" t="s">
        <v>60</v>
      </c>
      <c r="D324" s="8" t="s">
        <v>174</v>
      </c>
      <c r="E324" s="8">
        <v>2064</v>
      </c>
      <c r="F324" s="8">
        <v>115</v>
      </c>
      <c r="G324" s="8">
        <v>127</v>
      </c>
      <c r="H324" s="8">
        <v>16</v>
      </c>
      <c r="I324" s="8">
        <v>190</v>
      </c>
      <c r="J324" s="8">
        <v>204</v>
      </c>
      <c r="K324" s="8">
        <v>566</v>
      </c>
      <c r="L324" s="8">
        <v>74</v>
      </c>
      <c r="M324" s="8">
        <v>105</v>
      </c>
      <c r="N324" s="8">
        <v>69</v>
      </c>
      <c r="O324" s="8">
        <f>SUM(Data[[#This Row],[A1_num]:[C3_num]])</f>
        <v>1466</v>
      </c>
      <c r="P324" s="9">
        <f>Data[[#This Row],[totalNumLAttainers]]+Data[[#This Row],[numNonLA]]</f>
        <v>3530</v>
      </c>
      <c r="Q324" s="9">
        <f>100*(Data[[#This Row],[totalNumLAttainers]]/Data[[#This Row],[totalYP]])</f>
        <v>41.52974504249292</v>
      </c>
      <c r="R324" s="9">
        <f>100*(Data[[#This Row],[numNonLA]]/Data[[#This Row],[totalYP]])</f>
        <v>58.47025495750708</v>
      </c>
      <c r="S324" s="13">
        <f>100*(Data[[#This Row],[A1_num]]/Data[[#This Row],[totalNumLAttainers]])</f>
        <v>7.8444747612551158</v>
      </c>
      <c r="T324" s="13">
        <f>100*(Data[[#This Row],[A2_num]]/Data[[#This Row],[totalNumLAttainers]])</f>
        <v>8.6630286493860851</v>
      </c>
      <c r="U324" s="13">
        <f>100*(Data[[#This Row],[A3_num]]/Data[[#This Row],[totalNumLAttainers]])</f>
        <v>1.0914051841746248</v>
      </c>
      <c r="V324" s="13">
        <f>100*(Data[[#This Row],[B1_num]]/Data[[#This Row],[totalNumLAttainers]])</f>
        <v>12.960436562073671</v>
      </c>
      <c r="W324" s="13">
        <f>100*(Data[[#This Row],[B2_num]]/Data[[#This Row],[totalNumLAttainers]])</f>
        <v>13.915416098226466</v>
      </c>
      <c r="X324" s="13">
        <f>100*(Data[[#This Row],[B3_num]]/Data[[#This Row],[totalNumLAttainers]])</f>
        <v>38.608458390177354</v>
      </c>
      <c r="Y324" s="13">
        <f>100*(Data[[#This Row],[C1_num]]/Data[[#This Row],[totalNumLAttainers]])</f>
        <v>5.0477489768076405</v>
      </c>
      <c r="Z324" s="13">
        <f>100*(Data[[#This Row],[C2_num]]/Data[[#This Row],[totalNumLAttainers]])</f>
        <v>7.1623465211459747</v>
      </c>
      <c r="AA324" s="13">
        <f>100*(Data[[#This Row],[C3_num]]/Data[[#This Row],[totalNumLAttainers]])</f>
        <v>4.7066848567530695</v>
      </c>
      <c r="AB324" s="9">
        <f>SUM(Data[[#This Row],[A1_num]:[A3_num]])</f>
        <v>258</v>
      </c>
      <c r="AC324" s="9">
        <f>SUM(Data[[#This Row],[B1_num]:[B3_num]])</f>
        <v>960</v>
      </c>
      <c r="AD324" s="9">
        <f>SUM(Data[[#This Row],[C1_num]:[C3_num]])</f>
        <v>248</v>
      </c>
      <c r="AE324" s="9">
        <f>SUM(Data[[#This Row],[A1_num]],Data[[#This Row],[B1_num]])</f>
        <v>305</v>
      </c>
      <c r="AF324" s="9">
        <f>SUM(Data[[#This Row],[A2_num]],Data[[#This Row],[B2_num]])</f>
        <v>331</v>
      </c>
      <c r="AG324" s="9">
        <f>SUM(Data[[#This Row],[A3_num]],Data[[#This Row],[B3_num]],Data[[#This Row],[C1_num]],Data[[#This Row],[C2_num]],Data[[#This Row],[C3_num]])</f>
        <v>830</v>
      </c>
    </row>
    <row r="325" spans="1:33" x14ac:dyDescent="0.15">
      <c r="A325" s="8">
        <v>2014</v>
      </c>
      <c r="B325" s="8" t="s">
        <v>221</v>
      </c>
      <c r="C325" s="8" t="s">
        <v>53</v>
      </c>
      <c r="D325" s="8" t="s">
        <v>168</v>
      </c>
      <c r="E325" s="8">
        <v>1660</v>
      </c>
      <c r="F325" s="8">
        <v>155</v>
      </c>
      <c r="G325" s="8">
        <v>134</v>
      </c>
      <c r="H325" s="8">
        <v>16</v>
      </c>
      <c r="I325" s="8">
        <v>162</v>
      </c>
      <c r="J325" s="8">
        <v>167</v>
      </c>
      <c r="K325" s="8">
        <v>743</v>
      </c>
      <c r="L325" s="8">
        <v>42</v>
      </c>
      <c r="M325" s="8">
        <v>99</v>
      </c>
      <c r="N325" s="8">
        <v>82</v>
      </c>
      <c r="O325" s="8">
        <f>SUM(Data[[#This Row],[A1_num]:[C3_num]])</f>
        <v>1600</v>
      </c>
      <c r="P325" s="9">
        <f>Data[[#This Row],[totalNumLAttainers]]+Data[[#This Row],[numNonLA]]</f>
        <v>3260</v>
      </c>
      <c r="Q325" s="9">
        <f>100*(Data[[#This Row],[totalNumLAttainers]]/Data[[#This Row],[totalYP]])</f>
        <v>49.079754601226995</v>
      </c>
      <c r="R325" s="9">
        <f>100*(Data[[#This Row],[numNonLA]]/Data[[#This Row],[totalYP]])</f>
        <v>50.920245398772998</v>
      </c>
      <c r="S325" s="13">
        <f>100*(Data[[#This Row],[A1_num]]/Data[[#This Row],[totalNumLAttainers]])</f>
        <v>9.6875</v>
      </c>
      <c r="T325" s="13">
        <f>100*(Data[[#This Row],[A2_num]]/Data[[#This Row],[totalNumLAttainers]])</f>
        <v>8.375</v>
      </c>
      <c r="U325" s="13">
        <f>100*(Data[[#This Row],[A3_num]]/Data[[#This Row],[totalNumLAttainers]])</f>
        <v>1</v>
      </c>
      <c r="V325" s="13">
        <f>100*(Data[[#This Row],[B1_num]]/Data[[#This Row],[totalNumLAttainers]])</f>
        <v>10.125</v>
      </c>
      <c r="W325" s="13">
        <f>100*(Data[[#This Row],[B2_num]]/Data[[#This Row],[totalNumLAttainers]])</f>
        <v>10.4375</v>
      </c>
      <c r="X325" s="13">
        <f>100*(Data[[#This Row],[B3_num]]/Data[[#This Row],[totalNumLAttainers]])</f>
        <v>46.4375</v>
      </c>
      <c r="Y325" s="13">
        <f>100*(Data[[#This Row],[C1_num]]/Data[[#This Row],[totalNumLAttainers]])</f>
        <v>2.625</v>
      </c>
      <c r="Z325" s="13">
        <f>100*(Data[[#This Row],[C2_num]]/Data[[#This Row],[totalNumLAttainers]])</f>
        <v>6.1875</v>
      </c>
      <c r="AA325" s="13">
        <f>100*(Data[[#This Row],[C3_num]]/Data[[#This Row],[totalNumLAttainers]])</f>
        <v>5.125</v>
      </c>
      <c r="AB325" s="9">
        <f>SUM(Data[[#This Row],[A1_num]:[A3_num]])</f>
        <v>305</v>
      </c>
      <c r="AC325" s="9">
        <f>SUM(Data[[#This Row],[B1_num]:[B3_num]])</f>
        <v>1072</v>
      </c>
      <c r="AD325" s="9">
        <f>SUM(Data[[#This Row],[C1_num]:[C3_num]])</f>
        <v>223</v>
      </c>
      <c r="AE325" s="9">
        <f>SUM(Data[[#This Row],[A1_num]],Data[[#This Row],[B1_num]])</f>
        <v>317</v>
      </c>
      <c r="AF325" s="9">
        <f>SUM(Data[[#This Row],[A2_num]],Data[[#This Row],[B2_num]])</f>
        <v>301</v>
      </c>
      <c r="AG325" s="9">
        <f>SUM(Data[[#This Row],[A3_num]],Data[[#This Row],[B3_num]],Data[[#This Row],[C1_num]],Data[[#This Row],[C2_num]],Data[[#This Row],[C3_num]])</f>
        <v>982</v>
      </c>
    </row>
    <row r="326" spans="1:33" x14ac:dyDescent="0.15">
      <c r="A326" s="8">
        <v>2014</v>
      </c>
      <c r="B326" s="8" t="s">
        <v>221</v>
      </c>
      <c r="C326" s="8" t="s">
        <v>91</v>
      </c>
      <c r="D326" s="8" t="s">
        <v>204</v>
      </c>
      <c r="E326" s="8">
        <v>1652</v>
      </c>
      <c r="F326" s="8">
        <v>146</v>
      </c>
      <c r="G326" s="8">
        <v>108</v>
      </c>
      <c r="H326" s="8">
        <v>16</v>
      </c>
      <c r="I326" s="8">
        <v>142</v>
      </c>
      <c r="J326" s="8">
        <v>143</v>
      </c>
      <c r="K326" s="8">
        <v>357</v>
      </c>
      <c r="L326" s="8">
        <v>114</v>
      </c>
      <c r="M326" s="8">
        <v>68</v>
      </c>
      <c r="N326" s="8">
        <v>66</v>
      </c>
      <c r="O326" s="8">
        <f>SUM(Data[[#This Row],[A1_num]:[C3_num]])</f>
        <v>1160</v>
      </c>
      <c r="P326" s="9">
        <f>Data[[#This Row],[totalNumLAttainers]]+Data[[#This Row],[numNonLA]]</f>
        <v>2812</v>
      </c>
      <c r="Q326" s="9">
        <f>100*(Data[[#This Row],[totalNumLAttainers]]/Data[[#This Row],[totalYP]])</f>
        <v>41.25177809388336</v>
      </c>
      <c r="R326" s="9">
        <f>100*(Data[[#This Row],[numNonLA]]/Data[[#This Row],[totalYP]])</f>
        <v>58.74822190611664</v>
      </c>
      <c r="S326" s="13">
        <f>100*(Data[[#This Row],[A1_num]]/Data[[#This Row],[totalNumLAttainers]])</f>
        <v>12.586206896551724</v>
      </c>
      <c r="T326" s="13">
        <f>100*(Data[[#This Row],[A2_num]]/Data[[#This Row],[totalNumLAttainers]])</f>
        <v>9.3103448275862082</v>
      </c>
      <c r="U326" s="13">
        <f>100*(Data[[#This Row],[A3_num]]/Data[[#This Row],[totalNumLAttainers]])</f>
        <v>1.3793103448275863</v>
      </c>
      <c r="V326" s="13">
        <f>100*(Data[[#This Row],[B1_num]]/Data[[#This Row],[totalNumLAttainers]])</f>
        <v>12.241379310344827</v>
      </c>
      <c r="W326" s="13">
        <f>100*(Data[[#This Row],[B2_num]]/Data[[#This Row],[totalNumLAttainers]])</f>
        <v>12.327586206896552</v>
      </c>
      <c r="X326" s="13">
        <f>100*(Data[[#This Row],[B3_num]]/Data[[#This Row],[totalNumLAttainers]])</f>
        <v>30.775862068965516</v>
      </c>
      <c r="Y326" s="13">
        <f>100*(Data[[#This Row],[C1_num]]/Data[[#This Row],[totalNumLAttainers]])</f>
        <v>9.8275862068965516</v>
      </c>
      <c r="Z326" s="13">
        <f>100*(Data[[#This Row],[C2_num]]/Data[[#This Row],[totalNumLAttainers]])</f>
        <v>5.8620689655172411</v>
      </c>
      <c r="AA326" s="13">
        <f>100*(Data[[#This Row],[C3_num]]/Data[[#This Row],[totalNumLAttainers]])</f>
        <v>5.6896551724137936</v>
      </c>
      <c r="AB326" s="9">
        <f>SUM(Data[[#This Row],[A1_num]:[A3_num]])</f>
        <v>270</v>
      </c>
      <c r="AC326" s="9">
        <f>SUM(Data[[#This Row],[B1_num]:[B3_num]])</f>
        <v>642</v>
      </c>
      <c r="AD326" s="9">
        <f>SUM(Data[[#This Row],[C1_num]:[C3_num]])</f>
        <v>248</v>
      </c>
      <c r="AE326" s="9">
        <f>SUM(Data[[#This Row],[A1_num]],Data[[#This Row],[B1_num]])</f>
        <v>288</v>
      </c>
      <c r="AF326" s="9">
        <f>SUM(Data[[#This Row],[A2_num]],Data[[#This Row],[B2_num]])</f>
        <v>251</v>
      </c>
      <c r="AG326" s="9">
        <f>SUM(Data[[#This Row],[A3_num]],Data[[#This Row],[B3_num]],Data[[#This Row],[C1_num]],Data[[#This Row],[C2_num]],Data[[#This Row],[C3_num]])</f>
        <v>621</v>
      </c>
    </row>
    <row r="327" spans="1:33" x14ac:dyDescent="0.15">
      <c r="A327" s="8">
        <v>2014</v>
      </c>
      <c r="B327" s="8" t="s">
        <v>221</v>
      </c>
      <c r="C327" s="8" t="s">
        <v>92</v>
      </c>
      <c r="D327" s="8" t="s">
        <v>205</v>
      </c>
      <c r="E327" s="8">
        <v>1090</v>
      </c>
      <c r="F327" s="8">
        <v>58</v>
      </c>
      <c r="G327" s="8">
        <v>66</v>
      </c>
      <c r="H327" s="8" t="s">
        <v>2</v>
      </c>
      <c r="I327" s="8">
        <v>81</v>
      </c>
      <c r="J327" s="8">
        <v>78</v>
      </c>
      <c r="K327" s="8">
        <v>194</v>
      </c>
      <c r="L327" s="8">
        <v>34</v>
      </c>
      <c r="M327" s="8">
        <v>45</v>
      </c>
      <c r="N327" s="8">
        <v>65</v>
      </c>
      <c r="O327" s="8">
        <f>SUM(Data[[#This Row],[A1_num]:[C3_num]])</f>
        <v>621</v>
      </c>
      <c r="P327" s="9">
        <f>Data[[#This Row],[totalNumLAttainers]]+Data[[#This Row],[numNonLA]]</f>
        <v>1711</v>
      </c>
      <c r="Q327" s="9">
        <f>100*(Data[[#This Row],[totalNumLAttainers]]/Data[[#This Row],[totalYP]])</f>
        <v>36.294564582115726</v>
      </c>
      <c r="R327" s="9">
        <f>100*(Data[[#This Row],[numNonLA]]/Data[[#This Row],[totalYP]])</f>
        <v>63.705435417884281</v>
      </c>
      <c r="S327" s="13">
        <f>100*(Data[[#This Row],[A1_num]]/Data[[#This Row],[totalNumLAttainers]])</f>
        <v>9.3397745571658621</v>
      </c>
      <c r="T327" s="13">
        <f>100*(Data[[#This Row],[A2_num]]/Data[[#This Row],[totalNumLAttainers]])</f>
        <v>10.628019323671497</v>
      </c>
      <c r="U327" s="13" t="e">
        <f>100*(Data[[#This Row],[A3_num]]/Data[[#This Row],[totalNumLAttainers]])</f>
        <v>#VALUE!</v>
      </c>
      <c r="V327" s="13">
        <f>100*(Data[[#This Row],[B1_num]]/Data[[#This Row],[totalNumLAttainers]])</f>
        <v>13.043478260869565</v>
      </c>
      <c r="W327" s="13">
        <f>100*(Data[[#This Row],[B2_num]]/Data[[#This Row],[totalNumLAttainers]])</f>
        <v>12.560386473429952</v>
      </c>
      <c r="X327" s="13">
        <f>100*(Data[[#This Row],[B3_num]]/Data[[#This Row],[totalNumLAttainers]])</f>
        <v>31.239935587761675</v>
      </c>
      <c r="Y327" s="13">
        <f>100*(Data[[#This Row],[C1_num]]/Data[[#This Row],[totalNumLAttainers]])</f>
        <v>5.4750402576489536</v>
      </c>
      <c r="Z327" s="13">
        <f>100*(Data[[#This Row],[C2_num]]/Data[[#This Row],[totalNumLAttainers]])</f>
        <v>7.2463768115942031</v>
      </c>
      <c r="AA327" s="13">
        <f>100*(Data[[#This Row],[C3_num]]/Data[[#This Row],[totalNumLAttainers]])</f>
        <v>10.466988727858293</v>
      </c>
      <c r="AB327" s="9">
        <f>SUM(Data[[#This Row],[A1_num]:[A3_num]])</f>
        <v>124</v>
      </c>
      <c r="AC327" s="9">
        <f>SUM(Data[[#This Row],[B1_num]:[B3_num]])</f>
        <v>353</v>
      </c>
      <c r="AD327" s="9">
        <f>SUM(Data[[#This Row],[C1_num]:[C3_num]])</f>
        <v>144</v>
      </c>
      <c r="AE327" s="9">
        <f>SUM(Data[[#This Row],[A1_num]],Data[[#This Row],[B1_num]])</f>
        <v>139</v>
      </c>
      <c r="AF327" s="9">
        <f>SUM(Data[[#This Row],[A2_num]],Data[[#This Row],[B2_num]])</f>
        <v>144</v>
      </c>
      <c r="AG327" s="9">
        <f>SUM(Data[[#This Row],[A3_num]],Data[[#This Row],[B3_num]],Data[[#This Row],[C1_num]],Data[[#This Row],[C2_num]],Data[[#This Row],[C3_num]])</f>
        <v>338</v>
      </c>
    </row>
    <row r="328" spans="1:33" x14ac:dyDescent="0.15">
      <c r="A328" s="8">
        <v>2014</v>
      </c>
      <c r="B328" s="8" t="s">
        <v>221</v>
      </c>
      <c r="C328" s="8" t="s">
        <v>222</v>
      </c>
      <c r="D328" s="8" t="s">
        <v>223</v>
      </c>
      <c r="E328" s="8">
        <v>1396</v>
      </c>
      <c r="F328" s="8">
        <v>124</v>
      </c>
      <c r="G328" s="8">
        <v>100</v>
      </c>
      <c r="H328" s="8">
        <v>15</v>
      </c>
      <c r="I328" s="8">
        <v>127</v>
      </c>
      <c r="J328" s="8">
        <v>130</v>
      </c>
      <c r="K328" s="8">
        <v>326</v>
      </c>
      <c r="L328" s="8">
        <v>58</v>
      </c>
      <c r="M328" s="8">
        <v>65</v>
      </c>
      <c r="N328" s="8">
        <v>28</v>
      </c>
      <c r="O328" s="8">
        <f>SUM(Data[[#This Row],[A1_num]:[C3_num]])</f>
        <v>973</v>
      </c>
      <c r="P328" s="9">
        <f>Data[[#This Row],[totalNumLAttainers]]+Data[[#This Row],[numNonLA]]</f>
        <v>2369</v>
      </c>
      <c r="Q328" s="9">
        <f>100*(Data[[#This Row],[totalNumLAttainers]]/Data[[#This Row],[totalYP]])</f>
        <v>41.072182355424232</v>
      </c>
      <c r="R328" s="9">
        <f>100*(Data[[#This Row],[numNonLA]]/Data[[#This Row],[totalYP]])</f>
        <v>58.927817644575775</v>
      </c>
      <c r="S328" s="13">
        <f>100*(Data[[#This Row],[A1_num]]/Data[[#This Row],[totalNumLAttainers]])</f>
        <v>12.744090441932169</v>
      </c>
      <c r="T328" s="13">
        <f>100*(Data[[#This Row],[A2_num]]/Data[[#This Row],[totalNumLAttainers]])</f>
        <v>10.277492291880781</v>
      </c>
      <c r="U328" s="13">
        <f>100*(Data[[#This Row],[A3_num]]/Data[[#This Row],[totalNumLAttainers]])</f>
        <v>1.5416238437821173</v>
      </c>
      <c r="V328" s="13">
        <f>100*(Data[[#This Row],[B1_num]]/Data[[#This Row],[totalNumLAttainers]])</f>
        <v>13.052415210688592</v>
      </c>
      <c r="W328" s="13">
        <f>100*(Data[[#This Row],[B2_num]]/Data[[#This Row],[totalNumLAttainers]])</f>
        <v>13.360739979445016</v>
      </c>
      <c r="X328" s="13">
        <f>100*(Data[[#This Row],[B3_num]]/Data[[#This Row],[totalNumLAttainers]])</f>
        <v>33.504624871531348</v>
      </c>
      <c r="Y328" s="13">
        <f>100*(Data[[#This Row],[C1_num]]/Data[[#This Row],[totalNumLAttainers]])</f>
        <v>5.9609455292908526</v>
      </c>
      <c r="Z328" s="13">
        <f>100*(Data[[#This Row],[C2_num]]/Data[[#This Row],[totalNumLAttainers]])</f>
        <v>6.6803699897225082</v>
      </c>
      <c r="AA328" s="13">
        <f>100*(Data[[#This Row],[C3_num]]/Data[[#This Row],[totalNumLAttainers]])</f>
        <v>2.877697841726619</v>
      </c>
      <c r="AB328" s="9">
        <f>SUM(Data[[#This Row],[A1_num]:[A3_num]])</f>
        <v>239</v>
      </c>
      <c r="AC328" s="9">
        <f>SUM(Data[[#This Row],[B1_num]:[B3_num]])</f>
        <v>583</v>
      </c>
      <c r="AD328" s="9">
        <f>SUM(Data[[#This Row],[C1_num]:[C3_num]])</f>
        <v>151</v>
      </c>
      <c r="AE328" s="9">
        <f>SUM(Data[[#This Row],[A1_num]],Data[[#This Row],[B1_num]])</f>
        <v>251</v>
      </c>
      <c r="AF328" s="9">
        <f>SUM(Data[[#This Row],[A2_num]],Data[[#This Row],[B2_num]])</f>
        <v>230</v>
      </c>
      <c r="AG328" s="9">
        <f>SUM(Data[[#This Row],[A3_num]],Data[[#This Row],[B3_num]],Data[[#This Row],[C1_num]],Data[[#This Row],[C2_num]],Data[[#This Row],[C3_num]])</f>
        <v>492</v>
      </c>
    </row>
    <row r="329" spans="1:33" x14ac:dyDescent="0.15">
      <c r="A329" s="8">
        <v>2014</v>
      </c>
      <c r="B329" s="8" t="s">
        <v>221</v>
      </c>
      <c r="C329" s="8" t="s">
        <v>355</v>
      </c>
      <c r="D329" s="8" t="s">
        <v>356</v>
      </c>
      <c r="E329" s="8">
        <v>3447</v>
      </c>
      <c r="F329" s="8">
        <v>256</v>
      </c>
      <c r="G329" s="8">
        <v>312</v>
      </c>
      <c r="H329" s="8">
        <v>31</v>
      </c>
      <c r="I329" s="8">
        <v>290</v>
      </c>
      <c r="J329" s="8">
        <v>234</v>
      </c>
      <c r="K329" s="8">
        <v>766</v>
      </c>
      <c r="L329" s="8">
        <v>124</v>
      </c>
      <c r="M329" s="8">
        <v>100</v>
      </c>
      <c r="N329" s="8">
        <v>83</v>
      </c>
      <c r="O329" s="8">
        <f>SUM(Data[[#This Row],[A1_num]:[C3_num]])</f>
        <v>2196</v>
      </c>
      <c r="P329" s="9">
        <f>Data[[#This Row],[totalNumLAttainers]]+Data[[#This Row],[numNonLA]]</f>
        <v>5643</v>
      </c>
      <c r="Q329" s="9">
        <f>100*(Data[[#This Row],[totalNumLAttainers]]/Data[[#This Row],[totalYP]])</f>
        <v>38.915470494417868</v>
      </c>
      <c r="R329" s="9">
        <f>100*(Data[[#This Row],[numNonLA]]/Data[[#This Row],[totalYP]])</f>
        <v>61.08452950558214</v>
      </c>
      <c r="S329" s="13">
        <f>100*(Data[[#This Row],[A1_num]]/Data[[#This Row],[totalNumLAttainers]])</f>
        <v>11.657559198542804</v>
      </c>
      <c r="T329" s="13">
        <f>100*(Data[[#This Row],[A2_num]]/Data[[#This Row],[totalNumLAttainers]])</f>
        <v>14.207650273224044</v>
      </c>
      <c r="U329" s="13">
        <f>100*(Data[[#This Row],[A3_num]]/Data[[#This Row],[totalNumLAttainers]])</f>
        <v>1.411657559198543</v>
      </c>
      <c r="V329" s="13">
        <f>100*(Data[[#This Row],[B1_num]]/Data[[#This Row],[totalNumLAttainers]])</f>
        <v>13.205828779599271</v>
      </c>
      <c r="W329" s="13">
        <f>100*(Data[[#This Row],[B2_num]]/Data[[#This Row],[totalNumLAttainers]])</f>
        <v>10.655737704918032</v>
      </c>
      <c r="X329" s="13">
        <f>100*(Data[[#This Row],[B3_num]]/Data[[#This Row],[totalNumLAttainers]])</f>
        <v>34.881602914389795</v>
      </c>
      <c r="Y329" s="13">
        <f>100*(Data[[#This Row],[C1_num]]/Data[[#This Row],[totalNumLAttainers]])</f>
        <v>5.6466302367941719</v>
      </c>
      <c r="Z329" s="13">
        <f>100*(Data[[#This Row],[C2_num]]/Data[[#This Row],[totalNumLAttainers]])</f>
        <v>4.5537340619307827</v>
      </c>
      <c r="AA329" s="13">
        <f>100*(Data[[#This Row],[C3_num]]/Data[[#This Row],[totalNumLAttainers]])</f>
        <v>3.7795992714025499</v>
      </c>
      <c r="AB329" s="9">
        <f>SUM(Data[[#This Row],[A1_num]:[A3_num]])</f>
        <v>599</v>
      </c>
      <c r="AC329" s="9">
        <f>SUM(Data[[#This Row],[B1_num]:[B3_num]])</f>
        <v>1290</v>
      </c>
      <c r="AD329" s="9">
        <f>SUM(Data[[#This Row],[C1_num]:[C3_num]])</f>
        <v>307</v>
      </c>
      <c r="AE329" s="9">
        <f>SUM(Data[[#This Row],[A1_num]],Data[[#This Row],[B1_num]])</f>
        <v>546</v>
      </c>
      <c r="AF329" s="9">
        <f>SUM(Data[[#This Row],[A2_num]],Data[[#This Row],[B2_num]])</f>
        <v>546</v>
      </c>
      <c r="AG329" s="9">
        <f>SUM(Data[[#This Row],[A3_num]],Data[[#This Row],[B3_num]],Data[[#This Row],[C1_num]],Data[[#This Row],[C2_num]],Data[[#This Row],[C3_num]])</f>
        <v>1104</v>
      </c>
    </row>
    <row r="330" spans="1:33" x14ac:dyDescent="0.15">
      <c r="A330" s="8">
        <v>2014</v>
      </c>
      <c r="B330" s="8" t="s">
        <v>221</v>
      </c>
      <c r="C330" s="8" t="s">
        <v>274</v>
      </c>
      <c r="D330" s="8" t="s">
        <v>275</v>
      </c>
      <c r="E330" s="8">
        <v>1001</v>
      </c>
      <c r="F330" s="8">
        <v>87</v>
      </c>
      <c r="G330" s="8">
        <v>65</v>
      </c>
      <c r="H330" s="8">
        <v>12</v>
      </c>
      <c r="I330" s="8">
        <v>77</v>
      </c>
      <c r="J330" s="8">
        <v>74</v>
      </c>
      <c r="K330" s="8">
        <v>225</v>
      </c>
      <c r="L330" s="8">
        <v>45</v>
      </c>
      <c r="M330" s="8">
        <v>37</v>
      </c>
      <c r="N330" s="8">
        <v>36</v>
      </c>
      <c r="O330" s="8">
        <f>SUM(Data[[#This Row],[A1_num]:[C3_num]])</f>
        <v>658</v>
      </c>
      <c r="P330" s="9">
        <f>Data[[#This Row],[totalNumLAttainers]]+Data[[#This Row],[numNonLA]]</f>
        <v>1659</v>
      </c>
      <c r="Q330" s="9">
        <f>100*(Data[[#This Row],[totalNumLAttainers]]/Data[[#This Row],[totalYP]])</f>
        <v>39.662447257383967</v>
      </c>
      <c r="R330" s="9">
        <f>100*(Data[[#This Row],[numNonLA]]/Data[[#This Row],[totalYP]])</f>
        <v>60.337552742616026</v>
      </c>
      <c r="S330" s="13">
        <f>100*(Data[[#This Row],[A1_num]]/Data[[#This Row],[totalNumLAttainers]])</f>
        <v>13.221884498480243</v>
      </c>
      <c r="T330" s="13">
        <f>100*(Data[[#This Row],[A2_num]]/Data[[#This Row],[totalNumLAttainers]])</f>
        <v>9.8784194528875382</v>
      </c>
      <c r="U330" s="13">
        <f>100*(Data[[#This Row],[A3_num]]/Data[[#This Row],[totalNumLAttainers]])</f>
        <v>1.8237082066869299</v>
      </c>
      <c r="V330" s="13">
        <f>100*(Data[[#This Row],[B1_num]]/Data[[#This Row],[totalNumLAttainers]])</f>
        <v>11.702127659574469</v>
      </c>
      <c r="W330" s="13">
        <f>100*(Data[[#This Row],[B2_num]]/Data[[#This Row],[totalNumLAttainers]])</f>
        <v>11.246200607902736</v>
      </c>
      <c r="X330" s="13">
        <f>100*(Data[[#This Row],[B3_num]]/Data[[#This Row],[totalNumLAttainers]])</f>
        <v>34.194528875379937</v>
      </c>
      <c r="Y330" s="13">
        <f>100*(Data[[#This Row],[C1_num]]/Data[[#This Row],[totalNumLAttainers]])</f>
        <v>6.8389057750759878</v>
      </c>
      <c r="Z330" s="13">
        <f>100*(Data[[#This Row],[C2_num]]/Data[[#This Row],[totalNumLAttainers]])</f>
        <v>5.6231003039513681</v>
      </c>
      <c r="AA330" s="13">
        <f>100*(Data[[#This Row],[C3_num]]/Data[[#This Row],[totalNumLAttainers]])</f>
        <v>5.4711246200607899</v>
      </c>
      <c r="AB330" s="9">
        <f>SUM(Data[[#This Row],[A1_num]:[A3_num]])</f>
        <v>164</v>
      </c>
      <c r="AC330" s="9">
        <f>SUM(Data[[#This Row],[B1_num]:[B3_num]])</f>
        <v>376</v>
      </c>
      <c r="AD330" s="9">
        <f>SUM(Data[[#This Row],[C1_num]:[C3_num]])</f>
        <v>118</v>
      </c>
      <c r="AE330" s="9">
        <f>SUM(Data[[#This Row],[A1_num]],Data[[#This Row],[B1_num]])</f>
        <v>164</v>
      </c>
      <c r="AF330" s="9">
        <f>SUM(Data[[#This Row],[A2_num]],Data[[#This Row],[B2_num]])</f>
        <v>139</v>
      </c>
      <c r="AG330" s="9">
        <f>SUM(Data[[#This Row],[A3_num]],Data[[#This Row],[B3_num]],Data[[#This Row],[C1_num]],Data[[#This Row],[C2_num]],Data[[#This Row],[C3_num]])</f>
        <v>355</v>
      </c>
    </row>
    <row r="331" spans="1:33" x14ac:dyDescent="0.15">
      <c r="A331" s="8">
        <v>2014</v>
      </c>
      <c r="B331" s="8" t="s">
        <v>361</v>
      </c>
      <c r="C331" s="8" t="s">
        <v>371</v>
      </c>
      <c r="D331" s="8" t="s">
        <v>372</v>
      </c>
      <c r="E331" s="8">
        <v>39351</v>
      </c>
      <c r="F331" s="8">
        <v>3206</v>
      </c>
      <c r="G331" s="8">
        <v>2770</v>
      </c>
      <c r="H331" s="8">
        <v>331</v>
      </c>
      <c r="I331" s="8">
        <v>3807</v>
      </c>
      <c r="J331" s="8">
        <v>3363</v>
      </c>
      <c r="K331" s="8">
        <v>11974</v>
      </c>
      <c r="L331" s="8">
        <v>1181</v>
      </c>
      <c r="M331" s="8">
        <v>1715</v>
      </c>
      <c r="N331" s="8">
        <v>1543</v>
      </c>
      <c r="O331" s="8">
        <f>SUM(Data[[#This Row],[A1_num]:[C3_num]])</f>
        <v>29890</v>
      </c>
      <c r="P331" s="9">
        <f>Data[[#This Row],[totalNumLAttainers]]+Data[[#This Row],[numNonLA]]</f>
        <v>69241</v>
      </c>
      <c r="Q331" s="9">
        <f>100*(Data[[#This Row],[totalNumLAttainers]]/Data[[#This Row],[totalYP]])</f>
        <v>43.168065163703581</v>
      </c>
      <c r="R331" s="9">
        <f>100*(Data[[#This Row],[numNonLA]]/Data[[#This Row],[totalYP]])</f>
        <v>56.831934836296419</v>
      </c>
      <c r="S331" s="13">
        <f>100*(Data[[#This Row],[A1_num]]/Data[[#This Row],[totalNumLAttainers]])</f>
        <v>10.725995316159251</v>
      </c>
      <c r="T331" s="13">
        <f>100*(Data[[#This Row],[A2_num]]/Data[[#This Row],[totalNumLAttainers]])</f>
        <v>9.2673134827701578</v>
      </c>
      <c r="U331" s="13">
        <f>100*(Data[[#This Row],[A3_num]]/Data[[#This Row],[totalNumLAttainers]])</f>
        <v>1.1073937771830042</v>
      </c>
      <c r="V331" s="13">
        <f>100*(Data[[#This Row],[B1_num]]/Data[[#This Row],[totalNumLAttainers]])</f>
        <v>12.736701237872197</v>
      </c>
      <c r="W331" s="13">
        <f>100*(Data[[#This Row],[B2_num]]/Data[[#This Row],[totalNumLAttainers]])</f>
        <v>11.251254600200737</v>
      </c>
      <c r="X331" s="13">
        <f>100*(Data[[#This Row],[B3_num]]/Data[[#This Row],[totalNumLAttainers]])</f>
        <v>40.060220809635325</v>
      </c>
      <c r="Y331" s="13">
        <f>100*(Data[[#This Row],[C1_num]]/Data[[#This Row],[totalNumLAttainers]])</f>
        <v>3.9511542321846767</v>
      </c>
      <c r="Z331" s="13">
        <f>100*(Data[[#This Row],[C2_num]]/Data[[#This Row],[totalNumLAttainers]])</f>
        <v>5.7377049180327866</v>
      </c>
      <c r="AA331" s="13">
        <f>100*(Data[[#This Row],[C3_num]]/Data[[#This Row],[totalNumLAttainers]])</f>
        <v>5.1622616259618601</v>
      </c>
      <c r="AB331" s="9">
        <f>SUM(Data[[#This Row],[A1_num]:[A3_num]])</f>
        <v>6307</v>
      </c>
      <c r="AC331" s="9">
        <f>SUM(Data[[#This Row],[B1_num]:[B3_num]])</f>
        <v>19144</v>
      </c>
      <c r="AD331" s="9">
        <f>SUM(Data[[#This Row],[C1_num]:[C3_num]])</f>
        <v>4439</v>
      </c>
      <c r="AE331" s="9">
        <f>SUM(Data[[#This Row],[A1_num]],Data[[#This Row],[B1_num]])</f>
        <v>7013</v>
      </c>
      <c r="AF331" s="9">
        <f>SUM(Data[[#This Row],[A2_num]],Data[[#This Row],[B2_num]])</f>
        <v>6133</v>
      </c>
      <c r="AG331" s="9">
        <f>SUM(Data[[#This Row],[A3_num]],Data[[#This Row],[B3_num]],Data[[#This Row],[C1_num]],Data[[#This Row],[C2_num]],Data[[#This Row],[C3_num]])</f>
        <v>16744</v>
      </c>
    </row>
    <row r="332" spans="1:33" x14ac:dyDescent="0.15">
      <c r="A332" s="8">
        <v>2014</v>
      </c>
      <c r="B332" s="8" t="s">
        <v>218</v>
      </c>
      <c r="C332" s="8" t="s">
        <v>55</v>
      </c>
      <c r="D332" s="8" t="s">
        <v>117</v>
      </c>
      <c r="E332" s="8">
        <v>17946</v>
      </c>
      <c r="F332" s="8">
        <v>1503</v>
      </c>
      <c r="G332" s="8">
        <v>1243</v>
      </c>
      <c r="H332" s="8">
        <v>135</v>
      </c>
      <c r="I332" s="8">
        <v>2007</v>
      </c>
      <c r="J332" s="8">
        <v>1571</v>
      </c>
      <c r="K332" s="8">
        <v>5975</v>
      </c>
      <c r="L332" s="8">
        <v>469</v>
      </c>
      <c r="M332" s="8">
        <v>844</v>
      </c>
      <c r="N332" s="8">
        <v>797</v>
      </c>
      <c r="O332" s="8">
        <f>SUM(Data[[#This Row],[A1_num]:[C3_num]])</f>
        <v>14544</v>
      </c>
      <c r="P332" s="9">
        <f>Data[[#This Row],[totalNumLAttainers]]+Data[[#This Row],[numNonLA]]</f>
        <v>32490</v>
      </c>
      <c r="Q332" s="9">
        <f>100*(Data[[#This Row],[totalNumLAttainers]]/Data[[#This Row],[totalYP]])</f>
        <v>44.764542936288088</v>
      </c>
      <c r="R332" s="9">
        <f>100*(Data[[#This Row],[numNonLA]]/Data[[#This Row],[totalYP]])</f>
        <v>55.235457063711912</v>
      </c>
      <c r="S332" s="13">
        <f>100*(Data[[#This Row],[A1_num]]/Data[[#This Row],[totalNumLAttainers]])</f>
        <v>10.334158415841584</v>
      </c>
      <c r="T332" s="13">
        <f>100*(Data[[#This Row],[A2_num]]/Data[[#This Row],[totalNumLAttainers]])</f>
        <v>8.5464796479647962</v>
      </c>
      <c r="U332" s="13">
        <f>100*(Data[[#This Row],[A3_num]]/Data[[#This Row],[totalNumLAttainers]])</f>
        <v>0.92821782178217815</v>
      </c>
      <c r="V332" s="13">
        <f>100*(Data[[#This Row],[B1_num]]/Data[[#This Row],[totalNumLAttainers]])</f>
        <v>13.79950495049505</v>
      </c>
      <c r="W332" s="13">
        <f>100*(Data[[#This Row],[B2_num]]/Data[[#This Row],[totalNumLAttainers]])</f>
        <v>10.801705170517053</v>
      </c>
      <c r="X332" s="13">
        <f>100*(Data[[#This Row],[B3_num]]/Data[[#This Row],[totalNumLAttainers]])</f>
        <v>41.082233223322334</v>
      </c>
      <c r="Y332" s="13">
        <f>100*(Data[[#This Row],[C1_num]]/Data[[#This Row],[totalNumLAttainers]])</f>
        <v>3.2246974697469746</v>
      </c>
      <c r="Z332" s="13">
        <f>100*(Data[[#This Row],[C2_num]]/Data[[#This Row],[totalNumLAttainers]])</f>
        <v>5.8030803080308031</v>
      </c>
      <c r="AA332" s="13">
        <f>100*(Data[[#This Row],[C3_num]]/Data[[#This Row],[totalNumLAttainers]])</f>
        <v>5.4799229922992296</v>
      </c>
      <c r="AB332" s="9">
        <f>SUM(Data[[#This Row],[A1_num]:[A3_num]])</f>
        <v>2881</v>
      </c>
      <c r="AC332" s="9">
        <f>SUM(Data[[#This Row],[B1_num]:[B3_num]])</f>
        <v>9553</v>
      </c>
      <c r="AD332" s="9">
        <f>SUM(Data[[#This Row],[C1_num]:[C3_num]])</f>
        <v>2110</v>
      </c>
      <c r="AE332" s="9">
        <f>SUM(Data[[#This Row],[A1_num]],Data[[#This Row],[B1_num]])</f>
        <v>3510</v>
      </c>
      <c r="AF332" s="9">
        <f>SUM(Data[[#This Row],[A2_num]],Data[[#This Row],[B2_num]])</f>
        <v>2814</v>
      </c>
      <c r="AG332" s="9">
        <f>SUM(Data[[#This Row],[A3_num]],Data[[#This Row],[B3_num]],Data[[#This Row],[C1_num]],Data[[#This Row],[C2_num]],Data[[#This Row],[C3_num]])</f>
        <v>8220</v>
      </c>
    </row>
    <row r="333" spans="1:33" x14ac:dyDescent="0.15">
      <c r="A333" s="8">
        <v>2014</v>
      </c>
      <c r="B333" s="8" t="s">
        <v>218</v>
      </c>
      <c r="C333" s="8" t="s">
        <v>18</v>
      </c>
      <c r="D333" s="8" t="s">
        <v>119</v>
      </c>
      <c r="E333" s="8">
        <v>4905</v>
      </c>
      <c r="F333" s="8">
        <v>398</v>
      </c>
      <c r="G333" s="8">
        <v>299</v>
      </c>
      <c r="H333" s="8">
        <v>41</v>
      </c>
      <c r="I333" s="8">
        <v>458</v>
      </c>
      <c r="J333" s="8">
        <v>460</v>
      </c>
      <c r="K333" s="8">
        <v>1277</v>
      </c>
      <c r="L333" s="8">
        <v>150</v>
      </c>
      <c r="M333" s="8">
        <v>242</v>
      </c>
      <c r="N333" s="8">
        <v>172</v>
      </c>
      <c r="O333" s="8">
        <f>SUM(Data[[#This Row],[A1_num]:[C3_num]])</f>
        <v>3497</v>
      </c>
      <c r="P333" s="9">
        <f>Data[[#This Row],[totalNumLAttainers]]+Data[[#This Row],[numNonLA]]</f>
        <v>8402</v>
      </c>
      <c r="Q333" s="9">
        <f>100*(Data[[#This Row],[totalNumLAttainers]]/Data[[#This Row],[totalYP]])</f>
        <v>41.621042608902641</v>
      </c>
      <c r="R333" s="9">
        <f>100*(Data[[#This Row],[numNonLA]]/Data[[#This Row],[totalYP]])</f>
        <v>58.378957391097352</v>
      </c>
      <c r="S333" s="13">
        <f>100*(Data[[#This Row],[A1_num]]/Data[[#This Row],[totalNumLAttainers]])</f>
        <v>11.381183871890192</v>
      </c>
      <c r="T333" s="13">
        <f>100*(Data[[#This Row],[A2_num]]/Data[[#This Row],[totalNumLAttainers]])</f>
        <v>8.5501858736059475</v>
      </c>
      <c r="U333" s="13">
        <f>100*(Data[[#This Row],[A3_num]]/Data[[#This Row],[totalNumLAttainers]])</f>
        <v>1.1724335144409495</v>
      </c>
      <c r="V333" s="13">
        <f>100*(Data[[#This Row],[B1_num]]/Data[[#This Row],[totalNumLAttainers]])</f>
        <v>13.096940234486704</v>
      </c>
      <c r="W333" s="13">
        <f>100*(Data[[#This Row],[B2_num]]/Data[[#This Row],[totalNumLAttainers]])</f>
        <v>13.154132113239919</v>
      </c>
      <c r="X333" s="13">
        <f>100*(Data[[#This Row],[B3_num]]/Data[[#This Row],[totalNumLAttainers]])</f>
        <v>36.517014583929083</v>
      </c>
      <c r="Y333" s="13">
        <f>100*(Data[[#This Row],[C1_num]]/Data[[#This Row],[totalNumLAttainers]])</f>
        <v>4.2893909064912785</v>
      </c>
      <c r="Z333" s="13">
        <f>100*(Data[[#This Row],[C2_num]]/Data[[#This Row],[totalNumLAttainers]])</f>
        <v>6.9202173291392626</v>
      </c>
      <c r="AA333" s="13">
        <f>100*(Data[[#This Row],[C3_num]]/Data[[#This Row],[totalNumLAttainers]])</f>
        <v>4.9185015727766661</v>
      </c>
      <c r="AB333" s="9">
        <f>SUM(Data[[#This Row],[A1_num]:[A3_num]])</f>
        <v>738</v>
      </c>
      <c r="AC333" s="9">
        <f>SUM(Data[[#This Row],[B1_num]:[B3_num]])</f>
        <v>2195</v>
      </c>
      <c r="AD333" s="9">
        <f>SUM(Data[[#This Row],[C1_num]:[C3_num]])</f>
        <v>564</v>
      </c>
      <c r="AE333" s="9">
        <f>SUM(Data[[#This Row],[A1_num]],Data[[#This Row],[B1_num]])</f>
        <v>856</v>
      </c>
      <c r="AF333" s="9">
        <f>SUM(Data[[#This Row],[A2_num]],Data[[#This Row],[B2_num]])</f>
        <v>759</v>
      </c>
      <c r="AG333" s="9">
        <f>SUM(Data[[#This Row],[A3_num]],Data[[#This Row],[B3_num]],Data[[#This Row],[C1_num]],Data[[#This Row],[C2_num]],Data[[#This Row],[C3_num]])</f>
        <v>1882</v>
      </c>
    </row>
    <row r="334" spans="1:33" x14ac:dyDescent="0.15">
      <c r="A334" s="8">
        <v>2014</v>
      </c>
      <c r="B334" s="8" t="s">
        <v>221</v>
      </c>
      <c r="C334" s="8" t="s">
        <v>357</v>
      </c>
      <c r="D334" s="8" t="s">
        <v>358</v>
      </c>
      <c r="E334" s="8">
        <v>4959</v>
      </c>
      <c r="F334" s="8">
        <v>404</v>
      </c>
      <c r="G334" s="8">
        <v>272</v>
      </c>
      <c r="H334" s="8">
        <v>48</v>
      </c>
      <c r="I334" s="8">
        <v>512</v>
      </c>
      <c r="J334" s="8">
        <v>410</v>
      </c>
      <c r="K334" s="8">
        <v>1134</v>
      </c>
      <c r="L334" s="8">
        <v>238</v>
      </c>
      <c r="M334" s="8">
        <v>251</v>
      </c>
      <c r="N334" s="8">
        <v>214</v>
      </c>
      <c r="O334" s="8">
        <f>SUM(Data[[#This Row],[A1_num]:[C3_num]])</f>
        <v>3483</v>
      </c>
      <c r="P334" s="9">
        <f>Data[[#This Row],[totalNumLAttainers]]+Data[[#This Row],[numNonLA]]</f>
        <v>8442</v>
      </c>
      <c r="Q334" s="9">
        <f>100*(Data[[#This Row],[totalNumLAttainers]]/Data[[#This Row],[totalYP]])</f>
        <v>41.257995735607679</v>
      </c>
      <c r="R334" s="9">
        <f>100*(Data[[#This Row],[numNonLA]]/Data[[#This Row],[totalYP]])</f>
        <v>58.742004264392321</v>
      </c>
      <c r="S334" s="13">
        <f>100*(Data[[#This Row],[A1_num]]/Data[[#This Row],[totalNumLAttainers]])</f>
        <v>11.599196095320126</v>
      </c>
      <c r="T334" s="13">
        <f>100*(Data[[#This Row],[A2_num]]/Data[[#This Row],[totalNumLAttainers]])</f>
        <v>7.809359747344244</v>
      </c>
      <c r="U334" s="13">
        <f>100*(Data[[#This Row],[A3_num]]/Data[[#This Row],[totalNumLAttainers]])</f>
        <v>1.3781223083548666</v>
      </c>
      <c r="V334" s="13">
        <f>100*(Data[[#This Row],[B1_num]]/Data[[#This Row],[totalNumLAttainers]])</f>
        <v>14.699971289118578</v>
      </c>
      <c r="W334" s="13">
        <f>100*(Data[[#This Row],[B2_num]]/Data[[#This Row],[totalNumLAttainers]])</f>
        <v>11.771461383864484</v>
      </c>
      <c r="X334" s="13">
        <f>100*(Data[[#This Row],[B3_num]]/Data[[#This Row],[totalNumLAttainers]])</f>
        <v>32.558139534883722</v>
      </c>
      <c r="Y334" s="13">
        <f>100*(Data[[#This Row],[C1_num]]/Data[[#This Row],[totalNumLAttainers]])</f>
        <v>6.8331897789262133</v>
      </c>
      <c r="Z334" s="13">
        <f>100*(Data[[#This Row],[C2_num]]/Data[[#This Row],[totalNumLAttainers]])</f>
        <v>7.2064312374389896</v>
      </c>
      <c r="AA334" s="13">
        <f>100*(Data[[#This Row],[C3_num]]/Data[[#This Row],[totalNumLAttainers]])</f>
        <v>6.1441286247487801</v>
      </c>
      <c r="AB334" s="9">
        <f>SUM(Data[[#This Row],[A1_num]:[A3_num]])</f>
        <v>724</v>
      </c>
      <c r="AC334" s="9">
        <f>SUM(Data[[#This Row],[B1_num]:[B3_num]])</f>
        <v>2056</v>
      </c>
      <c r="AD334" s="9">
        <f>SUM(Data[[#This Row],[C1_num]:[C3_num]])</f>
        <v>703</v>
      </c>
      <c r="AE334" s="9">
        <f>SUM(Data[[#This Row],[A1_num]],Data[[#This Row],[B1_num]])</f>
        <v>916</v>
      </c>
      <c r="AF334" s="9">
        <f>SUM(Data[[#This Row],[A2_num]],Data[[#This Row],[B2_num]])</f>
        <v>682</v>
      </c>
      <c r="AG334" s="9">
        <f>SUM(Data[[#This Row],[A3_num]],Data[[#This Row],[B3_num]],Data[[#This Row],[C1_num]],Data[[#This Row],[C2_num]],Data[[#This Row],[C3_num]])</f>
        <v>1885</v>
      </c>
    </row>
    <row r="335" spans="1:33" x14ac:dyDescent="0.15">
      <c r="A335" s="8">
        <v>2014</v>
      </c>
      <c r="B335" s="8" t="s">
        <v>218</v>
      </c>
      <c r="C335" s="8" t="s">
        <v>61</v>
      </c>
      <c r="D335" s="8" t="s">
        <v>114</v>
      </c>
      <c r="E335" s="8">
        <v>13467</v>
      </c>
      <c r="F335" s="8">
        <v>1085</v>
      </c>
      <c r="G335" s="8">
        <v>1139</v>
      </c>
      <c r="H335" s="8">
        <v>173</v>
      </c>
      <c r="I335" s="8">
        <v>1234</v>
      </c>
      <c r="J335" s="8">
        <v>1284</v>
      </c>
      <c r="K335" s="8">
        <v>4805</v>
      </c>
      <c r="L335" s="8">
        <v>446</v>
      </c>
      <c r="M335" s="8">
        <v>747</v>
      </c>
      <c r="N335" s="8">
        <v>559</v>
      </c>
      <c r="O335" s="8">
        <f>SUM(Data[[#This Row],[A1_num]:[C3_num]])</f>
        <v>11472</v>
      </c>
      <c r="P335" s="9">
        <f>Data[[#This Row],[totalNumLAttainers]]+Data[[#This Row],[numNonLA]]</f>
        <v>24939</v>
      </c>
      <c r="Q335" s="9">
        <f>100*(Data[[#This Row],[totalNumLAttainers]]/Data[[#This Row],[totalYP]])</f>
        <v>46.000240587032359</v>
      </c>
      <c r="R335" s="9">
        <f>100*(Data[[#This Row],[numNonLA]]/Data[[#This Row],[totalYP]])</f>
        <v>53.999759412967641</v>
      </c>
      <c r="S335" s="13">
        <f>100*(Data[[#This Row],[A1_num]]/Data[[#This Row],[totalNumLAttainers]])</f>
        <v>9.4578103207810322</v>
      </c>
      <c r="T335" s="13">
        <f>100*(Data[[#This Row],[A2_num]]/Data[[#This Row],[totalNumLAttainers]])</f>
        <v>9.9285216178521623</v>
      </c>
      <c r="U335" s="13">
        <f>100*(Data[[#This Row],[A3_num]]/Data[[#This Row],[totalNumLAttainers]])</f>
        <v>1.5080195258019524</v>
      </c>
      <c r="V335" s="13">
        <f>100*(Data[[#This Row],[B1_num]]/Data[[#This Row],[totalNumLAttainers]])</f>
        <v>10.756624825662483</v>
      </c>
      <c r="W335" s="13">
        <f>100*(Data[[#This Row],[B2_num]]/Data[[#This Row],[totalNumLAttainers]])</f>
        <v>11.192468619246862</v>
      </c>
      <c r="X335" s="13">
        <f>100*(Data[[#This Row],[B3_num]]/Data[[#This Row],[totalNumLAttainers]])</f>
        <v>41.884588563458856</v>
      </c>
      <c r="Y335" s="13">
        <f>100*(Data[[#This Row],[C1_num]]/Data[[#This Row],[totalNumLAttainers]])</f>
        <v>3.8877266387726634</v>
      </c>
      <c r="Z335" s="13">
        <f>100*(Data[[#This Row],[C2_num]]/Data[[#This Row],[totalNumLAttainers]])</f>
        <v>6.5115062761506275</v>
      </c>
      <c r="AA335" s="13">
        <f>100*(Data[[#This Row],[C3_num]]/Data[[#This Row],[totalNumLAttainers]])</f>
        <v>4.8727336122733611</v>
      </c>
      <c r="AB335" s="9">
        <f>SUM(Data[[#This Row],[A1_num]:[A3_num]])</f>
        <v>2397</v>
      </c>
      <c r="AC335" s="9">
        <f>SUM(Data[[#This Row],[B1_num]:[B3_num]])</f>
        <v>7323</v>
      </c>
      <c r="AD335" s="9">
        <f>SUM(Data[[#This Row],[C1_num]:[C3_num]])</f>
        <v>1752</v>
      </c>
      <c r="AE335" s="9">
        <f>SUM(Data[[#This Row],[A1_num]],Data[[#This Row],[B1_num]])</f>
        <v>2319</v>
      </c>
      <c r="AF335" s="9">
        <f>SUM(Data[[#This Row],[A2_num]],Data[[#This Row],[B2_num]])</f>
        <v>2423</v>
      </c>
      <c r="AG335" s="9">
        <f>SUM(Data[[#This Row],[A3_num]],Data[[#This Row],[B3_num]],Data[[#This Row],[C1_num]],Data[[#This Row],[C2_num]],Data[[#This Row],[C3_num]])</f>
        <v>6730</v>
      </c>
    </row>
    <row r="336" spans="1:33" x14ac:dyDescent="0.15">
      <c r="A336" s="8">
        <v>2014</v>
      </c>
      <c r="B336" s="8" t="s">
        <v>221</v>
      </c>
      <c r="C336" s="8" t="s">
        <v>93</v>
      </c>
      <c r="D336" s="8" t="s">
        <v>206</v>
      </c>
      <c r="E336" s="8">
        <v>735</v>
      </c>
      <c r="F336" s="8">
        <v>41</v>
      </c>
      <c r="G336" s="8">
        <v>45</v>
      </c>
      <c r="H336" s="8" t="s">
        <v>2</v>
      </c>
      <c r="I336" s="8">
        <v>54</v>
      </c>
      <c r="J336" s="8">
        <v>47</v>
      </c>
      <c r="K336" s="8">
        <v>136</v>
      </c>
      <c r="L336" s="8">
        <v>10</v>
      </c>
      <c r="M336" s="8">
        <v>22</v>
      </c>
      <c r="N336" s="8">
        <v>29</v>
      </c>
      <c r="O336" s="8">
        <f>SUM(Data[[#This Row],[A1_num]:[C3_num]])</f>
        <v>384</v>
      </c>
      <c r="P336" s="9">
        <f>Data[[#This Row],[totalNumLAttainers]]+Data[[#This Row],[numNonLA]]</f>
        <v>1119</v>
      </c>
      <c r="Q336" s="9">
        <f>100*(Data[[#This Row],[totalNumLAttainers]]/Data[[#This Row],[totalYP]])</f>
        <v>34.316353887399465</v>
      </c>
      <c r="R336" s="9">
        <f>100*(Data[[#This Row],[numNonLA]]/Data[[#This Row],[totalYP]])</f>
        <v>65.683646112600542</v>
      </c>
      <c r="S336" s="13">
        <f>100*(Data[[#This Row],[A1_num]]/Data[[#This Row],[totalNumLAttainers]])</f>
        <v>10.677083333333332</v>
      </c>
      <c r="T336" s="13">
        <f>100*(Data[[#This Row],[A2_num]]/Data[[#This Row],[totalNumLAttainers]])</f>
        <v>11.71875</v>
      </c>
      <c r="U336" s="13" t="e">
        <f>100*(Data[[#This Row],[A3_num]]/Data[[#This Row],[totalNumLAttainers]])</f>
        <v>#VALUE!</v>
      </c>
      <c r="V336" s="13">
        <f>100*(Data[[#This Row],[B1_num]]/Data[[#This Row],[totalNumLAttainers]])</f>
        <v>14.0625</v>
      </c>
      <c r="W336" s="13">
        <f>100*(Data[[#This Row],[B2_num]]/Data[[#This Row],[totalNumLAttainers]])</f>
        <v>12.239583333333332</v>
      </c>
      <c r="X336" s="13">
        <f>100*(Data[[#This Row],[B3_num]]/Data[[#This Row],[totalNumLAttainers]])</f>
        <v>35.416666666666671</v>
      </c>
      <c r="Y336" s="13">
        <f>100*(Data[[#This Row],[C1_num]]/Data[[#This Row],[totalNumLAttainers]])</f>
        <v>2.604166666666667</v>
      </c>
      <c r="Z336" s="13">
        <f>100*(Data[[#This Row],[C2_num]]/Data[[#This Row],[totalNumLAttainers]])</f>
        <v>5.7291666666666661</v>
      </c>
      <c r="AA336" s="13">
        <f>100*(Data[[#This Row],[C3_num]]/Data[[#This Row],[totalNumLAttainers]])</f>
        <v>7.552083333333333</v>
      </c>
      <c r="AB336" s="9">
        <f>SUM(Data[[#This Row],[A1_num]:[A3_num]])</f>
        <v>86</v>
      </c>
      <c r="AC336" s="9">
        <f>SUM(Data[[#This Row],[B1_num]:[B3_num]])</f>
        <v>237</v>
      </c>
      <c r="AD336" s="9">
        <f>SUM(Data[[#This Row],[C1_num]:[C3_num]])</f>
        <v>61</v>
      </c>
      <c r="AE336" s="9">
        <f>SUM(Data[[#This Row],[A1_num]],Data[[#This Row],[B1_num]])</f>
        <v>95</v>
      </c>
      <c r="AF336" s="9">
        <f>SUM(Data[[#This Row],[A2_num]],Data[[#This Row],[B2_num]])</f>
        <v>92</v>
      </c>
      <c r="AG336" s="9">
        <f>SUM(Data[[#This Row],[A3_num]],Data[[#This Row],[B3_num]],Data[[#This Row],[C1_num]],Data[[#This Row],[C2_num]],Data[[#This Row],[C3_num]])</f>
        <v>197</v>
      </c>
    </row>
    <row r="337" spans="1:33" x14ac:dyDescent="0.15">
      <c r="A337" s="8">
        <v>2014</v>
      </c>
      <c r="B337" s="8" t="s">
        <v>221</v>
      </c>
      <c r="C337" s="8" t="s">
        <v>41</v>
      </c>
      <c r="D337" s="8" t="s">
        <v>158</v>
      </c>
      <c r="E337" s="8">
        <v>2050</v>
      </c>
      <c r="F337" s="8">
        <v>182</v>
      </c>
      <c r="G337" s="8">
        <v>99</v>
      </c>
      <c r="H337" s="8">
        <v>24</v>
      </c>
      <c r="I337" s="8">
        <v>212</v>
      </c>
      <c r="J337" s="8">
        <v>114</v>
      </c>
      <c r="K337" s="8">
        <v>550</v>
      </c>
      <c r="L337" s="8">
        <v>98</v>
      </c>
      <c r="M337" s="8">
        <v>103</v>
      </c>
      <c r="N337" s="8">
        <v>50</v>
      </c>
      <c r="O337" s="8">
        <f>SUM(Data[[#This Row],[A1_num]:[C3_num]])</f>
        <v>1432</v>
      </c>
      <c r="P337" s="9">
        <f>Data[[#This Row],[totalNumLAttainers]]+Data[[#This Row],[numNonLA]]</f>
        <v>3482</v>
      </c>
      <c r="Q337" s="9">
        <f>100*(Data[[#This Row],[totalNumLAttainers]]/Data[[#This Row],[totalYP]])</f>
        <v>41.12578977599081</v>
      </c>
      <c r="R337" s="9">
        <f>100*(Data[[#This Row],[numNonLA]]/Data[[#This Row],[totalYP]])</f>
        <v>58.874210224009197</v>
      </c>
      <c r="S337" s="13">
        <f>100*(Data[[#This Row],[A1_num]]/Data[[#This Row],[totalNumLAttainers]])</f>
        <v>12.70949720670391</v>
      </c>
      <c r="T337" s="13">
        <f>100*(Data[[#This Row],[A2_num]]/Data[[#This Row],[totalNumLAttainers]])</f>
        <v>6.9134078212290504</v>
      </c>
      <c r="U337" s="13">
        <f>100*(Data[[#This Row],[A3_num]]/Data[[#This Row],[totalNumLAttainers]])</f>
        <v>1.6759776536312849</v>
      </c>
      <c r="V337" s="13">
        <f>100*(Data[[#This Row],[B1_num]]/Data[[#This Row],[totalNumLAttainers]])</f>
        <v>14.804469273743019</v>
      </c>
      <c r="W337" s="13">
        <f>100*(Data[[#This Row],[B2_num]]/Data[[#This Row],[totalNumLAttainers]])</f>
        <v>7.960893854748603</v>
      </c>
      <c r="X337" s="13">
        <f>100*(Data[[#This Row],[B3_num]]/Data[[#This Row],[totalNumLAttainers]])</f>
        <v>38.407821229050285</v>
      </c>
      <c r="Y337" s="13">
        <f>100*(Data[[#This Row],[C1_num]]/Data[[#This Row],[totalNumLAttainers]])</f>
        <v>6.8435754189944129</v>
      </c>
      <c r="Z337" s="13">
        <f>100*(Data[[#This Row],[C2_num]]/Data[[#This Row],[totalNumLAttainers]])</f>
        <v>7.1927374301675977</v>
      </c>
      <c r="AA337" s="13">
        <f>100*(Data[[#This Row],[C3_num]]/Data[[#This Row],[totalNumLAttainers]])</f>
        <v>3.4916201117318435</v>
      </c>
      <c r="AB337" s="9">
        <f>SUM(Data[[#This Row],[A1_num]:[A3_num]])</f>
        <v>305</v>
      </c>
      <c r="AC337" s="9">
        <f>SUM(Data[[#This Row],[B1_num]:[B3_num]])</f>
        <v>876</v>
      </c>
      <c r="AD337" s="9">
        <f>SUM(Data[[#This Row],[C1_num]:[C3_num]])</f>
        <v>251</v>
      </c>
      <c r="AE337" s="9">
        <f>SUM(Data[[#This Row],[A1_num]],Data[[#This Row],[B1_num]])</f>
        <v>394</v>
      </c>
      <c r="AF337" s="9">
        <f>SUM(Data[[#This Row],[A2_num]],Data[[#This Row],[B2_num]])</f>
        <v>213</v>
      </c>
      <c r="AG337" s="9">
        <f>SUM(Data[[#This Row],[A3_num]],Data[[#This Row],[B3_num]],Data[[#This Row],[C1_num]],Data[[#This Row],[C2_num]],Data[[#This Row],[C3_num]])</f>
        <v>825</v>
      </c>
    </row>
    <row r="338" spans="1:33" x14ac:dyDescent="0.15">
      <c r="A338" s="8">
        <v>2014</v>
      </c>
      <c r="B338" s="8" t="s">
        <v>221</v>
      </c>
      <c r="C338" s="8" t="s">
        <v>302</v>
      </c>
      <c r="D338" s="8" t="s">
        <v>303</v>
      </c>
      <c r="E338" s="8">
        <v>2976</v>
      </c>
      <c r="F338" s="8">
        <v>277</v>
      </c>
      <c r="G338" s="8">
        <v>230</v>
      </c>
      <c r="H338" s="8">
        <v>30</v>
      </c>
      <c r="I338" s="8">
        <v>195</v>
      </c>
      <c r="J338" s="8">
        <v>284</v>
      </c>
      <c r="K338" s="8">
        <v>700</v>
      </c>
      <c r="L338" s="8">
        <v>185</v>
      </c>
      <c r="M338" s="8">
        <v>169</v>
      </c>
      <c r="N338" s="8">
        <v>112</v>
      </c>
      <c r="O338" s="8">
        <f>SUM(Data[[#This Row],[A1_num]:[C3_num]])</f>
        <v>2182</v>
      </c>
      <c r="P338" s="9">
        <f>Data[[#This Row],[totalNumLAttainers]]+Data[[#This Row],[numNonLA]]</f>
        <v>5158</v>
      </c>
      <c r="Q338" s="9">
        <f>100*(Data[[#This Row],[totalNumLAttainers]]/Data[[#This Row],[totalYP]])</f>
        <v>42.303218301667314</v>
      </c>
      <c r="R338" s="9">
        <f>100*(Data[[#This Row],[numNonLA]]/Data[[#This Row],[totalYP]])</f>
        <v>57.696781698332686</v>
      </c>
      <c r="S338" s="13">
        <f>100*(Data[[#This Row],[A1_num]]/Data[[#This Row],[totalNumLAttainers]])</f>
        <v>12.694775435380384</v>
      </c>
      <c r="T338" s="13">
        <f>100*(Data[[#This Row],[A2_num]]/Data[[#This Row],[totalNumLAttainers]])</f>
        <v>10.540788267644363</v>
      </c>
      <c r="U338" s="13">
        <f>100*(Data[[#This Row],[A3_num]]/Data[[#This Row],[totalNumLAttainers]])</f>
        <v>1.3748854262144821</v>
      </c>
      <c r="V338" s="13">
        <f>100*(Data[[#This Row],[B1_num]]/Data[[#This Row],[totalNumLAttainers]])</f>
        <v>8.9367552703941335</v>
      </c>
      <c r="W338" s="13">
        <f>100*(Data[[#This Row],[B2_num]]/Data[[#This Row],[totalNumLAttainers]])</f>
        <v>13.01558203483043</v>
      </c>
      <c r="X338" s="13">
        <f>100*(Data[[#This Row],[B3_num]]/Data[[#This Row],[totalNumLAttainers]])</f>
        <v>32.080659945004584</v>
      </c>
      <c r="Y338" s="13">
        <f>100*(Data[[#This Row],[C1_num]]/Data[[#This Row],[totalNumLAttainers]])</f>
        <v>8.4784601283226397</v>
      </c>
      <c r="Z338" s="13">
        <f>100*(Data[[#This Row],[C2_num]]/Data[[#This Row],[totalNumLAttainers]])</f>
        <v>7.7451879010082489</v>
      </c>
      <c r="AA338" s="13">
        <f>100*(Data[[#This Row],[C3_num]]/Data[[#This Row],[totalNumLAttainers]])</f>
        <v>5.1329055912007338</v>
      </c>
      <c r="AB338" s="9">
        <f>SUM(Data[[#This Row],[A1_num]:[A3_num]])</f>
        <v>537</v>
      </c>
      <c r="AC338" s="9">
        <f>SUM(Data[[#This Row],[B1_num]:[B3_num]])</f>
        <v>1179</v>
      </c>
      <c r="AD338" s="9">
        <f>SUM(Data[[#This Row],[C1_num]:[C3_num]])</f>
        <v>466</v>
      </c>
      <c r="AE338" s="9">
        <f>SUM(Data[[#This Row],[A1_num]],Data[[#This Row],[B1_num]])</f>
        <v>472</v>
      </c>
      <c r="AF338" s="9">
        <f>SUM(Data[[#This Row],[A2_num]],Data[[#This Row],[B2_num]])</f>
        <v>514</v>
      </c>
      <c r="AG338" s="9">
        <f>SUM(Data[[#This Row],[A3_num]],Data[[#This Row],[B3_num]],Data[[#This Row],[C1_num]],Data[[#This Row],[C2_num]],Data[[#This Row],[C3_num]])</f>
        <v>1196</v>
      </c>
    </row>
    <row r="339" spans="1:33" x14ac:dyDescent="0.15">
      <c r="A339" s="8">
        <v>2014</v>
      </c>
      <c r="B339" s="8" t="s">
        <v>221</v>
      </c>
      <c r="C339" s="8" t="s">
        <v>280</v>
      </c>
      <c r="D339" s="8" t="s">
        <v>281</v>
      </c>
      <c r="E339" s="8">
        <v>943</v>
      </c>
      <c r="F339" s="8">
        <v>36</v>
      </c>
      <c r="G339" s="8">
        <v>54</v>
      </c>
      <c r="H339" s="8" t="s">
        <v>2</v>
      </c>
      <c r="I339" s="8">
        <v>58</v>
      </c>
      <c r="J339" s="8">
        <v>46</v>
      </c>
      <c r="K339" s="8">
        <v>151</v>
      </c>
      <c r="L339" s="8">
        <v>16</v>
      </c>
      <c r="M339" s="8">
        <v>24</v>
      </c>
      <c r="N339" s="8">
        <v>29</v>
      </c>
      <c r="O339" s="8">
        <f>SUM(Data[[#This Row],[A1_num]:[C3_num]])</f>
        <v>414</v>
      </c>
      <c r="P339" s="9">
        <f>Data[[#This Row],[totalNumLAttainers]]+Data[[#This Row],[numNonLA]]</f>
        <v>1357</v>
      </c>
      <c r="Q339" s="9">
        <f>100*(Data[[#This Row],[totalNumLAttainers]]/Data[[#This Row],[totalYP]])</f>
        <v>30.508474576271187</v>
      </c>
      <c r="R339" s="9">
        <f>100*(Data[[#This Row],[numNonLA]]/Data[[#This Row],[totalYP]])</f>
        <v>69.491525423728817</v>
      </c>
      <c r="S339" s="13">
        <f>100*(Data[[#This Row],[A1_num]]/Data[[#This Row],[totalNumLAttainers]])</f>
        <v>8.695652173913043</v>
      </c>
      <c r="T339" s="13">
        <f>100*(Data[[#This Row],[A2_num]]/Data[[#This Row],[totalNumLAttainers]])</f>
        <v>13.043478260869565</v>
      </c>
      <c r="U339" s="13" t="e">
        <f>100*(Data[[#This Row],[A3_num]]/Data[[#This Row],[totalNumLAttainers]])</f>
        <v>#VALUE!</v>
      </c>
      <c r="V339" s="13">
        <f>100*(Data[[#This Row],[B1_num]]/Data[[#This Row],[totalNumLAttainers]])</f>
        <v>14.009661835748794</v>
      </c>
      <c r="W339" s="13">
        <f>100*(Data[[#This Row],[B2_num]]/Data[[#This Row],[totalNumLAttainers]])</f>
        <v>11.111111111111111</v>
      </c>
      <c r="X339" s="13">
        <f>100*(Data[[#This Row],[B3_num]]/Data[[#This Row],[totalNumLAttainers]])</f>
        <v>36.473429951690825</v>
      </c>
      <c r="Y339" s="13">
        <f>100*(Data[[#This Row],[C1_num]]/Data[[#This Row],[totalNumLAttainers]])</f>
        <v>3.8647342995169081</v>
      </c>
      <c r="Z339" s="13">
        <f>100*(Data[[#This Row],[C2_num]]/Data[[#This Row],[totalNumLAttainers]])</f>
        <v>5.7971014492753623</v>
      </c>
      <c r="AA339" s="13">
        <f>100*(Data[[#This Row],[C3_num]]/Data[[#This Row],[totalNumLAttainers]])</f>
        <v>7.004830917874397</v>
      </c>
      <c r="AB339" s="9">
        <f>SUM(Data[[#This Row],[A1_num]:[A3_num]])</f>
        <v>90</v>
      </c>
      <c r="AC339" s="9">
        <f>SUM(Data[[#This Row],[B1_num]:[B3_num]])</f>
        <v>255</v>
      </c>
      <c r="AD339" s="9">
        <f>SUM(Data[[#This Row],[C1_num]:[C3_num]])</f>
        <v>69</v>
      </c>
      <c r="AE339" s="9">
        <f>SUM(Data[[#This Row],[A1_num]],Data[[#This Row],[B1_num]])</f>
        <v>94</v>
      </c>
      <c r="AF339" s="9">
        <f>SUM(Data[[#This Row],[A2_num]],Data[[#This Row],[B2_num]])</f>
        <v>100</v>
      </c>
      <c r="AG339" s="9">
        <f>SUM(Data[[#This Row],[A3_num]],Data[[#This Row],[B3_num]],Data[[#This Row],[C1_num]],Data[[#This Row],[C2_num]],Data[[#This Row],[C3_num]])</f>
        <v>220</v>
      </c>
    </row>
    <row r="340" spans="1:33" x14ac:dyDescent="0.15">
      <c r="A340" s="8">
        <v>2014</v>
      </c>
      <c r="B340" s="8" t="s">
        <v>221</v>
      </c>
      <c r="C340" s="8" t="s">
        <v>13</v>
      </c>
      <c r="D340" s="8" t="s">
        <v>140</v>
      </c>
      <c r="E340" s="8">
        <v>2177</v>
      </c>
      <c r="F340" s="8">
        <v>191</v>
      </c>
      <c r="G340" s="8">
        <v>146</v>
      </c>
      <c r="H340" s="8">
        <v>11</v>
      </c>
      <c r="I340" s="8">
        <v>161</v>
      </c>
      <c r="J340" s="8">
        <v>179</v>
      </c>
      <c r="K340" s="8">
        <v>540</v>
      </c>
      <c r="L340" s="8">
        <v>50</v>
      </c>
      <c r="M340" s="8">
        <v>97</v>
      </c>
      <c r="N340" s="8">
        <v>52</v>
      </c>
      <c r="O340" s="8">
        <f>SUM(Data[[#This Row],[A1_num]:[C3_num]])</f>
        <v>1427</v>
      </c>
      <c r="P340" s="9">
        <f>Data[[#This Row],[totalNumLAttainers]]+Data[[#This Row],[numNonLA]]</f>
        <v>3604</v>
      </c>
      <c r="Q340" s="9">
        <f>100*(Data[[#This Row],[totalNumLAttainers]]/Data[[#This Row],[totalYP]])</f>
        <v>39.594894561598224</v>
      </c>
      <c r="R340" s="9">
        <f>100*(Data[[#This Row],[numNonLA]]/Data[[#This Row],[totalYP]])</f>
        <v>60.405105438401776</v>
      </c>
      <c r="S340" s="13">
        <f>100*(Data[[#This Row],[A1_num]]/Data[[#This Row],[totalNumLAttainers]])</f>
        <v>13.384723195515067</v>
      </c>
      <c r="T340" s="13">
        <f>100*(Data[[#This Row],[A2_num]]/Data[[#This Row],[totalNumLAttainers]])</f>
        <v>10.2312543798178</v>
      </c>
      <c r="U340" s="13">
        <f>100*(Data[[#This Row],[A3_num]]/Data[[#This Row],[totalNumLAttainers]])</f>
        <v>0.77084793272599861</v>
      </c>
      <c r="V340" s="13">
        <f>100*(Data[[#This Row],[B1_num]]/Data[[#This Row],[totalNumLAttainers]])</f>
        <v>11.282410651716889</v>
      </c>
      <c r="W340" s="13">
        <f>100*(Data[[#This Row],[B2_num]]/Data[[#This Row],[totalNumLAttainers]])</f>
        <v>12.543798177995797</v>
      </c>
      <c r="X340" s="13">
        <f>100*(Data[[#This Row],[B3_num]]/Data[[#This Row],[totalNumLAttainers]])</f>
        <v>37.841625788367203</v>
      </c>
      <c r="Y340" s="13">
        <f>100*(Data[[#This Row],[C1_num]]/Data[[#This Row],[totalNumLAttainers]])</f>
        <v>3.5038542396636299</v>
      </c>
      <c r="Z340" s="13">
        <f>100*(Data[[#This Row],[C2_num]]/Data[[#This Row],[totalNumLAttainers]])</f>
        <v>6.7974772249474418</v>
      </c>
      <c r="AA340" s="13">
        <f>100*(Data[[#This Row],[C3_num]]/Data[[#This Row],[totalNumLAttainers]])</f>
        <v>3.6440084092501754</v>
      </c>
      <c r="AB340" s="9">
        <f>SUM(Data[[#This Row],[A1_num]:[A3_num]])</f>
        <v>348</v>
      </c>
      <c r="AC340" s="9">
        <f>SUM(Data[[#This Row],[B1_num]:[B3_num]])</f>
        <v>880</v>
      </c>
      <c r="AD340" s="9">
        <f>SUM(Data[[#This Row],[C1_num]:[C3_num]])</f>
        <v>199</v>
      </c>
      <c r="AE340" s="9">
        <f>SUM(Data[[#This Row],[A1_num]],Data[[#This Row],[B1_num]])</f>
        <v>352</v>
      </c>
      <c r="AF340" s="9">
        <f>SUM(Data[[#This Row],[A2_num]],Data[[#This Row],[B2_num]])</f>
        <v>325</v>
      </c>
      <c r="AG340" s="9">
        <f>SUM(Data[[#This Row],[A3_num]],Data[[#This Row],[B3_num]],Data[[#This Row],[C1_num]],Data[[#This Row],[C2_num]],Data[[#This Row],[C3_num]])</f>
        <v>750</v>
      </c>
    </row>
    <row r="341" spans="1:33" x14ac:dyDescent="0.15">
      <c r="A341" s="8">
        <v>2014</v>
      </c>
      <c r="B341" s="8" t="s">
        <v>221</v>
      </c>
      <c r="C341" s="8" t="s">
        <v>282</v>
      </c>
      <c r="D341" s="8" t="s">
        <v>283</v>
      </c>
      <c r="E341" s="8">
        <v>1214</v>
      </c>
      <c r="F341" s="8">
        <v>91</v>
      </c>
      <c r="G341" s="8">
        <v>59</v>
      </c>
      <c r="H341" s="8" t="s">
        <v>2</v>
      </c>
      <c r="I341" s="8">
        <v>55</v>
      </c>
      <c r="J341" s="8">
        <v>56</v>
      </c>
      <c r="K341" s="8">
        <v>153</v>
      </c>
      <c r="L341" s="8">
        <v>19</v>
      </c>
      <c r="M341" s="8">
        <v>27</v>
      </c>
      <c r="N341" s="8">
        <v>27</v>
      </c>
      <c r="O341" s="8">
        <f>SUM(Data[[#This Row],[A1_num]:[C3_num]])</f>
        <v>487</v>
      </c>
      <c r="P341" s="9">
        <f>Data[[#This Row],[totalNumLAttainers]]+Data[[#This Row],[numNonLA]]</f>
        <v>1701</v>
      </c>
      <c r="Q341" s="9">
        <f>100*(Data[[#This Row],[totalNumLAttainers]]/Data[[#This Row],[totalYP]])</f>
        <v>28.630217519106409</v>
      </c>
      <c r="R341" s="9">
        <f>100*(Data[[#This Row],[numNonLA]]/Data[[#This Row],[totalYP]])</f>
        <v>71.369782480893591</v>
      </c>
      <c r="S341" s="13">
        <f>100*(Data[[#This Row],[A1_num]]/Data[[#This Row],[totalNumLAttainers]])</f>
        <v>18.68583162217659</v>
      </c>
      <c r="T341" s="13">
        <f>100*(Data[[#This Row],[A2_num]]/Data[[#This Row],[totalNumLAttainers]])</f>
        <v>12.114989733059549</v>
      </c>
      <c r="U341" s="13" t="e">
        <f>100*(Data[[#This Row],[A3_num]]/Data[[#This Row],[totalNumLAttainers]])</f>
        <v>#VALUE!</v>
      </c>
      <c r="V341" s="13">
        <f>100*(Data[[#This Row],[B1_num]]/Data[[#This Row],[totalNumLAttainers]])</f>
        <v>11.293634496919918</v>
      </c>
      <c r="W341" s="13">
        <f>100*(Data[[#This Row],[B2_num]]/Data[[#This Row],[totalNumLAttainers]])</f>
        <v>11.498973305954825</v>
      </c>
      <c r="X341" s="13">
        <f>100*(Data[[#This Row],[B3_num]]/Data[[#This Row],[totalNumLAttainers]])</f>
        <v>31.416837782340863</v>
      </c>
      <c r="Y341" s="13">
        <f>100*(Data[[#This Row],[C1_num]]/Data[[#This Row],[totalNumLAttainers]])</f>
        <v>3.9014373716632447</v>
      </c>
      <c r="Z341" s="13">
        <f>100*(Data[[#This Row],[C2_num]]/Data[[#This Row],[totalNumLAttainers]])</f>
        <v>5.5441478439425058</v>
      </c>
      <c r="AA341" s="13">
        <f>100*(Data[[#This Row],[C3_num]]/Data[[#This Row],[totalNumLAttainers]])</f>
        <v>5.5441478439425058</v>
      </c>
      <c r="AB341" s="9">
        <f>SUM(Data[[#This Row],[A1_num]:[A3_num]])</f>
        <v>150</v>
      </c>
      <c r="AC341" s="9">
        <f>SUM(Data[[#This Row],[B1_num]:[B3_num]])</f>
        <v>264</v>
      </c>
      <c r="AD341" s="9">
        <f>SUM(Data[[#This Row],[C1_num]:[C3_num]])</f>
        <v>73</v>
      </c>
      <c r="AE341" s="9">
        <f>SUM(Data[[#This Row],[A1_num]],Data[[#This Row],[B1_num]])</f>
        <v>146</v>
      </c>
      <c r="AF341" s="9">
        <f>SUM(Data[[#This Row],[A2_num]],Data[[#This Row],[B2_num]])</f>
        <v>115</v>
      </c>
      <c r="AG341" s="9">
        <f>SUM(Data[[#This Row],[A3_num]],Data[[#This Row],[B3_num]],Data[[#This Row],[C1_num]],Data[[#This Row],[C2_num]],Data[[#This Row],[C3_num]])</f>
        <v>226</v>
      </c>
    </row>
    <row r="342" spans="1:33" x14ac:dyDescent="0.15">
      <c r="A342" s="8">
        <v>2014</v>
      </c>
      <c r="B342" s="8" t="s">
        <v>221</v>
      </c>
      <c r="C342" s="8" t="s">
        <v>54</v>
      </c>
      <c r="D342" s="8" t="s">
        <v>169</v>
      </c>
      <c r="E342" s="8">
        <v>1512</v>
      </c>
      <c r="F342" s="8">
        <v>109</v>
      </c>
      <c r="G342" s="8">
        <v>190</v>
      </c>
      <c r="H342" s="8">
        <v>14</v>
      </c>
      <c r="I342" s="8">
        <v>161</v>
      </c>
      <c r="J342" s="8">
        <v>187</v>
      </c>
      <c r="K342" s="8">
        <v>580</v>
      </c>
      <c r="L342" s="8">
        <v>20</v>
      </c>
      <c r="M342" s="8">
        <v>83</v>
      </c>
      <c r="N342" s="8">
        <v>102</v>
      </c>
      <c r="O342" s="8">
        <f>SUM(Data[[#This Row],[A1_num]:[C3_num]])</f>
        <v>1446</v>
      </c>
      <c r="P342" s="9">
        <f>Data[[#This Row],[totalNumLAttainers]]+Data[[#This Row],[numNonLA]]</f>
        <v>2958</v>
      </c>
      <c r="Q342" s="9">
        <f>100*(Data[[#This Row],[totalNumLAttainers]]/Data[[#This Row],[totalYP]])</f>
        <v>48.884381338742394</v>
      </c>
      <c r="R342" s="9">
        <f>100*(Data[[#This Row],[numNonLA]]/Data[[#This Row],[totalYP]])</f>
        <v>51.115618661257614</v>
      </c>
      <c r="S342" s="13">
        <f>100*(Data[[#This Row],[A1_num]]/Data[[#This Row],[totalNumLAttainers]])</f>
        <v>7.5380359612724757</v>
      </c>
      <c r="T342" s="13">
        <f>100*(Data[[#This Row],[A2_num]]/Data[[#This Row],[totalNumLAttainers]])</f>
        <v>13.139695712309821</v>
      </c>
      <c r="U342" s="13">
        <f>100*(Data[[#This Row],[A3_num]]/Data[[#This Row],[totalNumLAttainers]])</f>
        <v>0.9681881051175657</v>
      </c>
      <c r="V342" s="13">
        <f>100*(Data[[#This Row],[B1_num]]/Data[[#This Row],[totalNumLAttainers]])</f>
        <v>11.134163208852007</v>
      </c>
      <c r="W342" s="13">
        <f>100*(Data[[#This Row],[B2_num]]/Data[[#This Row],[totalNumLAttainers]])</f>
        <v>12.932226832641772</v>
      </c>
      <c r="X342" s="13">
        <f>100*(Data[[#This Row],[B3_num]]/Data[[#This Row],[totalNumLAttainers]])</f>
        <v>40.110650069156293</v>
      </c>
      <c r="Y342" s="13">
        <f>100*(Data[[#This Row],[C1_num]]/Data[[#This Row],[totalNumLAttainers]])</f>
        <v>1.3831258644536653</v>
      </c>
      <c r="Z342" s="13">
        <f>100*(Data[[#This Row],[C2_num]]/Data[[#This Row],[totalNumLAttainers]])</f>
        <v>5.739972337482711</v>
      </c>
      <c r="AA342" s="13">
        <f>100*(Data[[#This Row],[C3_num]]/Data[[#This Row],[totalNumLAttainers]])</f>
        <v>7.0539419087136928</v>
      </c>
      <c r="AB342" s="9">
        <f>SUM(Data[[#This Row],[A1_num]:[A3_num]])</f>
        <v>313</v>
      </c>
      <c r="AC342" s="9">
        <f>SUM(Data[[#This Row],[B1_num]:[B3_num]])</f>
        <v>928</v>
      </c>
      <c r="AD342" s="9">
        <f>SUM(Data[[#This Row],[C1_num]:[C3_num]])</f>
        <v>205</v>
      </c>
      <c r="AE342" s="9">
        <f>SUM(Data[[#This Row],[A1_num]],Data[[#This Row],[B1_num]])</f>
        <v>270</v>
      </c>
      <c r="AF342" s="9">
        <f>SUM(Data[[#This Row],[A2_num]],Data[[#This Row],[B2_num]])</f>
        <v>377</v>
      </c>
      <c r="AG342" s="9">
        <f>SUM(Data[[#This Row],[A3_num]],Data[[#This Row],[B3_num]],Data[[#This Row],[C1_num]],Data[[#This Row],[C2_num]],Data[[#This Row],[C3_num]])</f>
        <v>799</v>
      </c>
    </row>
    <row r="343" spans="1:33" x14ac:dyDescent="0.15">
      <c r="A343" s="8">
        <v>2014</v>
      </c>
      <c r="B343" s="8" t="s">
        <v>221</v>
      </c>
      <c r="C343" s="8" t="s">
        <v>359</v>
      </c>
      <c r="D343" s="8" t="s">
        <v>360</v>
      </c>
      <c r="E343" s="8">
        <v>3599</v>
      </c>
      <c r="F343" s="8">
        <v>248</v>
      </c>
      <c r="G343" s="8">
        <v>273</v>
      </c>
      <c r="H343" s="8">
        <v>36</v>
      </c>
      <c r="I343" s="8">
        <v>255</v>
      </c>
      <c r="J343" s="8">
        <v>258</v>
      </c>
      <c r="K343" s="8">
        <v>904</v>
      </c>
      <c r="L343" s="8">
        <v>109</v>
      </c>
      <c r="M343" s="8">
        <v>162</v>
      </c>
      <c r="N343" s="8">
        <v>107</v>
      </c>
      <c r="O343" s="8">
        <f>SUM(Data[[#This Row],[A1_num]:[C3_num]])</f>
        <v>2352</v>
      </c>
      <c r="P343" s="9">
        <f>Data[[#This Row],[totalNumLAttainers]]+Data[[#This Row],[numNonLA]]</f>
        <v>5951</v>
      </c>
      <c r="Q343" s="9">
        <f>100*(Data[[#This Row],[totalNumLAttainers]]/Data[[#This Row],[totalYP]])</f>
        <v>39.522769282473533</v>
      </c>
      <c r="R343" s="9">
        <f>100*(Data[[#This Row],[numNonLA]]/Data[[#This Row],[totalYP]])</f>
        <v>60.477230717526467</v>
      </c>
      <c r="S343" s="13">
        <f>100*(Data[[#This Row],[A1_num]]/Data[[#This Row],[totalNumLAttainers]])</f>
        <v>10.544217687074831</v>
      </c>
      <c r="T343" s="13">
        <f>100*(Data[[#This Row],[A2_num]]/Data[[#This Row],[totalNumLAttainers]])</f>
        <v>11.607142857142858</v>
      </c>
      <c r="U343" s="13">
        <f>100*(Data[[#This Row],[A3_num]]/Data[[#This Row],[totalNumLAttainers]])</f>
        <v>1.5306122448979591</v>
      </c>
      <c r="V343" s="13">
        <f>100*(Data[[#This Row],[B1_num]]/Data[[#This Row],[totalNumLAttainers]])</f>
        <v>10.841836734693878</v>
      </c>
      <c r="W343" s="13">
        <f>100*(Data[[#This Row],[B2_num]]/Data[[#This Row],[totalNumLAttainers]])</f>
        <v>10.969387755102041</v>
      </c>
      <c r="X343" s="13">
        <f>100*(Data[[#This Row],[B3_num]]/Data[[#This Row],[totalNumLAttainers]])</f>
        <v>38.435374149659864</v>
      </c>
      <c r="Y343" s="13">
        <f>100*(Data[[#This Row],[C1_num]]/Data[[#This Row],[totalNumLAttainers]])</f>
        <v>4.6343537414965992</v>
      </c>
      <c r="Z343" s="13">
        <f>100*(Data[[#This Row],[C2_num]]/Data[[#This Row],[totalNumLAttainers]])</f>
        <v>6.8877551020408152</v>
      </c>
      <c r="AA343" s="13">
        <f>100*(Data[[#This Row],[C3_num]]/Data[[#This Row],[totalNumLAttainers]])</f>
        <v>4.5493197278911568</v>
      </c>
      <c r="AB343" s="9">
        <f>SUM(Data[[#This Row],[A1_num]:[A3_num]])</f>
        <v>557</v>
      </c>
      <c r="AC343" s="9">
        <f>SUM(Data[[#This Row],[B1_num]:[B3_num]])</f>
        <v>1417</v>
      </c>
      <c r="AD343" s="9">
        <f>SUM(Data[[#This Row],[C1_num]:[C3_num]])</f>
        <v>378</v>
      </c>
      <c r="AE343" s="9">
        <f>SUM(Data[[#This Row],[A1_num]],Data[[#This Row],[B1_num]])</f>
        <v>503</v>
      </c>
      <c r="AF343" s="9">
        <f>SUM(Data[[#This Row],[A2_num]],Data[[#This Row],[B2_num]])</f>
        <v>531</v>
      </c>
      <c r="AG343" s="9">
        <f>SUM(Data[[#This Row],[A3_num]],Data[[#This Row],[B3_num]],Data[[#This Row],[C1_num]],Data[[#This Row],[C2_num]],Data[[#This Row],[C3_num]])</f>
        <v>1318</v>
      </c>
    </row>
    <row r="344" spans="1:33" x14ac:dyDescent="0.15">
      <c r="A344" s="8">
        <v>2014</v>
      </c>
      <c r="B344" s="8" t="s">
        <v>221</v>
      </c>
      <c r="C344" s="8" t="s">
        <v>236</v>
      </c>
      <c r="D344" s="8" t="s">
        <v>237</v>
      </c>
      <c r="E344" s="8">
        <v>1064</v>
      </c>
      <c r="F344" s="8">
        <v>109</v>
      </c>
      <c r="G344" s="8">
        <v>76</v>
      </c>
      <c r="H344" s="8" t="s">
        <v>2</v>
      </c>
      <c r="I344" s="8">
        <v>61</v>
      </c>
      <c r="J344" s="8">
        <v>66</v>
      </c>
      <c r="K344" s="8">
        <v>263</v>
      </c>
      <c r="L344" s="8">
        <v>46</v>
      </c>
      <c r="M344" s="8">
        <v>44</v>
      </c>
      <c r="N344" s="8">
        <v>35</v>
      </c>
      <c r="O344" s="8">
        <f>SUM(Data[[#This Row],[A1_num]:[C3_num]])</f>
        <v>700</v>
      </c>
      <c r="P344" s="9">
        <f>Data[[#This Row],[totalNumLAttainers]]+Data[[#This Row],[numNonLA]]</f>
        <v>1764</v>
      </c>
      <c r="Q344" s="9">
        <f>100*(Data[[#This Row],[totalNumLAttainers]]/Data[[#This Row],[totalYP]])</f>
        <v>39.682539682539684</v>
      </c>
      <c r="R344" s="9">
        <f>100*(Data[[#This Row],[numNonLA]]/Data[[#This Row],[totalYP]])</f>
        <v>60.317460317460316</v>
      </c>
      <c r="S344" s="13">
        <f>100*(Data[[#This Row],[A1_num]]/Data[[#This Row],[totalNumLAttainers]])</f>
        <v>15.571428571428573</v>
      </c>
      <c r="T344" s="13">
        <f>100*(Data[[#This Row],[A2_num]]/Data[[#This Row],[totalNumLAttainers]])</f>
        <v>10.857142857142858</v>
      </c>
      <c r="U344" s="13" t="e">
        <f>100*(Data[[#This Row],[A3_num]]/Data[[#This Row],[totalNumLAttainers]])</f>
        <v>#VALUE!</v>
      </c>
      <c r="V344" s="13">
        <f>100*(Data[[#This Row],[B1_num]]/Data[[#This Row],[totalNumLAttainers]])</f>
        <v>8.7142857142857153</v>
      </c>
      <c r="W344" s="13">
        <f>100*(Data[[#This Row],[B2_num]]/Data[[#This Row],[totalNumLAttainers]])</f>
        <v>9.4285714285714288</v>
      </c>
      <c r="X344" s="13">
        <f>100*(Data[[#This Row],[B3_num]]/Data[[#This Row],[totalNumLAttainers]])</f>
        <v>37.571428571428569</v>
      </c>
      <c r="Y344" s="13">
        <f>100*(Data[[#This Row],[C1_num]]/Data[[#This Row],[totalNumLAttainers]])</f>
        <v>6.5714285714285712</v>
      </c>
      <c r="Z344" s="13">
        <f>100*(Data[[#This Row],[C2_num]]/Data[[#This Row],[totalNumLAttainers]])</f>
        <v>6.2857142857142865</v>
      </c>
      <c r="AA344" s="13">
        <f>100*(Data[[#This Row],[C3_num]]/Data[[#This Row],[totalNumLAttainers]])</f>
        <v>5</v>
      </c>
      <c r="AB344" s="9">
        <f>SUM(Data[[#This Row],[A1_num]:[A3_num]])</f>
        <v>185</v>
      </c>
      <c r="AC344" s="9">
        <f>SUM(Data[[#This Row],[B1_num]:[B3_num]])</f>
        <v>390</v>
      </c>
      <c r="AD344" s="9">
        <f>SUM(Data[[#This Row],[C1_num]:[C3_num]])</f>
        <v>125</v>
      </c>
      <c r="AE344" s="9">
        <f>SUM(Data[[#This Row],[A1_num]],Data[[#This Row],[B1_num]])</f>
        <v>170</v>
      </c>
      <c r="AF344" s="9">
        <f>SUM(Data[[#This Row],[A2_num]],Data[[#This Row],[B2_num]])</f>
        <v>142</v>
      </c>
      <c r="AG344" s="9">
        <f>SUM(Data[[#This Row],[A3_num]],Data[[#This Row],[B3_num]],Data[[#This Row],[C1_num]],Data[[#This Row],[C2_num]],Data[[#This Row],[C3_num]])</f>
        <v>388</v>
      </c>
    </row>
    <row r="345" spans="1:33" x14ac:dyDescent="0.15">
      <c r="A345" s="8">
        <v>2014</v>
      </c>
      <c r="B345" s="8" t="s">
        <v>361</v>
      </c>
      <c r="C345" s="8" t="s">
        <v>373</v>
      </c>
      <c r="D345" s="8" t="s">
        <v>374</v>
      </c>
      <c r="E345" s="8">
        <v>32163</v>
      </c>
      <c r="F345" s="8">
        <v>2333</v>
      </c>
      <c r="G345" s="8">
        <v>2460</v>
      </c>
      <c r="H345" s="8">
        <v>284</v>
      </c>
      <c r="I345" s="8">
        <v>2951</v>
      </c>
      <c r="J345" s="8">
        <v>3032</v>
      </c>
      <c r="K345" s="8">
        <v>10562</v>
      </c>
      <c r="L345" s="8">
        <v>1077</v>
      </c>
      <c r="M345" s="8">
        <v>1752</v>
      </c>
      <c r="N345" s="8">
        <v>1317</v>
      </c>
      <c r="O345" s="8">
        <f>SUM(Data[[#This Row],[A1_num]:[C3_num]])</f>
        <v>25768</v>
      </c>
      <c r="P345" s="9">
        <f>Data[[#This Row],[totalNumLAttainers]]+Data[[#This Row],[numNonLA]]</f>
        <v>57931</v>
      </c>
      <c r="Q345" s="9">
        <f>100*(Data[[#This Row],[totalNumLAttainers]]/Data[[#This Row],[totalYP]])</f>
        <v>44.480502666965869</v>
      </c>
      <c r="R345" s="9">
        <f>100*(Data[[#This Row],[numNonLA]]/Data[[#This Row],[totalYP]])</f>
        <v>55.519497333034131</v>
      </c>
      <c r="S345" s="13">
        <f>100*(Data[[#This Row],[A1_num]]/Data[[#This Row],[totalNumLAttainers]])</f>
        <v>9.053865259236261</v>
      </c>
      <c r="T345" s="13">
        <f>100*(Data[[#This Row],[A2_num]]/Data[[#This Row],[totalNumLAttainers]])</f>
        <v>9.546724619683328</v>
      </c>
      <c r="U345" s="13">
        <f>100*(Data[[#This Row],[A3_num]]/Data[[#This Row],[totalNumLAttainers]])</f>
        <v>1.1021421918658802</v>
      </c>
      <c r="V345" s="13">
        <f>100*(Data[[#This Row],[B1_num]]/Data[[#This Row],[totalNumLAttainers]])</f>
        <v>11.452188761254268</v>
      </c>
      <c r="W345" s="13">
        <f>100*(Data[[#This Row],[B2_num]]/Data[[#This Row],[totalNumLAttainers]])</f>
        <v>11.766532132877987</v>
      </c>
      <c r="X345" s="13">
        <f>100*(Data[[#This Row],[B3_num]]/Data[[#This Row],[totalNumLAttainers]])</f>
        <v>40.98882334678671</v>
      </c>
      <c r="Y345" s="13">
        <f>100*(Data[[#This Row],[C1_num]]/Data[[#This Row],[totalNumLAttainers]])</f>
        <v>4.1796026078857498</v>
      </c>
      <c r="Z345" s="13">
        <f>100*(Data[[#This Row],[C2_num]]/Data[[#This Row],[totalNumLAttainers]])</f>
        <v>6.7991307047500786</v>
      </c>
      <c r="AA345" s="13">
        <f>100*(Data[[#This Row],[C3_num]]/Data[[#This Row],[totalNumLAttainers]])</f>
        <v>5.1109903756597328</v>
      </c>
      <c r="AB345" s="9">
        <f>SUM(Data[[#This Row],[A1_num]:[A3_num]])</f>
        <v>5077</v>
      </c>
      <c r="AC345" s="9">
        <f>SUM(Data[[#This Row],[B1_num]:[B3_num]])</f>
        <v>16545</v>
      </c>
      <c r="AD345" s="9">
        <f>SUM(Data[[#This Row],[C1_num]:[C3_num]])</f>
        <v>4146</v>
      </c>
      <c r="AE345" s="9">
        <f>SUM(Data[[#This Row],[A1_num]],Data[[#This Row],[B1_num]])</f>
        <v>5284</v>
      </c>
      <c r="AF345" s="9">
        <f>SUM(Data[[#This Row],[A2_num]],Data[[#This Row],[B2_num]])</f>
        <v>5492</v>
      </c>
      <c r="AG345" s="9">
        <f>SUM(Data[[#This Row],[A3_num]],Data[[#This Row],[B3_num]],Data[[#This Row],[C1_num]],Data[[#This Row],[C2_num]],Data[[#This Row],[C3_num]])</f>
        <v>14992</v>
      </c>
    </row>
    <row r="346" spans="1:33" x14ac:dyDescent="0.15">
      <c r="A346" s="8">
        <v>2015</v>
      </c>
      <c r="B346" s="8" t="s">
        <v>221</v>
      </c>
      <c r="C346" s="8" t="s">
        <v>62</v>
      </c>
      <c r="D346" s="8" t="s">
        <v>175</v>
      </c>
      <c r="E346" s="8">
        <v>1347</v>
      </c>
      <c r="F346" s="8">
        <v>186</v>
      </c>
      <c r="G346" s="8">
        <v>91</v>
      </c>
      <c r="H346" s="8">
        <v>14</v>
      </c>
      <c r="I346" s="8">
        <v>177</v>
      </c>
      <c r="J346" s="8">
        <v>113</v>
      </c>
      <c r="K346" s="8">
        <v>332</v>
      </c>
      <c r="L346" s="8">
        <v>94</v>
      </c>
      <c r="M346" s="8">
        <v>98</v>
      </c>
      <c r="N346" s="8">
        <v>88</v>
      </c>
      <c r="O346" s="8">
        <f>SUM(Data[[#This Row],[A1_num]:[C3_num]])</f>
        <v>1193</v>
      </c>
      <c r="P346" s="9">
        <f>Data[[#This Row],[totalNumLAttainers]]+Data[[#This Row],[numNonLA]]</f>
        <v>2540</v>
      </c>
      <c r="Q346" s="9">
        <f>100*(Data[[#This Row],[totalNumLAttainers]]/Data[[#This Row],[totalYP]])</f>
        <v>46.968503937007874</v>
      </c>
      <c r="R346" s="9">
        <f>100*(Data[[#This Row],[numNonLA]]/Data[[#This Row],[totalYP]])</f>
        <v>53.031496062992126</v>
      </c>
      <c r="S346" s="13">
        <f>100*(Data[[#This Row],[A1_num]]/Data[[#This Row],[totalNumLAttainers]])</f>
        <v>15.590947191953058</v>
      </c>
      <c r="T346" s="13">
        <f>100*(Data[[#This Row],[A2_num]]/Data[[#This Row],[totalNumLAttainers]])</f>
        <v>7.6278290025146687</v>
      </c>
      <c r="U346" s="13">
        <f>100*(Data[[#This Row],[A3_num]]/Data[[#This Row],[totalNumLAttainers]])</f>
        <v>1.173512154233026</v>
      </c>
      <c r="V346" s="13">
        <f>100*(Data[[#This Row],[B1_num]]/Data[[#This Row],[totalNumLAttainers]])</f>
        <v>14.836546521374686</v>
      </c>
      <c r="W346" s="13">
        <f>100*(Data[[#This Row],[B2_num]]/Data[[#This Row],[totalNumLAttainers]])</f>
        <v>9.4719195305951374</v>
      </c>
      <c r="X346" s="13">
        <f>100*(Data[[#This Row],[B3_num]]/Data[[#This Row],[totalNumLAttainers]])</f>
        <v>27.829002514668904</v>
      </c>
      <c r="Y346" s="13">
        <f>100*(Data[[#This Row],[C1_num]]/Data[[#This Row],[totalNumLAttainers]])</f>
        <v>7.8792958927074608</v>
      </c>
      <c r="Z346" s="13">
        <f>100*(Data[[#This Row],[C2_num]]/Data[[#This Row],[totalNumLAttainers]])</f>
        <v>8.2145850796311812</v>
      </c>
      <c r="AA346" s="13">
        <f>100*(Data[[#This Row],[C3_num]]/Data[[#This Row],[totalNumLAttainers]])</f>
        <v>7.3763621123218766</v>
      </c>
      <c r="AB346" s="9">
        <f>SUM(Data[[#This Row],[A1_num]:[A3_num]])</f>
        <v>291</v>
      </c>
      <c r="AC346" s="9">
        <f>SUM(Data[[#This Row],[B1_num]:[B3_num]])</f>
        <v>622</v>
      </c>
      <c r="AD346" s="9">
        <f>SUM(Data[[#This Row],[C1_num]:[C3_num]])</f>
        <v>280</v>
      </c>
      <c r="AE346" s="9">
        <f>SUM(Data[[#This Row],[A1_num]],Data[[#This Row],[B1_num]])</f>
        <v>363</v>
      </c>
      <c r="AF346" s="9">
        <f>SUM(Data[[#This Row],[A2_num]],Data[[#This Row],[B2_num]])</f>
        <v>204</v>
      </c>
      <c r="AG346" s="9">
        <f>SUM(Data[[#This Row],[A3_num]],Data[[#This Row],[B3_num]],Data[[#This Row],[C1_num]],Data[[#This Row],[C2_num]],Data[[#This Row],[C3_num]])</f>
        <v>626</v>
      </c>
    </row>
    <row r="347" spans="1:33" x14ac:dyDescent="0.15">
      <c r="A347" s="8">
        <v>2015</v>
      </c>
      <c r="B347" s="8" t="s">
        <v>221</v>
      </c>
      <c r="C347" s="8" t="s">
        <v>63</v>
      </c>
      <c r="D347" s="8" t="s">
        <v>176</v>
      </c>
      <c r="E347" s="8">
        <v>2360</v>
      </c>
      <c r="F347" s="8">
        <v>138</v>
      </c>
      <c r="G347" s="8">
        <v>147</v>
      </c>
      <c r="H347" s="8">
        <v>21</v>
      </c>
      <c r="I347" s="8">
        <v>126</v>
      </c>
      <c r="J347" s="8">
        <v>142</v>
      </c>
      <c r="K347" s="8">
        <v>297</v>
      </c>
      <c r="L347" s="8">
        <v>85</v>
      </c>
      <c r="M347" s="8">
        <v>57</v>
      </c>
      <c r="N347" s="8">
        <v>77</v>
      </c>
      <c r="O347" s="8">
        <f>SUM(Data[[#This Row],[A1_num]:[C3_num]])</f>
        <v>1090</v>
      </c>
      <c r="P347" s="9">
        <f>Data[[#This Row],[totalNumLAttainers]]+Data[[#This Row],[numNonLA]]</f>
        <v>3450</v>
      </c>
      <c r="Q347" s="9">
        <f>100*(Data[[#This Row],[totalNumLAttainers]]/Data[[#This Row],[totalYP]])</f>
        <v>31.594202898550726</v>
      </c>
      <c r="R347" s="9">
        <f>100*(Data[[#This Row],[numNonLA]]/Data[[#This Row],[totalYP]])</f>
        <v>68.405797101449267</v>
      </c>
      <c r="S347" s="13">
        <f>100*(Data[[#This Row],[A1_num]]/Data[[#This Row],[totalNumLAttainers]])</f>
        <v>12.660550458715598</v>
      </c>
      <c r="T347" s="13">
        <f>100*(Data[[#This Row],[A2_num]]/Data[[#This Row],[totalNumLAttainers]])</f>
        <v>13.486238532110093</v>
      </c>
      <c r="U347" s="13">
        <f>100*(Data[[#This Row],[A3_num]]/Data[[#This Row],[totalNumLAttainers]])</f>
        <v>1.926605504587156</v>
      </c>
      <c r="V347" s="13">
        <f>100*(Data[[#This Row],[B1_num]]/Data[[#This Row],[totalNumLAttainers]])</f>
        <v>11.559633027522937</v>
      </c>
      <c r="W347" s="13">
        <f>100*(Data[[#This Row],[B2_num]]/Data[[#This Row],[totalNumLAttainers]])</f>
        <v>13.027522935779817</v>
      </c>
      <c r="X347" s="13">
        <f>100*(Data[[#This Row],[B3_num]]/Data[[#This Row],[totalNumLAttainers]])</f>
        <v>27.247706422018346</v>
      </c>
      <c r="Y347" s="13">
        <f>100*(Data[[#This Row],[C1_num]]/Data[[#This Row],[totalNumLAttainers]])</f>
        <v>7.7981651376146797</v>
      </c>
      <c r="Z347" s="13">
        <f>100*(Data[[#This Row],[C2_num]]/Data[[#This Row],[totalNumLAttainers]])</f>
        <v>5.2293577981651378</v>
      </c>
      <c r="AA347" s="13">
        <f>100*(Data[[#This Row],[C3_num]]/Data[[#This Row],[totalNumLAttainers]])</f>
        <v>7.0642201834862393</v>
      </c>
      <c r="AB347" s="9">
        <f>SUM(Data[[#This Row],[A1_num]:[A3_num]])</f>
        <v>306</v>
      </c>
      <c r="AC347" s="9">
        <f>SUM(Data[[#This Row],[B1_num]:[B3_num]])</f>
        <v>565</v>
      </c>
      <c r="AD347" s="9">
        <f>SUM(Data[[#This Row],[C1_num]:[C3_num]])</f>
        <v>219</v>
      </c>
      <c r="AE347" s="9">
        <f>SUM(Data[[#This Row],[A1_num]],Data[[#This Row],[B1_num]])</f>
        <v>264</v>
      </c>
      <c r="AF347" s="9">
        <f>SUM(Data[[#This Row],[A2_num]],Data[[#This Row],[B2_num]])</f>
        <v>289</v>
      </c>
      <c r="AG347" s="9">
        <f>SUM(Data[[#This Row],[A3_num]],Data[[#This Row],[B3_num]],Data[[#This Row],[C1_num]],Data[[#This Row],[C2_num]],Data[[#This Row],[C3_num]])</f>
        <v>537</v>
      </c>
    </row>
    <row r="348" spans="1:33" x14ac:dyDescent="0.15">
      <c r="A348" s="8">
        <v>2015</v>
      </c>
      <c r="B348" s="8" t="s">
        <v>221</v>
      </c>
      <c r="C348" s="8" t="s">
        <v>43</v>
      </c>
      <c r="D348" s="8" t="s">
        <v>159</v>
      </c>
      <c r="E348" s="8">
        <v>1329</v>
      </c>
      <c r="F348" s="8">
        <v>143</v>
      </c>
      <c r="G348" s="8">
        <v>53</v>
      </c>
      <c r="H348" s="8">
        <v>16</v>
      </c>
      <c r="I348" s="8">
        <v>181</v>
      </c>
      <c r="J348" s="8">
        <v>130</v>
      </c>
      <c r="K348" s="8">
        <v>420</v>
      </c>
      <c r="L348" s="8">
        <v>133</v>
      </c>
      <c r="M348" s="8">
        <v>83</v>
      </c>
      <c r="N348" s="8">
        <v>52</v>
      </c>
      <c r="O348" s="8">
        <f>SUM(Data[[#This Row],[A1_num]:[C3_num]])</f>
        <v>1211</v>
      </c>
      <c r="P348" s="9">
        <f>Data[[#This Row],[totalNumLAttainers]]+Data[[#This Row],[numNonLA]]</f>
        <v>2540</v>
      </c>
      <c r="Q348" s="9">
        <f>100*(Data[[#This Row],[totalNumLAttainers]]/Data[[#This Row],[totalYP]])</f>
        <v>47.677165354330711</v>
      </c>
      <c r="R348" s="9">
        <f>100*(Data[[#This Row],[numNonLA]]/Data[[#This Row],[totalYP]])</f>
        <v>52.322834645669289</v>
      </c>
      <c r="S348" s="13">
        <f>100*(Data[[#This Row],[A1_num]]/Data[[#This Row],[totalNumLAttainers]])</f>
        <v>11.80842279108175</v>
      </c>
      <c r="T348" s="13">
        <f>100*(Data[[#This Row],[A2_num]]/Data[[#This Row],[totalNumLAttainers]])</f>
        <v>4.3765483071841453</v>
      </c>
      <c r="U348" s="13">
        <f>100*(Data[[#This Row],[A3_num]]/Data[[#This Row],[totalNumLAttainers]])</f>
        <v>1.3212221304706853</v>
      </c>
      <c r="V348" s="13">
        <f>100*(Data[[#This Row],[B1_num]]/Data[[#This Row],[totalNumLAttainers]])</f>
        <v>14.94632535094963</v>
      </c>
      <c r="W348" s="13">
        <f>100*(Data[[#This Row],[B2_num]]/Data[[#This Row],[totalNumLAttainers]])</f>
        <v>10.734929810074318</v>
      </c>
      <c r="X348" s="13">
        <f>100*(Data[[#This Row],[B3_num]]/Data[[#This Row],[totalNumLAttainers]])</f>
        <v>34.682080924855491</v>
      </c>
      <c r="Y348" s="13">
        <f>100*(Data[[#This Row],[C1_num]]/Data[[#This Row],[totalNumLAttainers]])</f>
        <v>10.982658959537572</v>
      </c>
      <c r="Z348" s="13">
        <f>100*(Data[[#This Row],[C2_num]]/Data[[#This Row],[totalNumLAttainers]])</f>
        <v>6.8538398018166804</v>
      </c>
      <c r="AA348" s="13">
        <f>100*(Data[[#This Row],[C3_num]]/Data[[#This Row],[totalNumLAttainers]])</f>
        <v>4.2939719240297274</v>
      </c>
      <c r="AB348" s="9">
        <f>SUM(Data[[#This Row],[A1_num]:[A3_num]])</f>
        <v>212</v>
      </c>
      <c r="AC348" s="9">
        <f>SUM(Data[[#This Row],[B1_num]:[B3_num]])</f>
        <v>731</v>
      </c>
      <c r="AD348" s="9">
        <f>SUM(Data[[#This Row],[C1_num]:[C3_num]])</f>
        <v>268</v>
      </c>
      <c r="AE348" s="9">
        <f>SUM(Data[[#This Row],[A1_num]],Data[[#This Row],[B1_num]])</f>
        <v>324</v>
      </c>
      <c r="AF348" s="9">
        <f>SUM(Data[[#This Row],[A2_num]],Data[[#This Row],[B2_num]])</f>
        <v>183</v>
      </c>
      <c r="AG348" s="9">
        <f>SUM(Data[[#This Row],[A3_num]],Data[[#This Row],[B3_num]],Data[[#This Row],[C1_num]],Data[[#This Row],[C2_num]],Data[[#This Row],[C3_num]])</f>
        <v>704</v>
      </c>
    </row>
    <row r="349" spans="1:33" x14ac:dyDescent="0.15">
      <c r="A349" s="8">
        <v>2015</v>
      </c>
      <c r="B349" s="8" t="s">
        <v>221</v>
      </c>
      <c r="C349" s="8" t="s">
        <v>15</v>
      </c>
      <c r="D349" s="8" t="s">
        <v>141</v>
      </c>
      <c r="E349" s="8">
        <v>1057</v>
      </c>
      <c r="F349" s="8">
        <v>65</v>
      </c>
      <c r="G349" s="8">
        <v>58</v>
      </c>
      <c r="H349" s="8" t="s">
        <v>2</v>
      </c>
      <c r="I349" s="8">
        <v>74</v>
      </c>
      <c r="J349" s="8">
        <v>88</v>
      </c>
      <c r="K349" s="8">
        <v>148</v>
      </c>
      <c r="L349" s="8">
        <v>52</v>
      </c>
      <c r="M349" s="8">
        <v>42</v>
      </c>
      <c r="N349" s="8">
        <v>42</v>
      </c>
      <c r="O349" s="8">
        <f>SUM(Data[[#This Row],[A1_num]:[C3_num]])</f>
        <v>569</v>
      </c>
      <c r="P349" s="9">
        <f>Data[[#This Row],[totalNumLAttainers]]+Data[[#This Row],[numNonLA]]</f>
        <v>1626</v>
      </c>
      <c r="Q349" s="9">
        <f>100*(Data[[#This Row],[totalNumLAttainers]]/Data[[#This Row],[totalYP]])</f>
        <v>34.99384993849938</v>
      </c>
      <c r="R349" s="9">
        <f>100*(Data[[#This Row],[numNonLA]]/Data[[#This Row],[totalYP]])</f>
        <v>65.006150061500605</v>
      </c>
      <c r="S349" s="13">
        <f>100*(Data[[#This Row],[A1_num]]/Data[[#This Row],[totalNumLAttainers]])</f>
        <v>11.423550087873462</v>
      </c>
      <c r="T349" s="13">
        <f>100*(Data[[#This Row],[A2_num]]/Data[[#This Row],[totalNumLAttainers]])</f>
        <v>10.193321616871705</v>
      </c>
      <c r="U349" s="13" t="e">
        <f>100*(Data[[#This Row],[A3_num]]/Data[[#This Row],[totalNumLAttainers]])</f>
        <v>#VALUE!</v>
      </c>
      <c r="V349" s="13">
        <f>100*(Data[[#This Row],[B1_num]]/Data[[#This Row],[totalNumLAttainers]])</f>
        <v>13.005272407732866</v>
      </c>
      <c r="W349" s="13">
        <f>100*(Data[[#This Row],[B2_num]]/Data[[#This Row],[totalNumLAttainers]])</f>
        <v>15.465729349736378</v>
      </c>
      <c r="X349" s="13">
        <f>100*(Data[[#This Row],[B3_num]]/Data[[#This Row],[totalNumLAttainers]])</f>
        <v>26.010544815465732</v>
      </c>
      <c r="Y349" s="13">
        <f>100*(Data[[#This Row],[C1_num]]/Data[[#This Row],[totalNumLAttainers]])</f>
        <v>9.1388400702987695</v>
      </c>
      <c r="Z349" s="13">
        <f>100*(Data[[#This Row],[C2_num]]/Data[[#This Row],[totalNumLAttainers]])</f>
        <v>7.381370826010544</v>
      </c>
      <c r="AA349" s="13">
        <f>100*(Data[[#This Row],[C3_num]]/Data[[#This Row],[totalNumLAttainers]])</f>
        <v>7.381370826010544</v>
      </c>
      <c r="AB349" s="9">
        <f>SUM(Data[[#This Row],[A1_num]:[A3_num]])</f>
        <v>123</v>
      </c>
      <c r="AC349" s="9">
        <f>SUM(Data[[#This Row],[B1_num]:[B3_num]])</f>
        <v>310</v>
      </c>
      <c r="AD349" s="9">
        <f>SUM(Data[[#This Row],[C1_num]:[C3_num]])</f>
        <v>136</v>
      </c>
      <c r="AE349" s="9">
        <f>SUM(Data[[#This Row],[A1_num]],Data[[#This Row],[B1_num]])</f>
        <v>139</v>
      </c>
      <c r="AF349" s="9">
        <f>SUM(Data[[#This Row],[A2_num]],Data[[#This Row],[B2_num]])</f>
        <v>146</v>
      </c>
      <c r="AG349" s="9">
        <f>SUM(Data[[#This Row],[A3_num]],Data[[#This Row],[B3_num]],Data[[#This Row],[C1_num]],Data[[#This Row],[C2_num]],Data[[#This Row],[C3_num]])</f>
        <v>284</v>
      </c>
    </row>
    <row r="350" spans="1:33" x14ac:dyDescent="0.15">
      <c r="A350" s="8">
        <v>2015</v>
      </c>
      <c r="B350" s="8" t="s">
        <v>221</v>
      </c>
      <c r="C350" s="8" t="s">
        <v>304</v>
      </c>
      <c r="D350" s="8" t="s">
        <v>305</v>
      </c>
      <c r="E350" s="8">
        <v>951</v>
      </c>
      <c r="F350" s="8">
        <v>117</v>
      </c>
      <c r="G350" s="8">
        <v>96</v>
      </c>
      <c r="H350" s="8">
        <v>12</v>
      </c>
      <c r="I350" s="8">
        <v>99</v>
      </c>
      <c r="J350" s="8">
        <v>81</v>
      </c>
      <c r="K350" s="8">
        <v>234</v>
      </c>
      <c r="L350" s="8">
        <v>118</v>
      </c>
      <c r="M350" s="8">
        <v>53</v>
      </c>
      <c r="N350" s="8">
        <v>24</v>
      </c>
      <c r="O350" s="8">
        <f>SUM(Data[[#This Row],[A1_num]:[C3_num]])</f>
        <v>834</v>
      </c>
      <c r="P350" s="9">
        <f>Data[[#This Row],[totalNumLAttainers]]+Data[[#This Row],[numNonLA]]</f>
        <v>1785</v>
      </c>
      <c r="Q350" s="9">
        <f>100*(Data[[#This Row],[totalNumLAttainers]]/Data[[#This Row],[totalYP]])</f>
        <v>46.72268907563025</v>
      </c>
      <c r="R350" s="9">
        <f>100*(Data[[#This Row],[numNonLA]]/Data[[#This Row],[totalYP]])</f>
        <v>53.27731092436975</v>
      </c>
      <c r="S350" s="13">
        <f>100*(Data[[#This Row],[A1_num]]/Data[[#This Row],[totalNumLAttainers]])</f>
        <v>14.028776978417264</v>
      </c>
      <c r="T350" s="13">
        <f>100*(Data[[#This Row],[A2_num]]/Data[[#This Row],[totalNumLAttainers]])</f>
        <v>11.510791366906476</v>
      </c>
      <c r="U350" s="13">
        <f>100*(Data[[#This Row],[A3_num]]/Data[[#This Row],[totalNumLAttainers]])</f>
        <v>1.4388489208633095</v>
      </c>
      <c r="V350" s="13">
        <f>100*(Data[[#This Row],[B1_num]]/Data[[#This Row],[totalNumLAttainers]])</f>
        <v>11.870503597122301</v>
      </c>
      <c r="W350" s="13">
        <f>100*(Data[[#This Row],[B2_num]]/Data[[#This Row],[totalNumLAttainers]])</f>
        <v>9.7122302158273381</v>
      </c>
      <c r="X350" s="13">
        <f>100*(Data[[#This Row],[B3_num]]/Data[[#This Row],[totalNumLAttainers]])</f>
        <v>28.057553956834528</v>
      </c>
      <c r="Y350" s="13">
        <f>100*(Data[[#This Row],[C1_num]]/Data[[#This Row],[totalNumLAttainers]])</f>
        <v>14.148681055155876</v>
      </c>
      <c r="Z350" s="13">
        <f>100*(Data[[#This Row],[C2_num]]/Data[[#This Row],[totalNumLAttainers]])</f>
        <v>6.3549160671462825</v>
      </c>
      <c r="AA350" s="13">
        <f>100*(Data[[#This Row],[C3_num]]/Data[[#This Row],[totalNumLAttainers]])</f>
        <v>2.877697841726619</v>
      </c>
      <c r="AB350" s="9">
        <f>SUM(Data[[#This Row],[A1_num]:[A3_num]])</f>
        <v>225</v>
      </c>
      <c r="AC350" s="9">
        <f>SUM(Data[[#This Row],[B1_num]:[B3_num]])</f>
        <v>414</v>
      </c>
      <c r="AD350" s="9">
        <f>SUM(Data[[#This Row],[C1_num]:[C3_num]])</f>
        <v>195</v>
      </c>
      <c r="AE350" s="9">
        <f>SUM(Data[[#This Row],[A1_num]],Data[[#This Row],[B1_num]])</f>
        <v>216</v>
      </c>
      <c r="AF350" s="9">
        <f>SUM(Data[[#This Row],[A2_num]],Data[[#This Row],[B2_num]])</f>
        <v>177</v>
      </c>
      <c r="AG350" s="9">
        <f>SUM(Data[[#This Row],[A3_num]],Data[[#This Row],[B3_num]],Data[[#This Row],[C1_num]],Data[[#This Row],[C2_num]],Data[[#This Row],[C3_num]])</f>
        <v>441</v>
      </c>
    </row>
    <row r="351" spans="1:33" x14ac:dyDescent="0.15">
      <c r="A351" s="8">
        <v>2015</v>
      </c>
      <c r="B351" s="8" t="s">
        <v>221</v>
      </c>
      <c r="C351" s="8" t="s">
        <v>64</v>
      </c>
      <c r="D351" s="8" t="s">
        <v>177</v>
      </c>
      <c r="E351" s="8">
        <v>1669</v>
      </c>
      <c r="F351" s="8">
        <v>116</v>
      </c>
      <c r="G351" s="8">
        <v>254</v>
      </c>
      <c r="H351" s="8">
        <v>21</v>
      </c>
      <c r="I351" s="8">
        <v>160</v>
      </c>
      <c r="J351" s="8">
        <v>106</v>
      </c>
      <c r="K351" s="8">
        <v>332</v>
      </c>
      <c r="L351" s="8">
        <v>90</v>
      </c>
      <c r="M351" s="8">
        <v>107</v>
      </c>
      <c r="N351" s="8">
        <v>54</v>
      </c>
      <c r="O351" s="8">
        <f>SUM(Data[[#This Row],[A1_num]:[C3_num]])</f>
        <v>1240</v>
      </c>
      <c r="P351" s="9">
        <f>Data[[#This Row],[totalNumLAttainers]]+Data[[#This Row],[numNonLA]]</f>
        <v>2909</v>
      </c>
      <c r="Q351" s="9">
        <f>100*(Data[[#This Row],[totalNumLAttainers]]/Data[[#This Row],[totalYP]])</f>
        <v>42.626332072877275</v>
      </c>
      <c r="R351" s="9">
        <f>100*(Data[[#This Row],[numNonLA]]/Data[[#This Row],[totalYP]])</f>
        <v>57.373667927122717</v>
      </c>
      <c r="S351" s="13">
        <f>100*(Data[[#This Row],[A1_num]]/Data[[#This Row],[totalNumLAttainers]])</f>
        <v>9.3548387096774199</v>
      </c>
      <c r="T351" s="13">
        <f>100*(Data[[#This Row],[A2_num]]/Data[[#This Row],[totalNumLAttainers]])</f>
        <v>20.483870967741936</v>
      </c>
      <c r="U351" s="13">
        <f>100*(Data[[#This Row],[A3_num]]/Data[[#This Row],[totalNumLAttainers]])</f>
        <v>1.6935483870967745</v>
      </c>
      <c r="V351" s="13">
        <f>100*(Data[[#This Row],[B1_num]]/Data[[#This Row],[totalNumLAttainers]])</f>
        <v>12.903225806451612</v>
      </c>
      <c r="W351" s="13">
        <f>100*(Data[[#This Row],[B2_num]]/Data[[#This Row],[totalNumLAttainers]])</f>
        <v>8.5483870967741939</v>
      </c>
      <c r="X351" s="13">
        <f>100*(Data[[#This Row],[B3_num]]/Data[[#This Row],[totalNumLAttainers]])</f>
        <v>26.7741935483871</v>
      </c>
      <c r="Y351" s="13">
        <f>100*(Data[[#This Row],[C1_num]]/Data[[#This Row],[totalNumLAttainers]])</f>
        <v>7.2580645161290329</v>
      </c>
      <c r="Z351" s="13">
        <f>100*(Data[[#This Row],[C2_num]]/Data[[#This Row],[totalNumLAttainers]])</f>
        <v>8.629032258064516</v>
      </c>
      <c r="AA351" s="13">
        <f>100*(Data[[#This Row],[C3_num]]/Data[[#This Row],[totalNumLAttainers]])</f>
        <v>4.354838709677419</v>
      </c>
      <c r="AB351" s="9">
        <f>SUM(Data[[#This Row],[A1_num]:[A3_num]])</f>
        <v>391</v>
      </c>
      <c r="AC351" s="9">
        <f>SUM(Data[[#This Row],[B1_num]:[B3_num]])</f>
        <v>598</v>
      </c>
      <c r="AD351" s="9">
        <f>SUM(Data[[#This Row],[C1_num]:[C3_num]])</f>
        <v>251</v>
      </c>
      <c r="AE351" s="9">
        <f>SUM(Data[[#This Row],[A1_num]],Data[[#This Row],[B1_num]])</f>
        <v>276</v>
      </c>
      <c r="AF351" s="9">
        <f>SUM(Data[[#This Row],[A2_num]],Data[[#This Row],[B2_num]])</f>
        <v>360</v>
      </c>
      <c r="AG351" s="9">
        <f>SUM(Data[[#This Row],[A3_num]],Data[[#This Row],[B3_num]],Data[[#This Row],[C1_num]],Data[[#This Row],[C2_num]],Data[[#This Row],[C3_num]])</f>
        <v>604</v>
      </c>
    </row>
    <row r="352" spans="1:33" x14ac:dyDescent="0.15">
      <c r="A352" s="8">
        <v>2015</v>
      </c>
      <c r="B352" s="8" t="s">
        <v>221</v>
      </c>
      <c r="C352" s="8" t="s">
        <v>48</v>
      </c>
      <c r="D352" s="8" t="s">
        <v>163</v>
      </c>
      <c r="E352" s="8">
        <v>7037</v>
      </c>
      <c r="F352" s="8">
        <v>737</v>
      </c>
      <c r="G352" s="8">
        <v>535</v>
      </c>
      <c r="H352" s="8">
        <v>94</v>
      </c>
      <c r="I352" s="8">
        <v>819</v>
      </c>
      <c r="J352" s="8">
        <v>568</v>
      </c>
      <c r="K352" s="8">
        <v>1970</v>
      </c>
      <c r="L352" s="8">
        <v>639</v>
      </c>
      <c r="M352" s="8">
        <v>376</v>
      </c>
      <c r="N352" s="8">
        <v>360</v>
      </c>
      <c r="O352" s="8">
        <f>SUM(Data[[#This Row],[A1_num]:[C3_num]])</f>
        <v>6098</v>
      </c>
      <c r="P352" s="9">
        <f>Data[[#This Row],[totalNumLAttainers]]+Data[[#This Row],[numNonLA]]</f>
        <v>13135</v>
      </c>
      <c r="Q352" s="9">
        <f>100*(Data[[#This Row],[totalNumLAttainers]]/Data[[#This Row],[totalYP]])</f>
        <v>46.425580510087549</v>
      </c>
      <c r="R352" s="9">
        <f>100*(Data[[#This Row],[numNonLA]]/Data[[#This Row],[totalYP]])</f>
        <v>53.574419489912451</v>
      </c>
      <c r="S352" s="13">
        <f>100*(Data[[#This Row],[A1_num]]/Data[[#This Row],[totalNumLAttainers]])</f>
        <v>12.085929813053459</v>
      </c>
      <c r="T352" s="13">
        <f>100*(Data[[#This Row],[A2_num]]/Data[[#This Row],[totalNumLAttainers]])</f>
        <v>8.7733683174811414</v>
      </c>
      <c r="U352" s="13">
        <f>100*(Data[[#This Row],[A3_num]]/Data[[#This Row],[totalNumLAttainers]])</f>
        <v>1.541489012791079</v>
      </c>
      <c r="V352" s="13">
        <f>100*(Data[[#This Row],[B1_num]]/Data[[#This Row],[totalNumLAttainers]])</f>
        <v>13.430632994424402</v>
      </c>
      <c r="W352" s="13">
        <f>100*(Data[[#This Row],[B2_num]]/Data[[#This Row],[totalNumLAttainers]])</f>
        <v>9.3145293538865204</v>
      </c>
      <c r="X352" s="13">
        <f>100*(Data[[#This Row],[B3_num]]/Data[[#This Row],[totalNumLAttainers]])</f>
        <v>32.305673991472617</v>
      </c>
      <c r="Y352" s="13">
        <f>100*(Data[[#This Row],[C1_num]]/Data[[#This Row],[totalNumLAttainers]])</f>
        <v>10.478845523122335</v>
      </c>
      <c r="Z352" s="13">
        <f>100*(Data[[#This Row],[C2_num]]/Data[[#This Row],[totalNumLAttainers]])</f>
        <v>6.1659560511643159</v>
      </c>
      <c r="AA352" s="13">
        <f>100*(Data[[#This Row],[C3_num]]/Data[[#This Row],[totalNumLAttainers]])</f>
        <v>5.9035749426041324</v>
      </c>
      <c r="AB352" s="9">
        <f>SUM(Data[[#This Row],[A1_num]:[A3_num]])</f>
        <v>1366</v>
      </c>
      <c r="AC352" s="9">
        <f>SUM(Data[[#This Row],[B1_num]:[B3_num]])</f>
        <v>3357</v>
      </c>
      <c r="AD352" s="9">
        <f>SUM(Data[[#This Row],[C1_num]:[C3_num]])</f>
        <v>1375</v>
      </c>
      <c r="AE352" s="9">
        <f>SUM(Data[[#This Row],[A1_num]],Data[[#This Row],[B1_num]])</f>
        <v>1556</v>
      </c>
      <c r="AF352" s="9">
        <f>SUM(Data[[#This Row],[A2_num]],Data[[#This Row],[B2_num]])</f>
        <v>1103</v>
      </c>
      <c r="AG352" s="9">
        <f>SUM(Data[[#This Row],[A3_num]],Data[[#This Row],[B3_num]],Data[[#This Row],[C1_num]],Data[[#This Row],[C2_num]],Data[[#This Row],[C3_num]])</f>
        <v>3439</v>
      </c>
    </row>
    <row r="353" spans="1:33" x14ac:dyDescent="0.15">
      <c r="A353" s="8">
        <v>2015</v>
      </c>
      <c r="B353" s="8" t="s">
        <v>221</v>
      </c>
      <c r="C353" s="8" t="s">
        <v>224</v>
      </c>
      <c r="D353" s="8" t="s">
        <v>225</v>
      </c>
      <c r="E353" s="8">
        <v>1052</v>
      </c>
      <c r="F353" s="8">
        <v>81</v>
      </c>
      <c r="G353" s="8">
        <v>71</v>
      </c>
      <c r="H353" s="8">
        <v>11</v>
      </c>
      <c r="I353" s="8">
        <v>98</v>
      </c>
      <c r="J353" s="8">
        <v>105</v>
      </c>
      <c r="K353" s="8">
        <v>266</v>
      </c>
      <c r="L353" s="8">
        <v>76</v>
      </c>
      <c r="M353" s="8">
        <v>92</v>
      </c>
      <c r="N353" s="8">
        <v>72</v>
      </c>
      <c r="O353" s="8">
        <f>SUM(Data[[#This Row],[A1_num]:[C3_num]])</f>
        <v>872</v>
      </c>
      <c r="P353" s="9">
        <f>Data[[#This Row],[totalNumLAttainers]]+Data[[#This Row],[numNonLA]]</f>
        <v>1924</v>
      </c>
      <c r="Q353" s="9">
        <f>100*(Data[[#This Row],[totalNumLAttainers]]/Data[[#This Row],[totalYP]])</f>
        <v>45.322245322245323</v>
      </c>
      <c r="R353" s="9">
        <f>100*(Data[[#This Row],[numNonLA]]/Data[[#This Row],[totalYP]])</f>
        <v>54.677754677754677</v>
      </c>
      <c r="S353" s="13">
        <f>100*(Data[[#This Row],[A1_num]]/Data[[#This Row],[totalNumLAttainers]])</f>
        <v>9.2889908256880727</v>
      </c>
      <c r="T353" s="13">
        <f>100*(Data[[#This Row],[A2_num]]/Data[[#This Row],[totalNumLAttainers]])</f>
        <v>8.1422018348623855</v>
      </c>
      <c r="U353" s="13">
        <f>100*(Data[[#This Row],[A3_num]]/Data[[#This Row],[totalNumLAttainers]])</f>
        <v>1.261467889908257</v>
      </c>
      <c r="V353" s="13">
        <f>100*(Data[[#This Row],[B1_num]]/Data[[#This Row],[totalNumLAttainers]])</f>
        <v>11.238532110091743</v>
      </c>
      <c r="W353" s="13">
        <f>100*(Data[[#This Row],[B2_num]]/Data[[#This Row],[totalNumLAttainers]])</f>
        <v>12.041284403669724</v>
      </c>
      <c r="X353" s="13">
        <f>100*(Data[[#This Row],[B3_num]]/Data[[#This Row],[totalNumLAttainers]])</f>
        <v>30.504587155963304</v>
      </c>
      <c r="Y353" s="13">
        <f>100*(Data[[#This Row],[C1_num]]/Data[[#This Row],[totalNumLAttainers]])</f>
        <v>8.7155963302752291</v>
      </c>
      <c r="Z353" s="13">
        <f>100*(Data[[#This Row],[C2_num]]/Data[[#This Row],[totalNumLAttainers]])</f>
        <v>10.550458715596331</v>
      </c>
      <c r="AA353" s="13">
        <f>100*(Data[[#This Row],[C3_num]]/Data[[#This Row],[totalNumLAttainers]])</f>
        <v>8.2568807339449553</v>
      </c>
      <c r="AB353" s="9">
        <f>SUM(Data[[#This Row],[A1_num]:[A3_num]])</f>
        <v>163</v>
      </c>
      <c r="AC353" s="9">
        <f>SUM(Data[[#This Row],[B1_num]:[B3_num]])</f>
        <v>469</v>
      </c>
      <c r="AD353" s="9">
        <f>SUM(Data[[#This Row],[C1_num]:[C3_num]])</f>
        <v>240</v>
      </c>
      <c r="AE353" s="9">
        <f>SUM(Data[[#This Row],[A1_num]],Data[[#This Row],[B1_num]])</f>
        <v>179</v>
      </c>
      <c r="AF353" s="9">
        <f>SUM(Data[[#This Row],[A2_num]],Data[[#This Row],[B2_num]])</f>
        <v>176</v>
      </c>
      <c r="AG353" s="9">
        <f>SUM(Data[[#This Row],[A3_num]],Data[[#This Row],[B3_num]],Data[[#This Row],[C1_num]],Data[[#This Row],[C2_num]],Data[[#This Row],[C3_num]])</f>
        <v>517</v>
      </c>
    </row>
    <row r="354" spans="1:33" x14ac:dyDescent="0.15">
      <c r="A354" s="8">
        <v>2015</v>
      </c>
      <c r="B354" s="8" t="s">
        <v>221</v>
      </c>
      <c r="C354" s="8" t="s">
        <v>226</v>
      </c>
      <c r="D354" s="8" t="s">
        <v>227</v>
      </c>
      <c r="E354" s="8">
        <v>709</v>
      </c>
      <c r="F354" s="8">
        <v>66</v>
      </c>
      <c r="G354" s="8">
        <v>67</v>
      </c>
      <c r="H354" s="8" t="s">
        <v>2</v>
      </c>
      <c r="I354" s="8">
        <v>128</v>
      </c>
      <c r="J354" s="8">
        <v>91</v>
      </c>
      <c r="K354" s="8">
        <v>272</v>
      </c>
      <c r="L354" s="8">
        <v>108</v>
      </c>
      <c r="M354" s="8">
        <v>73</v>
      </c>
      <c r="N354" s="8">
        <v>79</v>
      </c>
      <c r="O354" s="8">
        <f>SUM(Data[[#This Row],[A1_num]:[C3_num]])</f>
        <v>884</v>
      </c>
      <c r="P354" s="9">
        <f>Data[[#This Row],[totalNumLAttainers]]+Data[[#This Row],[numNonLA]]</f>
        <v>1593</v>
      </c>
      <c r="Q354" s="9">
        <f>100*(Data[[#This Row],[totalNumLAttainers]]/Data[[#This Row],[totalYP]])</f>
        <v>55.49278091650973</v>
      </c>
      <c r="R354" s="9">
        <f>100*(Data[[#This Row],[numNonLA]]/Data[[#This Row],[totalYP]])</f>
        <v>44.50721908349027</v>
      </c>
      <c r="S354" s="13">
        <f>100*(Data[[#This Row],[A1_num]]/Data[[#This Row],[totalNumLAttainers]])</f>
        <v>7.4660633484162897</v>
      </c>
      <c r="T354" s="13">
        <f>100*(Data[[#This Row],[A2_num]]/Data[[#This Row],[totalNumLAttainers]])</f>
        <v>7.5791855203619907</v>
      </c>
      <c r="U354" s="13" t="e">
        <f>100*(Data[[#This Row],[A3_num]]/Data[[#This Row],[totalNumLAttainers]])</f>
        <v>#VALUE!</v>
      </c>
      <c r="V354" s="13">
        <f>100*(Data[[#This Row],[B1_num]]/Data[[#This Row],[totalNumLAttainers]])</f>
        <v>14.479638009049776</v>
      </c>
      <c r="W354" s="13">
        <f>100*(Data[[#This Row],[B2_num]]/Data[[#This Row],[totalNumLAttainers]])</f>
        <v>10.294117647058822</v>
      </c>
      <c r="X354" s="13">
        <f>100*(Data[[#This Row],[B3_num]]/Data[[#This Row],[totalNumLAttainers]])</f>
        <v>30.76923076923077</v>
      </c>
      <c r="Y354" s="13">
        <f>100*(Data[[#This Row],[C1_num]]/Data[[#This Row],[totalNumLAttainers]])</f>
        <v>12.217194570135746</v>
      </c>
      <c r="Z354" s="13">
        <f>100*(Data[[#This Row],[C2_num]]/Data[[#This Row],[totalNumLAttainers]])</f>
        <v>8.2579185520361982</v>
      </c>
      <c r="AA354" s="13">
        <f>100*(Data[[#This Row],[C3_num]]/Data[[#This Row],[totalNumLAttainers]])</f>
        <v>8.9366515837104075</v>
      </c>
      <c r="AB354" s="9">
        <f>SUM(Data[[#This Row],[A1_num]:[A3_num]])</f>
        <v>133</v>
      </c>
      <c r="AC354" s="9">
        <f>SUM(Data[[#This Row],[B1_num]:[B3_num]])</f>
        <v>491</v>
      </c>
      <c r="AD354" s="9">
        <f>SUM(Data[[#This Row],[C1_num]:[C3_num]])</f>
        <v>260</v>
      </c>
      <c r="AE354" s="9">
        <f>SUM(Data[[#This Row],[A1_num]],Data[[#This Row],[B1_num]])</f>
        <v>194</v>
      </c>
      <c r="AF354" s="9">
        <f>SUM(Data[[#This Row],[A2_num]],Data[[#This Row],[B2_num]])</f>
        <v>158</v>
      </c>
      <c r="AG354" s="9">
        <f>SUM(Data[[#This Row],[A3_num]],Data[[#This Row],[B3_num]],Data[[#This Row],[C1_num]],Data[[#This Row],[C2_num]],Data[[#This Row],[C3_num]])</f>
        <v>532</v>
      </c>
    </row>
    <row r="355" spans="1:33" x14ac:dyDescent="0.15">
      <c r="A355" s="8">
        <v>2015</v>
      </c>
      <c r="B355" s="8" t="s">
        <v>221</v>
      </c>
      <c r="C355" s="8" t="s">
        <v>32</v>
      </c>
      <c r="D355" s="8" t="s">
        <v>149</v>
      </c>
      <c r="E355" s="8">
        <v>1844</v>
      </c>
      <c r="F355" s="8">
        <v>148</v>
      </c>
      <c r="G355" s="8">
        <v>155</v>
      </c>
      <c r="H355" s="8">
        <v>21</v>
      </c>
      <c r="I355" s="8">
        <v>125</v>
      </c>
      <c r="J355" s="8">
        <v>180</v>
      </c>
      <c r="K355" s="8">
        <v>478</v>
      </c>
      <c r="L355" s="8">
        <v>128</v>
      </c>
      <c r="M355" s="8">
        <v>138</v>
      </c>
      <c r="N355" s="8">
        <v>83</v>
      </c>
      <c r="O355" s="8">
        <f>SUM(Data[[#This Row],[A1_num]:[C3_num]])</f>
        <v>1456</v>
      </c>
      <c r="P355" s="9">
        <f>Data[[#This Row],[totalNumLAttainers]]+Data[[#This Row],[numNonLA]]</f>
        <v>3300</v>
      </c>
      <c r="Q355" s="9">
        <f>100*(Data[[#This Row],[totalNumLAttainers]]/Data[[#This Row],[totalYP]])</f>
        <v>44.121212121212125</v>
      </c>
      <c r="R355" s="9">
        <f>100*(Data[[#This Row],[numNonLA]]/Data[[#This Row],[totalYP]])</f>
        <v>55.878787878787882</v>
      </c>
      <c r="S355" s="13">
        <f>100*(Data[[#This Row],[A1_num]]/Data[[#This Row],[totalNumLAttainers]])</f>
        <v>10.164835164835164</v>
      </c>
      <c r="T355" s="13">
        <f>100*(Data[[#This Row],[A2_num]]/Data[[#This Row],[totalNumLAttainers]])</f>
        <v>10.645604395604396</v>
      </c>
      <c r="U355" s="13">
        <f>100*(Data[[#This Row],[A3_num]]/Data[[#This Row],[totalNumLAttainers]])</f>
        <v>1.4423076923076923</v>
      </c>
      <c r="V355" s="13">
        <f>100*(Data[[#This Row],[B1_num]]/Data[[#This Row],[totalNumLAttainers]])</f>
        <v>8.5851648351648358</v>
      </c>
      <c r="W355" s="13">
        <f>100*(Data[[#This Row],[B2_num]]/Data[[#This Row],[totalNumLAttainers]])</f>
        <v>12.362637362637363</v>
      </c>
      <c r="X355" s="13">
        <f>100*(Data[[#This Row],[B3_num]]/Data[[#This Row],[totalNumLAttainers]])</f>
        <v>32.829670329670328</v>
      </c>
      <c r="Y355" s="13">
        <f>100*(Data[[#This Row],[C1_num]]/Data[[#This Row],[totalNumLAttainers]])</f>
        <v>8.791208791208792</v>
      </c>
      <c r="Z355" s="13">
        <f>100*(Data[[#This Row],[C2_num]]/Data[[#This Row],[totalNumLAttainers]])</f>
        <v>9.4780219780219781</v>
      </c>
      <c r="AA355" s="13">
        <f>100*(Data[[#This Row],[C3_num]]/Data[[#This Row],[totalNumLAttainers]])</f>
        <v>5.7005494505494507</v>
      </c>
      <c r="AB355" s="9">
        <f>SUM(Data[[#This Row],[A1_num]:[A3_num]])</f>
        <v>324</v>
      </c>
      <c r="AC355" s="9">
        <f>SUM(Data[[#This Row],[B1_num]:[B3_num]])</f>
        <v>783</v>
      </c>
      <c r="AD355" s="9">
        <f>SUM(Data[[#This Row],[C1_num]:[C3_num]])</f>
        <v>349</v>
      </c>
      <c r="AE355" s="9">
        <f>SUM(Data[[#This Row],[A1_num]],Data[[#This Row],[B1_num]])</f>
        <v>273</v>
      </c>
      <c r="AF355" s="9">
        <f>SUM(Data[[#This Row],[A2_num]],Data[[#This Row],[B2_num]])</f>
        <v>335</v>
      </c>
      <c r="AG355" s="9">
        <f>SUM(Data[[#This Row],[A3_num]],Data[[#This Row],[B3_num]],Data[[#This Row],[C1_num]],Data[[#This Row],[C2_num]],Data[[#This Row],[C3_num]])</f>
        <v>848</v>
      </c>
    </row>
    <row r="356" spans="1:33" x14ac:dyDescent="0.15">
      <c r="A356" s="8">
        <v>2015</v>
      </c>
      <c r="B356" s="8" t="s">
        <v>221</v>
      </c>
      <c r="C356" s="8" t="s">
        <v>258</v>
      </c>
      <c r="D356" s="8" t="s">
        <v>259</v>
      </c>
      <c r="E356" s="8">
        <v>922</v>
      </c>
      <c r="F356" s="8">
        <v>63</v>
      </c>
      <c r="G356" s="8">
        <v>61</v>
      </c>
      <c r="H356" s="8" t="s">
        <v>2</v>
      </c>
      <c r="I356" s="8">
        <v>108</v>
      </c>
      <c r="J356" s="8">
        <v>64</v>
      </c>
      <c r="K356" s="8">
        <v>172</v>
      </c>
      <c r="L356" s="8">
        <v>73</v>
      </c>
      <c r="M356" s="8">
        <v>44</v>
      </c>
      <c r="N356" s="8">
        <v>30</v>
      </c>
      <c r="O356" s="8">
        <f>SUM(Data[[#This Row],[A1_num]:[C3_num]])</f>
        <v>615</v>
      </c>
      <c r="P356" s="9">
        <f>Data[[#This Row],[totalNumLAttainers]]+Data[[#This Row],[numNonLA]]</f>
        <v>1537</v>
      </c>
      <c r="Q356" s="9">
        <f>100*(Data[[#This Row],[totalNumLAttainers]]/Data[[#This Row],[totalYP]])</f>
        <v>40.013012361743655</v>
      </c>
      <c r="R356" s="9">
        <f>100*(Data[[#This Row],[numNonLA]]/Data[[#This Row],[totalYP]])</f>
        <v>59.986987638256338</v>
      </c>
      <c r="S356" s="13">
        <f>100*(Data[[#This Row],[A1_num]]/Data[[#This Row],[totalNumLAttainers]])</f>
        <v>10.24390243902439</v>
      </c>
      <c r="T356" s="13">
        <f>100*(Data[[#This Row],[A2_num]]/Data[[#This Row],[totalNumLAttainers]])</f>
        <v>9.9186991869918693</v>
      </c>
      <c r="U356" s="13" t="e">
        <f>100*(Data[[#This Row],[A3_num]]/Data[[#This Row],[totalNumLAttainers]])</f>
        <v>#VALUE!</v>
      </c>
      <c r="V356" s="13">
        <f>100*(Data[[#This Row],[B1_num]]/Data[[#This Row],[totalNumLAttainers]])</f>
        <v>17.560975609756095</v>
      </c>
      <c r="W356" s="13">
        <f>100*(Data[[#This Row],[B2_num]]/Data[[#This Row],[totalNumLAttainers]])</f>
        <v>10.40650406504065</v>
      </c>
      <c r="X356" s="13">
        <f>100*(Data[[#This Row],[B3_num]]/Data[[#This Row],[totalNumLAttainers]])</f>
        <v>27.967479674796746</v>
      </c>
      <c r="Y356" s="13">
        <f>100*(Data[[#This Row],[C1_num]]/Data[[#This Row],[totalNumLAttainers]])</f>
        <v>11.869918699186991</v>
      </c>
      <c r="Z356" s="13">
        <f>100*(Data[[#This Row],[C2_num]]/Data[[#This Row],[totalNumLAttainers]])</f>
        <v>7.1544715447154479</v>
      </c>
      <c r="AA356" s="13">
        <f>100*(Data[[#This Row],[C3_num]]/Data[[#This Row],[totalNumLAttainers]])</f>
        <v>4.8780487804878048</v>
      </c>
      <c r="AB356" s="9">
        <f>SUM(Data[[#This Row],[A1_num]:[A3_num]])</f>
        <v>124</v>
      </c>
      <c r="AC356" s="9">
        <f>SUM(Data[[#This Row],[B1_num]:[B3_num]])</f>
        <v>344</v>
      </c>
      <c r="AD356" s="9">
        <f>SUM(Data[[#This Row],[C1_num]:[C3_num]])</f>
        <v>147</v>
      </c>
      <c r="AE356" s="9">
        <f>SUM(Data[[#This Row],[A1_num]],Data[[#This Row],[B1_num]])</f>
        <v>171</v>
      </c>
      <c r="AF356" s="9">
        <f>SUM(Data[[#This Row],[A2_num]],Data[[#This Row],[B2_num]])</f>
        <v>125</v>
      </c>
      <c r="AG356" s="9">
        <f>SUM(Data[[#This Row],[A3_num]],Data[[#This Row],[B3_num]],Data[[#This Row],[C1_num]],Data[[#This Row],[C2_num]],Data[[#This Row],[C3_num]])</f>
        <v>319</v>
      </c>
    </row>
    <row r="357" spans="1:33" x14ac:dyDescent="0.15">
      <c r="A357" s="8">
        <v>2015</v>
      </c>
      <c r="B357" s="8" t="s">
        <v>221</v>
      </c>
      <c r="C357" s="8" t="s">
        <v>272</v>
      </c>
      <c r="D357" s="8" t="s">
        <v>273</v>
      </c>
      <c r="E357" s="8">
        <v>715</v>
      </c>
      <c r="F357" s="8">
        <v>71</v>
      </c>
      <c r="G357" s="8">
        <v>47</v>
      </c>
      <c r="H357" s="8" t="s">
        <v>2</v>
      </c>
      <c r="I357" s="8">
        <v>64</v>
      </c>
      <c r="J357" s="8">
        <v>66</v>
      </c>
      <c r="K357" s="8">
        <v>123</v>
      </c>
      <c r="L357" s="8">
        <v>40</v>
      </c>
      <c r="M357" s="8">
        <v>17</v>
      </c>
      <c r="N357" s="8">
        <v>35</v>
      </c>
      <c r="O357" s="8">
        <f>SUM(Data[[#This Row],[A1_num]:[C3_num]])</f>
        <v>463</v>
      </c>
      <c r="P357" s="9">
        <f>Data[[#This Row],[totalNumLAttainers]]+Data[[#This Row],[numNonLA]]</f>
        <v>1178</v>
      </c>
      <c r="Q357" s="9">
        <f>100*(Data[[#This Row],[totalNumLAttainers]]/Data[[#This Row],[totalYP]])</f>
        <v>39.303904923599319</v>
      </c>
      <c r="R357" s="9">
        <f>100*(Data[[#This Row],[numNonLA]]/Data[[#This Row],[totalYP]])</f>
        <v>60.696095076400681</v>
      </c>
      <c r="S357" s="13">
        <f>100*(Data[[#This Row],[A1_num]]/Data[[#This Row],[totalNumLAttainers]])</f>
        <v>15.334773218142548</v>
      </c>
      <c r="T357" s="13">
        <f>100*(Data[[#This Row],[A2_num]]/Data[[#This Row],[totalNumLAttainers]])</f>
        <v>10.151187904967603</v>
      </c>
      <c r="U357" s="13" t="e">
        <f>100*(Data[[#This Row],[A3_num]]/Data[[#This Row],[totalNumLAttainers]])</f>
        <v>#VALUE!</v>
      </c>
      <c r="V357" s="13">
        <f>100*(Data[[#This Row],[B1_num]]/Data[[#This Row],[totalNumLAttainers]])</f>
        <v>13.822894168466524</v>
      </c>
      <c r="W357" s="13">
        <f>100*(Data[[#This Row],[B2_num]]/Data[[#This Row],[totalNumLAttainers]])</f>
        <v>14.254859611231103</v>
      </c>
      <c r="X357" s="13">
        <f>100*(Data[[#This Row],[B3_num]]/Data[[#This Row],[totalNumLAttainers]])</f>
        <v>26.565874730021598</v>
      </c>
      <c r="Y357" s="13">
        <f>100*(Data[[#This Row],[C1_num]]/Data[[#This Row],[totalNumLAttainers]])</f>
        <v>8.639308855291576</v>
      </c>
      <c r="Z357" s="13">
        <f>100*(Data[[#This Row],[C2_num]]/Data[[#This Row],[totalNumLAttainers]])</f>
        <v>3.6717062634989204</v>
      </c>
      <c r="AA357" s="13">
        <f>100*(Data[[#This Row],[C3_num]]/Data[[#This Row],[totalNumLAttainers]])</f>
        <v>7.5593952483801292</v>
      </c>
      <c r="AB357" s="9">
        <f>SUM(Data[[#This Row],[A1_num]:[A3_num]])</f>
        <v>118</v>
      </c>
      <c r="AC357" s="9">
        <f>SUM(Data[[#This Row],[B1_num]:[B3_num]])</f>
        <v>253</v>
      </c>
      <c r="AD357" s="9">
        <f>SUM(Data[[#This Row],[C1_num]:[C3_num]])</f>
        <v>92</v>
      </c>
      <c r="AE357" s="9">
        <f>SUM(Data[[#This Row],[A1_num]],Data[[#This Row],[B1_num]])</f>
        <v>135</v>
      </c>
      <c r="AF357" s="9">
        <f>SUM(Data[[#This Row],[A2_num]],Data[[#This Row],[B2_num]])</f>
        <v>113</v>
      </c>
      <c r="AG357" s="9">
        <f>SUM(Data[[#This Row],[A3_num]],Data[[#This Row],[B3_num]],Data[[#This Row],[C1_num]],Data[[#This Row],[C2_num]],Data[[#This Row],[C3_num]])</f>
        <v>215</v>
      </c>
    </row>
    <row r="358" spans="1:33" x14ac:dyDescent="0.15">
      <c r="A358" s="8">
        <v>2015</v>
      </c>
      <c r="B358" s="8" t="s">
        <v>221</v>
      </c>
      <c r="C358" s="8" t="s">
        <v>56</v>
      </c>
      <c r="D358" s="8" t="s">
        <v>170</v>
      </c>
      <c r="E358" s="8">
        <v>3203</v>
      </c>
      <c r="F358" s="8">
        <v>281</v>
      </c>
      <c r="G358" s="8">
        <v>275</v>
      </c>
      <c r="H358" s="8">
        <v>31</v>
      </c>
      <c r="I358" s="8">
        <v>370</v>
      </c>
      <c r="J358" s="8">
        <v>341</v>
      </c>
      <c r="K358" s="8">
        <v>1019</v>
      </c>
      <c r="L358" s="8">
        <v>496</v>
      </c>
      <c r="M358" s="8">
        <v>342</v>
      </c>
      <c r="N358" s="8">
        <v>258</v>
      </c>
      <c r="O358" s="8">
        <f>SUM(Data[[#This Row],[A1_num]:[C3_num]])</f>
        <v>3413</v>
      </c>
      <c r="P358" s="9">
        <f>Data[[#This Row],[totalNumLAttainers]]+Data[[#This Row],[numNonLA]]</f>
        <v>6616</v>
      </c>
      <c r="Q358" s="9">
        <f>100*(Data[[#This Row],[totalNumLAttainers]]/Data[[#This Row],[totalYP]])</f>
        <v>51.58706166868199</v>
      </c>
      <c r="R358" s="9">
        <f>100*(Data[[#This Row],[numNonLA]]/Data[[#This Row],[totalYP]])</f>
        <v>48.412938331318017</v>
      </c>
      <c r="S358" s="13">
        <f>100*(Data[[#This Row],[A1_num]]/Data[[#This Row],[totalNumLAttainers]])</f>
        <v>8.2332259009668913</v>
      </c>
      <c r="T358" s="13">
        <f>100*(Data[[#This Row],[A2_num]]/Data[[#This Row],[totalNumLAttainers]])</f>
        <v>8.0574274831526509</v>
      </c>
      <c r="U358" s="13">
        <f>100*(Data[[#This Row],[A3_num]]/Data[[#This Row],[totalNumLAttainers]])</f>
        <v>0.90829182537357167</v>
      </c>
      <c r="V358" s="13">
        <f>100*(Data[[#This Row],[B1_num]]/Data[[#This Row],[totalNumLAttainers]])</f>
        <v>10.840902431878114</v>
      </c>
      <c r="W358" s="13">
        <f>100*(Data[[#This Row],[B2_num]]/Data[[#This Row],[totalNumLAttainers]])</f>
        <v>9.9912100791092868</v>
      </c>
      <c r="X358" s="13">
        <f>100*(Data[[#This Row],[B3_num]]/Data[[#This Row],[totalNumLAttainers]])</f>
        <v>29.856431292118369</v>
      </c>
      <c r="Y358" s="13">
        <f>100*(Data[[#This Row],[C1_num]]/Data[[#This Row],[totalNumLAttainers]])</f>
        <v>14.532669205977147</v>
      </c>
      <c r="Z358" s="13">
        <f>100*(Data[[#This Row],[C2_num]]/Data[[#This Row],[totalNumLAttainers]])</f>
        <v>10.020509815411662</v>
      </c>
      <c r="AA358" s="13">
        <f>100*(Data[[#This Row],[C3_num]]/Data[[#This Row],[totalNumLAttainers]])</f>
        <v>7.5593319660123059</v>
      </c>
      <c r="AB358" s="9">
        <f>SUM(Data[[#This Row],[A1_num]:[A3_num]])</f>
        <v>587</v>
      </c>
      <c r="AC358" s="9">
        <f>SUM(Data[[#This Row],[B1_num]:[B3_num]])</f>
        <v>1730</v>
      </c>
      <c r="AD358" s="9">
        <f>SUM(Data[[#This Row],[C1_num]:[C3_num]])</f>
        <v>1096</v>
      </c>
      <c r="AE358" s="9">
        <f>SUM(Data[[#This Row],[A1_num]],Data[[#This Row],[B1_num]])</f>
        <v>651</v>
      </c>
      <c r="AF358" s="9">
        <f>SUM(Data[[#This Row],[A2_num]],Data[[#This Row],[B2_num]])</f>
        <v>616</v>
      </c>
      <c r="AG358" s="9">
        <f>SUM(Data[[#This Row],[A3_num]],Data[[#This Row],[B3_num]],Data[[#This Row],[C1_num]],Data[[#This Row],[C2_num]],Data[[#This Row],[C3_num]])</f>
        <v>2146</v>
      </c>
    </row>
    <row r="359" spans="1:33" x14ac:dyDescent="0.15">
      <c r="A359" s="8">
        <v>2015</v>
      </c>
      <c r="B359" s="8" t="s">
        <v>221</v>
      </c>
      <c r="C359" s="8" t="s">
        <v>65</v>
      </c>
      <c r="D359" s="8" t="s">
        <v>178</v>
      </c>
      <c r="E359" s="8">
        <v>1905</v>
      </c>
      <c r="F359" s="8">
        <v>138</v>
      </c>
      <c r="G359" s="8">
        <v>153</v>
      </c>
      <c r="H359" s="8">
        <v>18</v>
      </c>
      <c r="I359" s="8">
        <v>161</v>
      </c>
      <c r="J359" s="8">
        <v>160</v>
      </c>
      <c r="K359" s="8">
        <v>399</v>
      </c>
      <c r="L359" s="8">
        <v>122</v>
      </c>
      <c r="M359" s="8">
        <v>97</v>
      </c>
      <c r="N359" s="8">
        <v>136</v>
      </c>
      <c r="O359" s="8">
        <f>SUM(Data[[#This Row],[A1_num]:[C3_num]])</f>
        <v>1384</v>
      </c>
      <c r="P359" s="9">
        <f>Data[[#This Row],[totalNumLAttainers]]+Data[[#This Row],[numNonLA]]</f>
        <v>3289</v>
      </c>
      <c r="Q359" s="9">
        <f>100*(Data[[#This Row],[totalNumLAttainers]]/Data[[#This Row],[totalYP]])</f>
        <v>42.079659470963819</v>
      </c>
      <c r="R359" s="9">
        <f>100*(Data[[#This Row],[numNonLA]]/Data[[#This Row],[totalYP]])</f>
        <v>57.920340529036181</v>
      </c>
      <c r="S359" s="13">
        <f>100*(Data[[#This Row],[A1_num]]/Data[[#This Row],[totalNumLAttainers]])</f>
        <v>9.9710982658959537</v>
      </c>
      <c r="T359" s="13">
        <f>100*(Data[[#This Row],[A2_num]]/Data[[#This Row],[totalNumLAttainers]])</f>
        <v>11.054913294797688</v>
      </c>
      <c r="U359" s="13">
        <f>100*(Data[[#This Row],[A3_num]]/Data[[#This Row],[totalNumLAttainers]])</f>
        <v>1.300578034682081</v>
      </c>
      <c r="V359" s="13">
        <f>100*(Data[[#This Row],[B1_num]]/Data[[#This Row],[totalNumLAttainers]])</f>
        <v>11.632947976878613</v>
      </c>
      <c r="W359" s="13">
        <f>100*(Data[[#This Row],[B2_num]]/Data[[#This Row],[totalNumLAttainers]])</f>
        <v>11.560693641618498</v>
      </c>
      <c r="X359" s="13">
        <f>100*(Data[[#This Row],[B3_num]]/Data[[#This Row],[totalNumLAttainers]])</f>
        <v>28.829479768786126</v>
      </c>
      <c r="Y359" s="13">
        <f>100*(Data[[#This Row],[C1_num]]/Data[[#This Row],[totalNumLAttainers]])</f>
        <v>8.8150289017341041</v>
      </c>
      <c r="Z359" s="13">
        <f>100*(Data[[#This Row],[C2_num]]/Data[[#This Row],[totalNumLAttainers]])</f>
        <v>7.0086705202312141</v>
      </c>
      <c r="AA359" s="13">
        <f>100*(Data[[#This Row],[C3_num]]/Data[[#This Row],[totalNumLAttainers]])</f>
        <v>9.8265895953757223</v>
      </c>
      <c r="AB359" s="9">
        <f>SUM(Data[[#This Row],[A1_num]:[A3_num]])</f>
        <v>309</v>
      </c>
      <c r="AC359" s="9">
        <f>SUM(Data[[#This Row],[B1_num]:[B3_num]])</f>
        <v>720</v>
      </c>
      <c r="AD359" s="9">
        <f>SUM(Data[[#This Row],[C1_num]:[C3_num]])</f>
        <v>355</v>
      </c>
      <c r="AE359" s="9">
        <f>SUM(Data[[#This Row],[A1_num]],Data[[#This Row],[B1_num]])</f>
        <v>299</v>
      </c>
      <c r="AF359" s="9">
        <f>SUM(Data[[#This Row],[A2_num]],Data[[#This Row],[B2_num]])</f>
        <v>313</v>
      </c>
      <c r="AG359" s="9">
        <f>SUM(Data[[#This Row],[A3_num]],Data[[#This Row],[B3_num]],Data[[#This Row],[C1_num]],Data[[#This Row],[C2_num]],Data[[#This Row],[C3_num]])</f>
        <v>772</v>
      </c>
    </row>
    <row r="360" spans="1:33" x14ac:dyDescent="0.15">
      <c r="A360" s="8">
        <v>2015</v>
      </c>
      <c r="B360" s="8" t="s">
        <v>221</v>
      </c>
      <c r="C360" s="8" t="s">
        <v>286</v>
      </c>
      <c r="D360" s="8" t="s">
        <v>287</v>
      </c>
      <c r="E360" s="8">
        <v>1356</v>
      </c>
      <c r="F360" s="8">
        <v>86</v>
      </c>
      <c r="G360" s="8">
        <v>50</v>
      </c>
      <c r="H360" s="8" t="s">
        <v>2</v>
      </c>
      <c r="I360" s="8">
        <v>156</v>
      </c>
      <c r="J360" s="8">
        <v>92</v>
      </c>
      <c r="K360" s="8">
        <v>240</v>
      </c>
      <c r="L360" s="8">
        <v>69</v>
      </c>
      <c r="M360" s="8">
        <v>69</v>
      </c>
      <c r="N360" s="8">
        <v>51</v>
      </c>
      <c r="O360" s="8">
        <f>SUM(Data[[#This Row],[A1_num]:[C3_num]])</f>
        <v>813</v>
      </c>
      <c r="P360" s="9">
        <f>Data[[#This Row],[totalNumLAttainers]]+Data[[#This Row],[numNonLA]]</f>
        <v>2169</v>
      </c>
      <c r="Q360" s="9">
        <f>100*(Data[[#This Row],[totalNumLAttainers]]/Data[[#This Row],[totalYP]])</f>
        <v>37.482710926694331</v>
      </c>
      <c r="R360" s="9">
        <f>100*(Data[[#This Row],[numNonLA]]/Data[[#This Row],[totalYP]])</f>
        <v>62.517289073305669</v>
      </c>
      <c r="S360" s="13">
        <f>100*(Data[[#This Row],[A1_num]]/Data[[#This Row],[totalNumLAttainers]])</f>
        <v>10.578105781057809</v>
      </c>
      <c r="T360" s="13">
        <f>100*(Data[[#This Row],[A2_num]]/Data[[#This Row],[totalNumLAttainers]])</f>
        <v>6.1500615006150063</v>
      </c>
      <c r="U360" s="13" t="e">
        <f>100*(Data[[#This Row],[A3_num]]/Data[[#This Row],[totalNumLAttainers]])</f>
        <v>#VALUE!</v>
      </c>
      <c r="V360" s="13">
        <f>100*(Data[[#This Row],[B1_num]]/Data[[#This Row],[totalNumLAttainers]])</f>
        <v>19.188191881918819</v>
      </c>
      <c r="W360" s="13">
        <f>100*(Data[[#This Row],[B2_num]]/Data[[#This Row],[totalNumLAttainers]])</f>
        <v>11.316113161131611</v>
      </c>
      <c r="X360" s="13">
        <f>100*(Data[[#This Row],[B3_num]]/Data[[#This Row],[totalNumLAttainers]])</f>
        <v>29.520295202952028</v>
      </c>
      <c r="Y360" s="13">
        <f>100*(Data[[#This Row],[C1_num]]/Data[[#This Row],[totalNumLAttainers]])</f>
        <v>8.4870848708487081</v>
      </c>
      <c r="Z360" s="13">
        <f>100*(Data[[#This Row],[C2_num]]/Data[[#This Row],[totalNumLAttainers]])</f>
        <v>8.4870848708487081</v>
      </c>
      <c r="AA360" s="13">
        <f>100*(Data[[#This Row],[C3_num]]/Data[[#This Row],[totalNumLAttainers]])</f>
        <v>6.2730627306273057</v>
      </c>
      <c r="AB360" s="9">
        <f>SUM(Data[[#This Row],[A1_num]:[A3_num]])</f>
        <v>136</v>
      </c>
      <c r="AC360" s="9">
        <f>SUM(Data[[#This Row],[B1_num]:[B3_num]])</f>
        <v>488</v>
      </c>
      <c r="AD360" s="9">
        <f>SUM(Data[[#This Row],[C1_num]:[C3_num]])</f>
        <v>189</v>
      </c>
      <c r="AE360" s="9">
        <f>SUM(Data[[#This Row],[A1_num]],Data[[#This Row],[B1_num]])</f>
        <v>242</v>
      </c>
      <c r="AF360" s="9">
        <f>SUM(Data[[#This Row],[A2_num]],Data[[#This Row],[B2_num]])</f>
        <v>142</v>
      </c>
      <c r="AG360" s="9">
        <f>SUM(Data[[#This Row],[A3_num]],Data[[#This Row],[B3_num]],Data[[#This Row],[C1_num]],Data[[#This Row],[C2_num]],Data[[#This Row],[C3_num]])</f>
        <v>429</v>
      </c>
    </row>
    <row r="361" spans="1:33" x14ac:dyDescent="0.15">
      <c r="A361" s="8">
        <v>2015</v>
      </c>
      <c r="B361" s="8" t="s">
        <v>221</v>
      </c>
      <c r="C361" s="8" t="s">
        <v>16</v>
      </c>
      <c r="D361" s="8" t="s">
        <v>142</v>
      </c>
      <c r="E361" s="8">
        <v>1937</v>
      </c>
      <c r="F361" s="8">
        <v>180</v>
      </c>
      <c r="G361" s="8">
        <v>159</v>
      </c>
      <c r="H361" s="8">
        <v>20</v>
      </c>
      <c r="I361" s="8">
        <v>177</v>
      </c>
      <c r="J361" s="8">
        <v>192</v>
      </c>
      <c r="K361" s="8">
        <v>514</v>
      </c>
      <c r="L361" s="8">
        <v>190</v>
      </c>
      <c r="M361" s="8">
        <v>178</v>
      </c>
      <c r="N361" s="8">
        <v>101</v>
      </c>
      <c r="O361" s="8">
        <f>SUM(Data[[#This Row],[A1_num]:[C3_num]])</f>
        <v>1711</v>
      </c>
      <c r="P361" s="9">
        <f>Data[[#This Row],[totalNumLAttainers]]+Data[[#This Row],[numNonLA]]</f>
        <v>3648</v>
      </c>
      <c r="Q361" s="9">
        <f>100*(Data[[#This Row],[totalNumLAttainers]]/Data[[#This Row],[totalYP]])</f>
        <v>46.902412280701753</v>
      </c>
      <c r="R361" s="9">
        <f>100*(Data[[#This Row],[numNonLA]]/Data[[#This Row],[totalYP]])</f>
        <v>53.097587719298247</v>
      </c>
      <c r="S361" s="13">
        <f>100*(Data[[#This Row],[A1_num]]/Data[[#This Row],[totalNumLAttainers]])</f>
        <v>10.520163646990065</v>
      </c>
      <c r="T361" s="13">
        <f>100*(Data[[#This Row],[A2_num]]/Data[[#This Row],[totalNumLAttainers]])</f>
        <v>9.2928112215078897</v>
      </c>
      <c r="U361" s="13">
        <f>100*(Data[[#This Row],[A3_num]]/Data[[#This Row],[totalNumLAttainers]])</f>
        <v>1.168907071887785</v>
      </c>
      <c r="V361" s="13">
        <f>100*(Data[[#This Row],[B1_num]]/Data[[#This Row],[totalNumLAttainers]])</f>
        <v>10.344827586206897</v>
      </c>
      <c r="W361" s="13">
        <f>100*(Data[[#This Row],[B2_num]]/Data[[#This Row],[totalNumLAttainers]])</f>
        <v>11.221507890122735</v>
      </c>
      <c r="X361" s="13">
        <f>100*(Data[[#This Row],[B3_num]]/Data[[#This Row],[totalNumLAttainers]])</f>
        <v>30.040911747516073</v>
      </c>
      <c r="Y361" s="13">
        <f>100*(Data[[#This Row],[C1_num]]/Data[[#This Row],[totalNumLAttainers]])</f>
        <v>11.104617182933957</v>
      </c>
      <c r="Z361" s="13">
        <f>100*(Data[[#This Row],[C2_num]]/Data[[#This Row],[totalNumLAttainers]])</f>
        <v>10.403272939801287</v>
      </c>
      <c r="AA361" s="13">
        <f>100*(Data[[#This Row],[C3_num]]/Data[[#This Row],[totalNumLAttainers]])</f>
        <v>5.9029807130333136</v>
      </c>
      <c r="AB361" s="9">
        <f>SUM(Data[[#This Row],[A1_num]:[A3_num]])</f>
        <v>359</v>
      </c>
      <c r="AC361" s="9">
        <f>SUM(Data[[#This Row],[B1_num]:[B3_num]])</f>
        <v>883</v>
      </c>
      <c r="AD361" s="9">
        <f>SUM(Data[[#This Row],[C1_num]:[C3_num]])</f>
        <v>469</v>
      </c>
      <c r="AE361" s="9">
        <f>SUM(Data[[#This Row],[A1_num]],Data[[#This Row],[B1_num]])</f>
        <v>357</v>
      </c>
      <c r="AF361" s="9">
        <f>SUM(Data[[#This Row],[A2_num]],Data[[#This Row],[B2_num]])</f>
        <v>351</v>
      </c>
      <c r="AG361" s="9">
        <f>SUM(Data[[#This Row],[A3_num]],Data[[#This Row],[B3_num]],Data[[#This Row],[C1_num]],Data[[#This Row],[C2_num]],Data[[#This Row],[C3_num]])</f>
        <v>1003</v>
      </c>
    </row>
    <row r="362" spans="1:33" x14ac:dyDescent="0.15">
      <c r="A362" s="8">
        <v>2015</v>
      </c>
      <c r="B362" s="8" t="s">
        <v>221</v>
      </c>
      <c r="C362" s="8" t="s">
        <v>66</v>
      </c>
      <c r="D362" s="8" t="s">
        <v>179</v>
      </c>
      <c r="E362" s="8">
        <v>2209</v>
      </c>
      <c r="F362" s="8">
        <v>96</v>
      </c>
      <c r="G362" s="8">
        <v>109</v>
      </c>
      <c r="H362" s="8">
        <v>10</v>
      </c>
      <c r="I362" s="8">
        <v>135</v>
      </c>
      <c r="J362" s="8">
        <v>105</v>
      </c>
      <c r="K362" s="8">
        <v>310</v>
      </c>
      <c r="L362" s="8">
        <v>52</v>
      </c>
      <c r="M362" s="8">
        <v>79</v>
      </c>
      <c r="N362" s="8">
        <v>50</v>
      </c>
      <c r="O362" s="8">
        <f>SUM(Data[[#This Row],[A1_num]:[C3_num]])</f>
        <v>946</v>
      </c>
      <c r="P362" s="9">
        <f>Data[[#This Row],[totalNumLAttainers]]+Data[[#This Row],[numNonLA]]</f>
        <v>3155</v>
      </c>
      <c r="Q362" s="9">
        <f>100*(Data[[#This Row],[totalNumLAttainers]]/Data[[#This Row],[totalYP]])</f>
        <v>29.984152139461173</v>
      </c>
      <c r="R362" s="9">
        <f>100*(Data[[#This Row],[numNonLA]]/Data[[#This Row],[totalYP]])</f>
        <v>70.015847860538827</v>
      </c>
      <c r="S362" s="13">
        <f>100*(Data[[#This Row],[A1_num]]/Data[[#This Row],[totalNumLAttainers]])</f>
        <v>10.14799154334038</v>
      </c>
      <c r="T362" s="13">
        <f>100*(Data[[#This Row],[A2_num]]/Data[[#This Row],[totalNumLAttainers]])</f>
        <v>11.522198731501057</v>
      </c>
      <c r="U362" s="13">
        <f>100*(Data[[#This Row],[A3_num]]/Data[[#This Row],[totalNumLAttainers]])</f>
        <v>1.0570824524312896</v>
      </c>
      <c r="V362" s="13">
        <f>100*(Data[[#This Row],[B1_num]]/Data[[#This Row],[totalNumLAttainers]])</f>
        <v>14.270613107822411</v>
      </c>
      <c r="W362" s="13">
        <f>100*(Data[[#This Row],[B2_num]]/Data[[#This Row],[totalNumLAttainers]])</f>
        <v>11.099365750528541</v>
      </c>
      <c r="X362" s="13">
        <f>100*(Data[[#This Row],[B3_num]]/Data[[#This Row],[totalNumLAttainers]])</f>
        <v>32.76955602536998</v>
      </c>
      <c r="Y362" s="13">
        <f>100*(Data[[#This Row],[C1_num]]/Data[[#This Row],[totalNumLAttainers]])</f>
        <v>5.4968287526427062</v>
      </c>
      <c r="Z362" s="13">
        <f>100*(Data[[#This Row],[C2_num]]/Data[[#This Row],[totalNumLAttainers]])</f>
        <v>8.3509513742071881</v>
      </c>
      <c r="AA362" s="13">
        <f>100*(Data[[#This Row],[C3_num]]/Data[[#This Row],[totalNumLAttainers]])</f>
        <v>5.2854122621564485</v>
      </c>
      <c r="AB362" s="9">
        <f>SUM(Data[[#This Row],[A1_num]:[A3_num]])</f>
        <v>215</v>
      </c>
      <c r="AC362" s="9">
        <f>SUM(Data[[#This Row],[B1_num]:[B3_num]])</f>
        <v>550</v>
      </c>
      <c r="AD362" s="9">
        <f>SUM(Data[[#This Row],[C1_num]:[C3_num]])</f>
        <v>181</v>
      </c>
      <c r="AE362" s="9">
        <f>SUM(Data[[#This Row],[A1_num]],Data[[#This Row],[B1_num]])</f>
        <v>231</v>
      </c>
      <c r="AF362" s="9">
        <f>SUM(Data[[#This Row],[A2_num]],Data[[#This Row],[B2_num]])</f>
        <v>214</v>
      </c>
      <c r="AG362" s="9">
        <f>SUM(Data[[#This Row],[A3_num]],Data[[#This Row],[B3_num]],Data[[#This Row],[C1_num]],Data[[#This Row],[C2_num]],Data[[#This Row],[C3_num]])</f>
        <v>501</v>
      </c>
    </row>
    <row r="363" spans="1:33" x14ac:dyDescent="0.15">
      <c r="A363" s="8">
        <v>2015</v>
      </c>
      <c r="B363" s="8" t="s">
        <v>221</v>
      </c>
      <c r="C363" s="8" t="s">
        <v>309</v>
      </c>
      <c r="D363" s="8" t="s">
        <v>310</v>
      </c>
      <c r="E363" s="8">
        <v>3972</v>
      </c>
      <c r="F363" s="8">
        <v>190</v>
      </c>
      <c r="G363" s="8">
        <v>183</v>
      </c>
      <c r="H363" s="8">
        <v>23</v>
      </c>
      <c r="I363" s="8">
        <v>230</v>
      </c>
      <c r="J363" s="8">
        <v>248</v>
      </c>
      <c r="K363" s="8">
        <v>406</v>
      </c>
      <c r="L363" s="8">
        <v>265</v>
      </c>
      <c r="M363" s="8">
        <v>193</v>
      </c>
      <c r="N363" s="8">
        <v>90</v>
      </c>
      <c r="O363" s="8">
        <f>SUM(Data[[#This Row],[A1_num]:[C3_num]])</f>
        <v>1828</v>
      </c>
      <c r="P363" s="9">
        <f>Data[[#This Row],[totalNumLAttainers]]+Data[[#This Row],[numNonLA]]</f>
        <v>5800</v>
      </c>
      <c r="Q363" s="9">
        <f>100*(Data[[#This Row],[totalNumLAttainers]]/Data[[#This Row],[totalYP]])</f>
        <v>31.517241379310345</v>
      </c>
      <c r="R363" s="9">
        <f>100*(Data[[#This Row],[numNonLA]]/Data[[#This Row],[totalYP]])</f>
        <v>68.482758620689651</v>
      </c>
      <c r="S363" s="13">
        <f>100*(Data[[#This Row],[A1_num]]/Data[[#This Row],[totalNumLAttainers]])</f>
        <v>10.393873085339168</v>
      </c>
      <c r="T363" s="13">
        <f>100*(Data[[#This Row],[A2_num]]/Data[[#This Row],[totalNumLAttainers]])</f>
        <v>10.0109409190372</v>
      </c>
      <c r="U363" s="13">
        <f>100*(Data[[#This Row],[A3_num]]/Data[[#This Row],[totalNumLAttainers]])</f>
        <v>1.2582056892778994</v>
      </c>
      <c r="V363" s="13">
        <f>100*(Data[[#This Row],[B1_num]]/Data[[#This Row],[totalNumLAttainers]])</f>
        <v>12.582056892778992</v>
      </c>
      <c r="W363" s="13">
        <f>100*(Data[[#This Row],[B2_num]]/Data[[#This Row],[totalNumLAttainers]])</f>
        <v>13.566739606126916</v>
      </c>
      <c r="X363" s="13">
        <f>100*(Data[[#This Row],[B3_num]]/Data[[#This Row],[totalNumLAttainers]])</f>
        <v>22.210065645514224</v>
      </c>
      <c r="Y363" s="13">
        <f>100*(Data[[#This Row],[C1_num]]/Data[[#This Row],[totalNumLAttainers]])</f>
        <v>14.496717724288841</v>
      </c>
      <c r="Z363" s="13">
        <f>100*(Data[[#This Row],[C2_num]]/Data[[#This Row],[totalNumLAttainers]])</f>
        <v>10.557986870897155</v>
      </c>
      <c r="AA363" s="13">
        <f>100*(Data[[#This Row],[C3_num]]/Data[[#This Row],[totalNumLAttainers]])</f>
        <v>4.9234135667396064</v>
      </c>
      <c r="AB363" s="9">
        <f>SUM(Data[[#This Row],[A1_num]:[A3_num]])</f>
        <v>396</v>
      </c>
      <c r="AC363" s="9">
        <f>SUM(Data[[#This Row],[B1_num]:[B3_num]])</f>
        <v>884</v>
      </c>
      <c r="AD363" s="9">
        <f>SUM(Data[[#This Row],[C1_num]:[C3_num]])</f>
        <v>548</v>
      </c>
      <c r="AE363" s="9">
        <f>SUM(Data[[#This Row],[A1_num]],Data[[#This Row],[B1_num]])</f>
        <v>420</v>
      </c>
      <c r="AF363" s="9">
        <f>SUM(Data[[#This Row],[A2_num]],Data[[#This Row],[B2_num]])</f>
        <v>431</v>
      </c>
      <c r="AG363" s="9">
        <f>SUM(Data[[#This Row],[A3_num]],Data[[#This Row],[B3_num]],Data[[#This Row],[C1_num]],Data[[#This Row],[C2_num]],Data[[#This Row],[C3_num]])</f>
        <v>977</v>
      </c>
    </row>
    <row r="364" spans="1:33" x14ac:dyDescent="0.15">
      <c r="A364" s="8">
        <v>2015</v>
      </c>
      <c r="B364" s="8" t="s">
        <v>221</v>
      </c>
      <c r="C364" s="8" t="s">
        <v>33</v>
      </c>
      <c r="D364" s="8" t="s">
        <v>150</v>
      </c>
      <c r="E364" s="8">
        <v>1219</v>
      </c>
      <c r="F364" s="8">
        <v>123</v>
      </c>
      <c r="G364" s="8">
        <v>109</v>
      </c>
      <c r="H364" s="8">
        <v>26</v>
      </c>
      <c r="I364" s="8">
        <v>80</v>
      </c>
      <c r="J364" s="8">
        <v>80</v>
      </c>
      <c r="K364" s="8">
        <v>284</v>
      </c>
      <c r="L364" s="8">
        <v>108</v>
      </c>
      <c r="M364" s="8">
        <v>61</v>
      </c>
      <c r="N364" s="8">
        <v>33</v>
      </c>
      <c r="O364" s="8">
        <f>SUM(Data[[#This Row],[A1_num]:[C3_num]])</f>
        <v>904</v>
      </c>
      <c r="P364" s="9">
        <f>Data[[#This Row],[totalNumLAttainers]]+Data[[#This Row],[numNonLA]]</f>
        <v>2123</v>
      </c>
      <c r="Q364" s="9">
        <f>100*(Data[[#This Row],[totalNumLAttainers]]/Data[[#This Row],[totalYP]])</f>
        <v>42.581252943947248</v>
      </c>
      <c r="R364" s="9">
        <f>100*(Data[[#This Row],[numNonLA]]/Data[[#This Row],[totalYP]])</f>
        <v>57.418747056052752</v>
      </c>
      <c r="S364" s="13">
        <f>100*(Data[[#This Row],[A1_num]]/Data[[#This Row],[totalNumLAttainers]])</f>
        <v>13.606194690265486</v>
      </c>
      <c r="T364" s="13">
        <f>100*(Data[[#This Row],[A2_num]]/Data[[#This Row],[totalNumLAttainers]])</f>
        <v>12.057522123893804</v>
      </c>
      <c r="U364" s="13">
        <f>100*(Data[[#This Row],[A3_num]]/Data[[#This Row],[totalNumLAttainers]])</f>
        <v>2.8761061946902653</v>
      </c>
      <c r="V364" s="13">
        <f>100*(Data[[#This Row],[B1_num]]/Data[[#This Row],[totalNumLAttainers]])</f>
        <v>8.8495575221238933</v>
      </c>
      <c r="W364" s="13">
        <f>100*(Data[[#This Row],[B2_num]]/Data[[#This Row],[totalNumLAttainers]])</f>
        <v>8.8495575221238933</v>
      </c>
      <c r="X364" s="13">
        <f>100*(Data[[#This Row],[B3_num]]/Data[[#This Row],[totalNumLAttainers]])</f>
        <v>31.415929203539822</v>
      </c>
      <c r="Y364" s="13">
        <f>100*(Data[[#This Row],[C1_num]]/Data[[#This Row],[totalNumLAttainers]])</f>
        <v>11.946902654867257</v>
      </c>
      <c r="Z364" s="13">
        <f>100*(Data[[#This Row],[C2_num]]/Data[[#This Row],[totalNumLAttainers]])</f>
        <v>6.7477876106194685</v>
      </c>
      <c r="AA364" s="13">
        <f>100*(Data[[#This Row],[C3_num]]/Data[[#This Row],[totalNumLAttainers]])</f>
        <v>3.6504424778761062</v>
      </c>
      <c r="AB364" s="9">
        <f>SUM(Data[[#This Row],[A1_num]:[A3_num]])</f>
        <v>258</v>
      </c>
      <c r="AC364" s="9">
        <f>SUM(Data[[#This Row],[B1_num]:[B3_num]])</f>
        <v>444</v>
      </c>
      <c r="AD364" s="9">
        <f>SUM(Data[[#This Row],[C1_num]:[C3_num]])</f>
        <v>202</v>
      </c>
      <c r="AE364" s="9">
        <f>SUM(Data[[#This Row],[A1_num]],Data[[#This Row],[B1_num]])</f>
        <v>203</v>
      </c>
      <c r="AF364" s="9">
        <f>SUM(Data[[#This Row],[A2_num]],Data[[#This Row],[B2_num]])</f>
        <v>189</v>
      </c>
      <c r="AG364" s="9">
        <f>SUM(Data[[#This Row],[A3_num]],Data[[#This Row],[B3_num]],Data[[#This Row],[C1_num]],Data[[#This Row],[C2_num]],Data[[#This Row],[C3_num]])</f>
        <v>512</v>
      </c>
    </row>
    <row r="365" spans="1:33" x14ac:dyDescent="0.15">
      <c r="A365" s="8">
        <v>2015</v>
      </c>
      <c r="B365" s="8" t="s">
        <v>221</v>
      </c>
      <c r="C365" s="8" t="s">
        <v>57</v>
      </c>
      <c r="D365" s="8" t="s">
        <v>171</v>
      </c>
      <c r="E365" s="8">
        <v>1453</v>
      </c>
      <c r="F365" s="8">
        <v>147</v>
      </c>
      <c r="G365" s="8">
        <v>53</v>
      </c>
      <c r="H365" s="8">
        <v>15</v>
      </c>
      <c r="I365" s="8">
        <v>161</v>
      </c>
      <c r="J365" s="8">
        <v>63</v>
      </c>
      <c r="K365" s="8">
        <v>307</v>
      </c>
      <c r="L365" s="8">
        <v>71</v>
      </c>
      <c r="M365" s="8">
        <v>80</v>
      </c>
      <c r="N365" s="8">
        <v>45</v>
      </c>
      <c r="O365" s="8">
        <f>SUM(Data[[#This Row],[A1_num]:[C3_num]])</f>
        <v>942</v>
      </c>
      <c r="P365" s="9">
        <f>Data[[#This Row],[totalNumLAttainers]]+Data[[#This Row],[numNonLA]]</f>
        <v>2395</v>
      </c>
      <c r="Q365" s="9">
        <f>100*(Data[[#This Row],[totalNumLAttainers]]/Data[[#This Row],[totalYP]])</f>
        <v>39.331941544885183</v>
      </c>
      <c r="R365" s="9">
        <f>100*(Data[[#This Row],[numNonLA]]/Data[[#This Row],[totalYP]])</f>
        <v>60.668058455114824</v>
      </c>
      <c r="S365" s="13">
        <f>100*(Data[[#This Row],[A1_num]]/Data[[#This Row],[totalNumLAttainers]])</f>
        <v>15.605095541401273</v>
      </c>
      <c r="T365" s="13">
        <f>100*(Data[[#This Row],[A2_num]]/Data[[#This Row],[totalNumLAttainers]])</f>
        <v>5.6263269639065818</v>
      </c>
      <c r="U365" s="13">
        <f>100*(Data[[#This Row],[A3_num]]/Data[[#This Row],[totalNumLAttainers]])</f>
        <v>1.5923566878980893</v>
      </c>
      <c r="V365" s="13">
        <f>100*(Data[[#This Row],[B1_num]]/Data[[#This Row],[totalNumLAttainers]])</f>
        <v>17.091295116772823</v>
      </c>
      <c r="W365" s="13">
        <f>100*(Data[[#This Row],[B2_num]]/Data[[#This Row],[totalNumLAttainers]])</f>
        <v>6.6878980891719744</v>
      </c>
      <c r="X365" s="13">
        <f>100*(Data[[#This Row],[B3_num]]/Data[[#This Row],[totalNumLAttainers]])</f>
        <v>32.590233545647557</v>
      </c>
      <c r="Y365" s="13">
        <f>100*(Data[[#This Row],[C1_num]]/Data[[#This Row],[totalNumLAttainers]])</f>
        <v>7.5371549893842884</v>
      </c>
      <c r="Z365" s="13">
        <f>100*(Data[[#This Row],[C2_num]]/Data[[#This Row],[totalNumLAttainers]])</f>
        <v>8.4925690021231421</v>
      </c>
      <c r="AA365" s="13">
        <f>100*(Data[[#This Row],[C3_num]]/Data[[#This Row],[totalNumLAttainers]])</f>
        <v>4.7770700636942678</v>
      </c>
      <c r="AB365" s="9">
        <f>SUM(Data[[#This Row],[A1_num]:[A3_num]])</f>
        <v>215</v>
      </c>
      <c r="AC365" s="9">
        <f>SUM(Data[[#This Row],[B1_num]:[B3_num]])</f>
        <v>531</v>
      </c>
      <c r="AD365" s="9">
        <f>SUM(Data[[#This Row],[C1_num]:[C3_num]])</f>
        <v>196</v>
      </c>
      <c r="AE365" s="9">
        <f>SUM(Data[[#This Row],[A1_num]],Data[[#This Row],[B1_num]])</f>
        <v>308</v>
      </c>
      <c r="AF365" s="9">
        <f>SUM(Data[[#This Row],[A2_num]],Data[[#This Row],[B2_num]])</f>
        <v>116</v>
      </c>
      <c r="AG365" s="9">
        <f>SUM(Data[[#This Row],[A3_num]],Data[[#This Row],[B3_num]],Data[[#This Row],[C1_num]],Data[[#This Row],[C2_num]],Data[[#This Row],[C3_num]])</f>
        <v>518</v>
      </c>
    </row>
    <row r="366" spans="1:33" x14ac:dyDescent="0.15">
      <c r="A366" s="8">
        <v>2015</v>
      </c>
      <c r="B366" s="8" t="s">
        <v>221</v>
      </c>
      <c r="C366" s="8" t="s">
        <v>21</v>
      </c>
      <c r="D366" s="8" t="s">
        <v>125</v>
      </c>
      <c r="E366" s="8">
        <v>3647</v>
      </c>
      <c r="F366" s="8">
        <v>206</v>
      </c>
      <c r="G366" s="8">
        <v>220</v>
      </c>
      <c r="H366" s="8">
        <v>28</v>
      </c>
      <c r="I366" s="8">
        <v>320</v>
      </c>
      <c r="J366" s="8">
        <v>351</v>
      </c>
      <c r="K366" s="8">
        <v>561</v>
      </c>
      <c r="L366" s="8">
        <v>326</v>
      </c>
      <c r="M366" s="8">
        <v>216</v>
      </c>
      <c r="N366" s="8">
        <v>128</v>
      </c>
      <c r="O366" s="8">
        <f>SUM(Data[[#This Row],[A1_num]:[C3_num]])</f>
        <v>2356</v>
      </c>
      <c r="P366" s="9">
        <f>Data[[#This Row],[totalNumLAttainers]]+Data[[#This Row],[numNonLA]]</f>
        <v>6003</v>
      </c>
      <c r="Q366" s="9">
        <f>100*(Data[[#This Row],[totalNumLAttainers]]/Data[[#This Row],[totalYP]])</f>
        <v>39.247043145094118</v>
      </c>
      <c r="R366" s="9">
        <f>100*(Data[[#This Row],[numNonLA]]/Data[[#This Row],[totalYP]])</f>
        <v>60.752956854905882</v>
      </c>
      <c r="S366" s="13">
        <f>100*(Data[[#This Row],[A1_num]]/Data[[#This Row],[totalNumLAttainers]])</f>
        <v>8.7436332767402387</v>
      </c>
      <c r="T366" s="13">
        <f>100*(Data[[#This Row],[A2_num]]/Data[[#This Row],[totalNumLAttainers]])</f>
        <v>9.3378607809847214</v>
      </c>
      <c r="U366" s="13">
        <f>100*(Data[[#This Row],[A3_num]]/Data[[#This Row],[totalNumLAttainers]])</f>
        <v>1.1884550084889642</v>
      </c>
      <c r="V366" s="13">
        <f>100*(Data[[#This Row],[B1_num]]/Data[[#This Row],[totalNumLAttainers]])</f>
        <v>13.582342954159593</v>
      </c>
      <c r="W366" s="13">
        <f>100*(Data[[#This Row],[B2_num]]/Data[[#This Row],[totalNumLAttainers]])</f>
        <v>14.898132427843802</v>
      </c>
      <c r="X366" s="13">
        <f>100*(Data[[#This Row],[B3_num]]/Data[[#This Row],[totalNumLAttainers]])</f>
        <v>23.811544991511035</v>
      </c>
      <c r="Y366" s="13">
        <f>100*(Data[[#This Row],[C1_num]]/Data[[#This Row],[totalNumLAttainers]])</f>
        <v>13.837011884550085</v>
      </c>
      <c r="Z366" s="13">
        <f>100*(Data[[#This Row],[C2_num]]/Data[[#This Row],[totalNumLAttainers]])</f>
        <v>9.1680814940577253</v>
      </c>
      <c r="AA366" s="13">
        <f>100*(Data[[#This Row],[C3_num]]/Data[[#This Row],[totalNumLAttainers]])</f>
        <v>5.4329371816638368</v>
      </c>
      <c r="AB366" s="9">
        <f>SUM(Data[[#This Row],[A1_num]:[A3_num]])</f>
        <v>454</v>
      </c>
      <c r="AC366" s="9">
        <f>SUM(Data[[#This Row],[B1_num]:[B3_num]])</f>
        <v>1232</v>
      </c>
      <c r="AD366" s="9">
        <f>SUM(Data[[#This Row],[C1_num]:[C3_num]])</f>
        <v>670</v>
      </c>
      <c r="AE366" s="9">
        <f>SUM(Data[[#This Row],[A1_num]],Data[[#This Row],[B1_num]])</f>
        <v>526</v>
      </c>
      <c r="AF366" s="9">
        <f>SUM(Data[[#This Row],[A2_num]],Data[[#This Row],[B2_num]])</f>
        <v>571</v>
      </c>
      <c r="AG366" s="9">
        <f>SUM(Data[[#This Row],[A3_num]],Data[[#This Row],[B3_num]],Data[[#This Row],[C1_num]],Data[[#This Row],[C2_num]],Data[[#This Row],[C3_num]])</f>
        <v>1259</v>
      </c>
    </row>
    <row r="367" spans="1:33" x14ac:dyDescent="0.15">
      <c r="A367" s="8">
        <v>2015</v>
      </c>
      <c r="B367" s="8" t="s">
        <v>218</v>
      </c>
      <c r="C367" s="8" t="s">
        <v>22</v>
      </c>
      <c r="D367" s="8" t="s">
        <v>118</v>
      </c>
      <c r="E367" s="8">
        <v>4786</v>
      </c>
      <c r="F367" s="8">
        <v>289</v>
      </c>
      <c r="G367" s="8">
        <v>287</v>
      </c>
      <c r="H367" s="8">
        <v>39</v>
      </c>
      <c r="I367" s="8">
        <v>482</v>
      </c>
      <c r="J367" s="8">
        <v>465</v>
      </c>
      <c r="K367" s="8">
        <v>899</v>
      </c>
      <c r="L367" s="8">
        <v>483</v>
      </c>
      <c r="M367" s="8">
        <v>347</v>
      </c>
      <c r="N367" s="8">
        <v>215</v>
      </c>
      <c r="O367" s="8">
        <f>SUM(Data[[#This Row],[A1_num]:[C3_num]])</f>
        <v>3506</v>
      </c>
      <c r="P367" s="9">
        <f>Data[[#This Row],[totalNumLAttainers]]+Data[[#This Row],[numNonLA]]</f>
        <v>8292</v>
      </c>
      <c r="Q367" s="9">
        <f>100*(Data[[#This Row],[totalNumLAttainers]]/Data[[#This Row],[totalYP]])</f>
        <v>42.281717317896764</v>
      </c>
      <c r="R367" s="9">
        <f>100*(Data[[#This Row],[numNonLA]]/Data[[#This Row],[totalYP]])</f>
        <v>57.718282682103229</v>
      </c>
      <c r="S367" s="13">
        <f>100*(Data[[#This Row],[A1_num]]/Data[[#This Row],[totalNumLAttainers]])</f>
        <v>8.2430119794637768</v>
      </c>
      <c r="T367" s="13">
        <f>100*(Data[[#This Row],[A2_num]]/Data[[#This Row],[totalNumLAttainers]])</f>
        <v>8.185966913861952</v>
      </c>
      <c r="U367" s="13">
        <f>100*(Data[[#This Row],[A3_num]]/Data[[#This Row],[totalNumLAttainers]])</f>
        <v>1.1123787792355961</v>
      </c>
      <c r="V367" s="13">
        <f>100*(Data[[#This Row],[B1_num]]/Data[[#This Row],[totalNumLAttainers]])</f>
        <v>13.74786081003993</v>
      </c>
      <c r="W367" s="13">
        <f>100*(Data[[#This Row],[B2_num]]/Data[[#This Row],[totalNumLAttainers]])</f>
        <v>13.262977752424415</v>
      </c>
      <c r="X367" s="13">
        <f>100*(Data[[#This Row],[B3_num]]/Data[[#This Row],[totalNumLAttainers]])</f>
        <v>25.641756988020536</v>
      </c>
      <c r="Y367" s="13">
        <f>100*(Data[[#This Row],[C1_num]]/Data[[#This Row],[totalNumLAttainers]])</f>
        <v>13.776383342840845</v>
      </c>
      <c r="Z367" s="13">
        <f>100*(Data[[#This Row],[C2_num]]/Data[[#This Row],[totalNumLAttainers]])</f>
        <v>9.8973188819167142</v>
      </c>
      <c r="AA367" s="13">
        <f>100*(Data[[#This Row],[C3_num]]/Data[[#This Row],[totalNumLAttainers]])</f>
        <v>6.1323445521962352</v>
      </c>
      <c r="AB367" s="9">
        <f>SUM(Data[[#This Row],[A1_num]:[A3_num]])</f>
        <v>615</v>
      </c>
      <c r="AC367" s="9">
        <f>SUM(Data[[#This Row],[B1_num]:[B3_num]])</f>
        <v>1846</v>
      </c>
      <c r="AD367" s="9">
        <f>SUM(Data[[#This Row],[C1_num]:[C3_num]])</f>
        <v>1045</v>
      </c>
      <c r="AE367" s="9">
        <f>SUM(Data[[#This Row],[A1_num]],Data[[#This Row],[B1_num]])</f>
        <v>771</v>
      </c>
      <c r="AF367" s="9">
        <f>SUM(Data[[#This Row],[A2_num]],Data[[#This Row],[B2_num]])</f>
        <v>752</v>
      </c>
      <c r="AG367" s="9">
        <f>SUM(Data[[#This Row],[A3_num]],Data[[#This Row],[B3_num]],Data[[#This Row],[C1_num]],Data[[#This Row],[C2_num]],Data[[#This Row],[C3_num]])</f>
        <v>1983</v>
      </c>
    </row>
    <row r="368" spans="1:33" x14ac:dyDescent="0.15">
      <c r="A368" s="8">
        <v>2015</v>
      </c>
      <c r="B368" s="8" t="s">
        <v>221</v>
      </c>
      <c r="C368" s="8" t="s">
        <v>67</v>
      </c>
      <c r="D368" s="8" t="s">
        <v>180</v>
      </c>
      <c r="E368" s="8">
        <v>748</v>
      </c>
      <c r="F368" s="8">
        <v>77</v>
      </c>
      <c r="G368" s="8">
        <v>46</v>
      </c>
      <c r="H368" s="8">
        <v>12</v>
      </c>
      <c r="I368" s="8">
        <v>72</v>
      </c>
      <c r="J368" s="8">
        <v>54</v>
      </c>
      <c r="K368" s="8">
        <v>152</v>
      </c>
      <c r="L368" s="8">
        <v>72</v>
      </c>
      <c r="M368" s="8">
        <v>33</v>
      </c>
      <c r="N368" s="8">
        <v>48</v>
      </c>
      <c r="O368" s="8">
        <f>SUM(Data[[#This Row],[A1_num]:[C3_num]])</f>
        <v>566</v>
      </c>
      <c r="P368" s="9">
        <f>Data[[#This Row],[totalNumLAttainers]]+Data[[#This Row],[numNonLA]]</f>
        <v>1314</v>
      </c>
      <c r="Q368" s="9">
        <f>100*(Data[[#This Row],[totalNumLAttainers]]/Data[[#This Row],[totalYP]])</f>
        <v>43.074581430745809</v>
      </c>
      <c r="R368" s="9">
        <f>100*(Data[[#This Row],[numNonLA]]/Data[[#This Row],[totalYP]])</f>
        <v>56.925418569254184</v>
      </c>
      <c r="S368" s="13">
        <f>100*(Data[[#This Row],[A1_num]]/Data[[#This Row],[totalNumLAttainers]])</f>
        <v>13.604240282685511</v>
      </c>
      <c r="T368" s="13">
        <f>100*(Data[[#This Row],[A2_num]]/Data[[#This Row],[totalNumLAttainers]])</f>
        <v>8.1272084805653702</v>
      </c>
      <c r="U368" s="13">
        <f>100*(Data[[#This Row],[A3_num]]/Data[[#This Row],[totalNumLAttainers]])</f>
        <v>2.1201413427561837</v>
      </c>
      <c r="V368" s="13">
        <f>100*(Data[[#This Row],[B1_num]]/Data[[#This Row],[totalNumLAttainers]])</f>
        <v>12.7208480565371</v>
      </c>
      <c r="W368" s="13">
        <f>100*(Data[[#This Row],[B2_num]]/Data[[#This Row],[totalNumLAttainers]])</f>
        <v>9.5406360424028271</v>
      </c>
      <c r="X368" s="13">
        <f>100*(Data[[#This Row],[B3_num]]/Data[[#This Row],[totalNumLAttainers]])</f>
        <v>26.855123674911663</v>
      </c>
      <c r="Y368" s="13">
        <f>100*(Data[[#This Row],[C1_num]]/Data[[#This Row],[totalNumLAttainers]])</f>
        <v>12.7208480565371</v>
      </c>
      <c r="Z368" s="13">
        <f>100*(Data[[#This Row],[C2_num]]/Data[[#This Row],[totalNumLAttainers]])</f>
        <v>5.830388692579505</v>
      </c>
      <c r="AA368" s="13">
        <f>100*(Data[[#This Row],[C3_num]]/Data[[#This Row],[totalNumLAttainers]])</f>
        <v>8.4805653710247348</v>
      </c>
      <c r="AB368" s="9">
        <f>SUM(Data[[#This Row],[A1_num]:[A3_num]])</f>
        <v>135</v>
      </c>
      <c r="AC368" s="9">
        <f>SUM(Data[[#This Row],[B1_num]:[B3_num]])</f>
        <v>278</v>
      </c>
      <c r="AD368" s="9">
        <f>SUM(Data[[#This Row],[C1_num]:[C3_num]])</f>
        <v>153</v>
      </c>
      <c r="AE368" s="9">
        <f>SUM(Data[[#This Row],[A1_num]],Data[[#This Row],[B1_num]])</f>
        <v>149</v>
      </c>
      <c r="AF368" s="9">
        <f>SUM(Data[[#This Row],[A2_num]],Data[[#This Row],[B2_num]])</f>
        <v>100</v>
      </c>
      <c r="AG368" s="9">
        <f>SUM(Data[[#This Row],[A3_num]],Data[[#This Row],[B3_num]],Data[[#This Row],[C1_num]],Data[[#This Row],[C2_num]],Data[[#This Row],[C3_num]])</f>
        <v>317</v>
      </c>
    </row>
    <row r="369" spans="1:33" x14ac:dyDescent="0.15">
      <c r="A369" s="8">
        <v>2015</v>
      </c>
      <c r="B369" s="8" t="s">
        <v>221</v>
      </c>
      <c r="C369" s="8" t="s">
        <v>306</v>
      </c>
      <c r="D369" s="8" t="s">
        <v>307</v>
      </c>
      <c r="E369" s="8">
        <v>1749</v>
      </c>
      <c r="F369" s="8">
        <v>121</v>
      </c>
      <c r="G369" s="8">
        <v>98</v>
      </c>
      <c r="H369" s="8">
        <v>10</v>
      </c>
      <c r="I369" s="8">
        <v>194</v>
      </c>
      <c r="J369" s="8">
        <v>117</v>
      </c>
      <c r="K369" s="8">
        <v>288</v>
      </c>
      <c r="L369" s="8">
        <v>138</v>
      </c>
      <c r="M369" s="8">
        <v>71</v>
      </c>
      <c r="N369" s="8">
        <v>85</v>
      </c>
      <c r="O369" s="8">
        <f>SUM(Data[[#This Row],[A1_num]:[C3_num]])</f>
        <v>1122</v>
      </c>
      <c r="P369" s="9">
        <f>Data[[#This Row],[totalNumLAttainers]]+Data[[#This Row],[numNonLA]]</f>
        <v>2871</v>
      </c>
      <c r="Q369" s="9">
        <f>100*(Data[[#This Row],[totalNumLAttainers]]/Data[[#This Row],[totalYP]])</f>
        <v>39.080459770114942</v>
      </c>
      <c r="R369" s="9">
        <f>100*(Data[[#This Row],[numNonLA]]/Data[[#This Row],[totalYP]])</f>
        <v>60.919540229885058</v>
      </c>
      <c r="S369" s="13">
        <f>100*(Data[[#This Row],[A1_num]]/Data[[#This Row],[totalNumLAttainers]])</f>
        <v>10.784313725490197</v>
      </c>
      <c r="T369" s="13">
        <f>100*(Data[[#This Row],[A2_num]]/Data[[#This Row],[totalNumLAttainers]])</f>
        <v>8.7344028520499108</v>
      </c>
      <c r="U369" s="13">
        <f>100*(Data[[#This Row],[A3_num]]/Data[[#This Row],[totalNumLAttainers]])</f>
        <v>0.89126559714795017</v>
      </c>
      <c r="V369" s="13">
        <f>100*(Data[[#This Row],[B1_num]]/Data[[#This Row],[totalNumLAttainers]])</f>
        <v>17.290552584670234</v>
      </c>
      <c r="W369" s="13">
        <f>100*(Data[[#This Row],[B2_num]]/Data[[#This Row],[totalNumLAttainers]])</f>
        <v>10.427807486631016</v>
      </c>
      <c r="X369" s="13">
        <f>100*(Data[[#This Row],[B3_num]]/Data[[#This Row],[totalNumLAttainers]])</f>
        <v>25.668449197860966</v>
      </c>
      <c r="Y369" s="13">
        <f>100*(Data[[#This Row],[C1_num]]/Data[[#This Row],[totalNumLAttainers]])</f>
        <v>12.299465240641712</v>
      </c>
      <c r="Z369" s="13">
        <f>100*(Data[[#This Row],[C2_num]]/Data[[#This Row],[totalNumLAttainers]])</f>
        <v>6.3279857397504458</v>
      </c>
      <c r="AA369" s="13">
        <f>100*(Data[[#This Row],[C3_num]]/Data[[#This Row],[totalNumLAttainers]])</f>
        <v>7.5757575757575761</v>
      </c>
      <c r="AB369" s="9">
        <f>SUM(Data[[#This Row],[A1_num]:[A3_num]])</f>
        <v>229</v>
      </c>
      <c r="AC369" s="9">
        <f>SUM(Data[[#This Row],[B1_num]:[B3_num]])</f>
        <v>599</v>
      </c>
      <c r="AD369" s="9">
        <f>SUM(Data[[#This Row],[C1_num]:[C3_num]])</f>
        <v>294</v>
      </c>
      <c r="AE369" s="9">
        <f>SUM(Data[[#This Row],[A1_num]],Data[[#This Row],[B1_num]])</f>
        <v>315</v>
      </c>
      <c r="AF369" s="9">
        <f>SUM(Data[[#This Row],[A2_num]],Data[[#This Row],[B2_num]])</f>
        <v>215</v>
      </c>
      <c r="AG369" s="9">
        <f>SUM(Data[[#This Row],[A3_num]],Data[[#This Row],[B3_num]],Data[[#This Row],[C1_num]],Data[[#This Row],[C2_num]],Data[[#This Row],[C3_num]])</f>
        <v>592</v>
      </c>
    </row>
    <row r="370" spans="1:33" x14ac:dyDescent="0.15">
      <c r="A370" s="8">
        <v>2015</v>
      </c>
      <c r="B370" s="8" t="s">
        <v>221</v>
      </c>
      <c r="C370" s="8" t="s">
        <v>296</v>
      </c>
      <c r="D370" s="8" t="s">
        <v>297</v>
      </c>
      <c r="E370" s="8">
        <v>2486</v>
      </c>
      <c r="F370" s="8">
        <v>151</v>
      </c>
      <c r="G370" s="8">
        <v>157</v>
      </c>
      <c r="H370" s="8">
        <v>18</v>
      </c>
      <c r="I370" s="8">
        <v>163</v>
      </c>
      <c r="J370" s="8">
        <v>138</v>
      </c>
      <c r="K370" s="8">
        <v>406</v>
      </c>
      <c r="L370" s="8">
        <v>163</v>
      </c>
      <c r="M370" s="8">
        <v>107</v>
      </c>
      <c r="N370" s="8">
        <v>41</v>
      </c>
      <c r="O370" s="8">
        <f>SUM(Data[[#This Row],[A1_num]:[C3_num]])</f>
        <v>1344</v>
      </c>
      <c r="P370" s="9">
        <f>Data[[#This Row],[totalNumLAttainers]]+Data[[#This Row],[numNonLA]]</f>
        <v>3830</v>
      </c>
      <c r="Q370" s="9">
        <f>100*(Data[[#This Row],[totalNumLAttainers]]/Data[[#This Row],[totalYP]])</f>
        <v>35.091383812010449</v>
      </c>
      <c r="R370" s="9">
        <f>100*(Data[[#This Row],[numNonLA]]/Data[[#This Row],[totalYP]])</f>
        <v>64.908616187989551</v>
      </c>
      <c r="S370" s="13">
        <f>100*(Data[[#This Row],[A1_num]]/Data[[#This Row],[totalNumLAttainers]])</f>
        <v>11.235119047619047</v>
      </c>
      <c r="T370" s="13">
        <f>100*(Data[[#This Row],[A2_num]]/Data[[#This Row],[totalNumLAttainers]])</f>
        <v>11.681547619047619</v>
      </c>
      <c r="U370" s="13">
        <f>100*(Data[[#This Row],[A3_num]]/Data[[#This Row],[totalNumLAttainers]])</f>
        <v>1.3392857142857142</v>
      </c>
      <c r="V370" s="13">
        <f>100*(Data[[#This Row],[B1_num]]/Data[[#This Row],[totalNumLAttainers]])</f>
        <v>12.12797619047619</v>
      </c>
      <c r="W370" s="13">
        <f>100*(Data[[#This Row],[B2_num]]/Data[[#This Row],[totalNumLAttainers]])</f>
        <v>10.267857142857142</v>
      </c>
      <c r="X370" s="13">
        <f>100*(Data[[#This Row],[B3_num]]/Data[[#This Row],[totalNumLAttainers]])</f>
        <v>30.208333333333332</v>
      </c>
      <c r="Y370" s="13">
        <f>100*(Data[[#This Row],[C1_num]]/Data[[#This Row],[totalNumLAttainers]])</f>
        <v>12.12797619047619</v>
      </c>
      <c r="Z370" s="13">
        <f>100*(Data[[#This Row],[C2_num]]/Data[[#This Row],[totalNumLAttainers]])</f>
        <v>7.9613095238095237</v>
      </c>
      <c r="AA370" s="13">
        <f>100*(Data[[#This Row],[C3_num]]/Data[[#This Row],[totalNumLAttainers]])</f>
        <v>3.0505952380952381</v>
      </c>
      <c r="AB370" s="9">
        <f>SUM(Data[[#This Row],[A1_num]:[A3_num]])</f>
        <v>326</v>
      </c>
      <c r="AC370" s="9">
        <f>SUM(Data[[#This Row],[B1_num]:[B3_num]])</f>
        <v>707</v>
      </c>
      <c r="AD370" s="9">
        <f>SUM(Data[[#This Row],[C1_num]:[C3_num]])</f>
        <v>311</v>
      </c>
      <c r="AE370" s="9">
        <f>SUM(Data[[#This Row],[A1_num]],Data[[#This Row],[B1_num]])</f>
        <v>314</v>
      </c>
      <c r="AF370" s="9">
        <f>SUM(Data[[#This Row],[A2_num]],Data[[#This Row],[B2_num]])</f>
        <v>295</v>
      </c>
      <c r="AG370" s="9">
        <f>SUM(Data[[#This Row],[A3_num]],Data[[#This Row],[B3_num]],Data[[#This Row],[C1_num]],Data[[#This Row],[C2_num]],Data[[#This Row],[C3_num]])</f>
        <v>735</v>
      </c>
    </row>
    <row r="371" spans="1:33" x14ac:dyDescent="0.15">
      <c r="A371" s="8">
        <v>2015</v>
      </c>
      <c r="B371" s="8" t="s">
        <v>221</v>
      </c>
      <c r="C371" s="8" t="s">
        <v>298</v>
      </c>
      <c r="D371" s="8" t="s">
        <v>299</v>
      </c>
      <c r="E371" s="8">
        <v>2079</v>
      </c>
      <c r="F371" s="8">
        <v>203</v>
      </c>
      <c r="G371" s="8">
        <v>146</v>
      </c>
      <c r="H371" s="8">
        <v>30</v>
      </c>
      <c r="I371" s="8">
        <v>175</v>
      </c>
      <c r="J371" s="8">
        <v>130</v>
      </c>
      <c r="K371" s="8">
        <v>405</v>
      </c>
      <c r="L371" s="8">
        <v>104</v>
      </c>
      <c r="M371" s="8">
        <v>99</v>
      </c>
      <c r="N371" s="8">
        <v>55</v>
      </c>
      <c r="O371" s="8">
        <f>SUM(Data[[#This Row],[A1_num]:[C3_num]])</f>
        <v>1347</v>
      </c>
      <c r="P371" s="9">
        <f>Data[[#This Row],[totalNumLAttainers]]+Data[[#This Row],[numNonLA]]</f>
        <v>3426</v>
      </c>
      <c r="Q371" s="9">
        <f>100*(Data[[#This Row],[totalNumLAttainers]]/Data[[#This Row],[totalYP]])</f>
        <v>39.316987740805601</v>
      </c>
      <c r="R371" s="9">
        <f>100*(Data[[#This Row],[numNonLA]]/Data[[#This Row],[totalYP]])</f>
        <v>60.683012259194392</v>
      </c>
      <c r="S371" s="13">
        <f>100*(Data[[#This Row],[A1_num]]/Data[[#This Row],[totalNumLAttainers]])</f>
        <v>15.070527097253155</v>
      </c>
      <c r="T371" s="13">
        <f>100*(Data[[#This Row],[A2_num]]/Data[[#This Row],[totalNumLAttainers]])</f>
        <v>10.838901262063844</v>
      </c>
      <c r="U371" s="13">
        <f>100*(Data[[#This Row],[A3_num]]/Data[[#This Row],[totalNumLAttainers]])</f>
        <v>2.2271714922048997</v>
      </c>
      <c r="V371" s="13">
        <f>100*(Data[[#This Row],[B1_num]]/Data[[#This Row],[totalNumLAttainers]])</f>
        <v>12.991833704528583</v>
      </c>
      <c r="W371" s="13">
        <f>100*(Data[[#This Row],[B2_num]]/Data[[#This Row],[totalNumLAttainers]])</f>
        <v>9.6510764662212321</v>
      </c>
      <c r="X371" s="13">
        <f>100*(Data[[#This Row],[B3_num]]/Data[[#This Row],[totalNumLAttainers]])</f>
        <v>30.066815144766146</v>
      </c>
      <c r="Y371" s="13">
        <f>100*(Data[[#This Row],[C1_num]]/Data[[#This Row],[totalNumLAttainers]])</f>
        <v>7.7208611729769849</v>
      </c>
      <c r="Z371" s="13">
        <f>100*(Data[[#This Row],[C2_num]]/Data[[#This Row],[totalNumLAttainers]])</f>
        <v>7.3496659242761693</v>
      </c>
      <c r="AA371" s="13">
        <f>100*(Data[[#This Row],[C3_num]]/Data[[#This Row],[totalNumLAttainers]])</f>
        <v>4.0831477357089829</v>
      </c>
      <c r="AB371" s="9">
        <f>SUM(Data[[#This Row],[A1_num]:[A3_num]])</f>
        <v>379</v>
      </c>
      <c r="AC371" s="9">
        <f>SUM(Data[[#This Row],[B1_num]:[B3_num]])</f>
        <v>710</v>
      </c>
      <c r="AD371" s="9">
        <f>SUM(Data[[#This Row],[C1_num]:[C3_num]])</f>
        <v>258</v>
      </c>
      <c r="AE371" s="9">
        <f>SUM(Data[[#This Row],[A1_num]],Data[[#This Row],[B1_num]])</f>
        <v>378</v>
      </c>
      <c r="AF371" s="9">
        <f>SUM(Data[[#This Row],[A2_num]],Data[[#This Row],[B2_num]])</f>
        <v>276</v>
      </c>
      <c r="AG371" s="9">
        <f>SUM(Data[[#This Row],[A3_num]],Data[[#This Row],[B3_num]],Data[[#This Row],[C1_num]],Data[[#This Row],[C2_num]],Data[[#This Row],[C3_num]])</f>
        <v>693</v>
      </c>
    </row>
    <row r="372" spans="1:33" x14ac:dyDescent="0.15">
      <c r="A372" s="8">
        <v>2015</v>
      </c>
      <c r="B372" s="8" t="s">
        <v>221</v>
      </c>
      <c r="C372" s="8" t="s">
        <v>0</v>
      </c>
      <c r="D372" s="8" t="s">
        <v>123</v>
      </c>
      <c r="E372" s="8">
        <v>3331</v>
      </c>
      <c r="F372" s="8">
        <v>224</v>
      </c>
      <c r="G372" s="8">
        <v>209</v>
      </c>
      <c r="H372" s="8">
        <v>24</v>
      </c>
      <c r="I372" s="8">
        <v>361</v>
      </c>
      <c r="J372" s="8">
        <v>314</v>
      </c>
      <c r="K372" s="8">
        <v>649</v>
      </c>
      <c r="L372" s="8">
        <v>258</v>
      </c>
      <c r="M372" s="8">
        <v>125</v>
      </c>
      <c r="N372" s="8">
        <v>89</v>
      </c>
      <c r="O372" s="8">
        <f>SUM(Data[[#This Row],[A1_num]:[C3_num]])</f>
        <v>2253</v>
      </c>
      <c r="P372" s="9">
        <f>Data[[#This Row],[totalNumLAttainers]]+Data[[#This Row],[numNonLA]]</f>
        <v>5584</v>
      </c>
      <c r="Q372" s="9">
        <f>100*(Data[[#This Row],[totalNumLAttainers]]/Data[[#This Row],[totalYP]])</f>
        <v>40.347421203438394</v>
      </c>
      <c r="R372" s="9">
        <f>100*(Data[[#This Row],[numNonLA]]/Data[[#This Row],[totalYP]])</f>
        <v>59.652578796561606</v>
      </c>
      <c r="S372" s="13">
        <f>100*(Data[[#This Row],[A1_num]]/Data[[#This Row],[totalNumLAttainers]])</f>
        <v>9.9422991566799812</v>
      </c>
      <c r="T372" s="13">
        <f>100*(Data[[#This Row],[A2_num]]/Data[[#This Row],[totalNumLAttainers]])</f>
        <v>9.2765201952951628</v>
      </c>
      <c r="U372" s="13">
        <f>100*(Data[[#This Row],[A3_num]]/Data[[#This Row],[totalNumLAttainers]])</f>
        <v>1.0652463382157125</v>
      </c>
      <c r="V372" s="13">
        <f>100*(Data[[#This Row],[B1_num]]/Data[[#This Row],[totalNumLAttainers]])</f>
        <v>16.023080337328008</v>
      </c>
      <c r="W372" s="13">
        <f>100*(Data[[#This Row],[B2_num]]/Data[[#This Row],[totalNumLAttainers]])</f>
        <v>13.936972924988902</v>
      </c>
      <c r="X372" s="13">
        <f>100*(Data[[#This Row],[B3_num]]/Data[[#This Row],[totalNumLAttainers]])</f>
        <v>28.806036395916557</v>
      </c>
      <c r="Y372" s="13">
        <f>100*(Data[[#This Row],[C1_num]]/Data[[#This Row],[totalNumLAttainers]])</f>
        <v>11.451398135818907</v>
      </c>
      <c r="Z372" s="13">
        <f>100*(Data[[#This Row],[C2_num]]/Data[[#This Row],[totalNumLAttainers]])</f>
        <v>5.5481580115401687</v>
      </c>
      <c r="AA372" s="13">
        <f>100*(Data[[#This Row],[C3_num]]/Data[[#This Row],[totalNumLAttainers]])</f>
        <v>3.9502885042166</v>
      </c>
      <c r="AB372" s="9">
        <f>SUM(Data[[#This Row],[A1_num]:[A3_num]])</f>
        <v>457</v>
      </c>
      <c r="AC372" s="9">
        <f>SUM(Data[[#This Row],[B1_num]:[B3_num]])</f>
        <v>1324</v>
      </c>
      <c r="AD372" s="9">
        <f>SUM(Data[[#This Row],[C1_num]:[C3_num]])</f>
        <v>472</v>
      </c>
      <c r="AE372" s="9">
        <f>SUM(Data[[#This Row],[A1_num]],Data[[#This Row],[B1_num]])</f>
        <v>585</v>
      </c>
      <c r="AF372" s="9">
        <f>SUM(Data[[#This Row],[A2_num]],Data[[#This Row],[B2_num]])</f>
        <v>523</v>
      </c>
      <c r="AG372" s="9">
        <f>SUM(Data[[#This Row],[A3_num]],Data[[#This Row],[B3_num]],Data[[#This Row],[C1_num]],Data[[#This Row],[C2_num]],Data[[#This Row],[C3_num]])</f>
        <v>1145</v>
      </c>
    </row>
    <row r="373" spans="1:33" x14ac:dyDescent="0.15">
      <c r="A373" s="8">
        <v>2015</v>
      </c>
      <c r="B373" s="8" t="s">
        <v>218</v>
      </c>
      <c r="C373" s="8" t="s">
        <v>0</v>
      </c>
      <c r="D373" s="8" t="s">
        <v>123</v>
      </c>
      <c r="E373" s="8">
        <v>3331</v>
      </c>
      <c r="F373" s="8">
        <v>224</v>
      </c>
      <c r="G373" s="8">
        <v>209</v>
      </c>
      <c r="H373" s="8">
        <v>24</v>
      </c>
      <c r="I373" s="8">
        <v>361</v>
      </c>
      <c r="J373" s="8">
        <v>314</v>
      </c>
      <c r="K373" s="8">
        <v>649</v>
      </c>
      <c r="L373" s="8">
        <v>258</v>
      </c>
      <c r="M373" s="8">
        <v>125</v>
      </c>
      <c r="N373" s="8">
        <v>89</v>
      </c>
      <c r="O373" s="8">
        <f>SUM(Data[[#This Row],[A1_num]:[C3_num]])</f>
        <v>2253</v>
      </c>
      <c r="P373" s="9">
        <f>Data[[#This Row],[totalNumLAttainers]]+Data[[#This Row],[numNonLA]]</f>
        <v>5584</v>
      </c>
      <c r="Q373" s="9">
        <f>100*(Data[[#This Row],[totalNumLAttainers]]/Data[[#This Row],[totalYP]])</f>
        <v>40.347421203438394</v>
      </c>
      <c r="R373" s="9">
        <f>100*(Data[[#This Row],[numNonLA]]/Data[[#This Row],[totalYP]])</f>
        <v>59.652578796561606</v>
      </c>
      <c r="S373" s="13">
        <f>100*(Data[[#This Row],[A1_num]]/Data[[#This Row],[totalNumLAttainers]])</f>
        <v>9.9422991566799812</v>
      </c>
      <c r="T373" s="13">
        <f>100*(Data[[#This Row],[A2_num]]/Data[[#This Row],[totalNumLAttainers]])</f>
        <v>9.2765201952951628</v>
      </c>
      <c r="U373" s="13">
        <f>100*(Data[[#This Row],[A3_num]]/Data[[#This Row],[totalNumLAttainers]])</f>
        <v>1.0652463382157125</v>
      </c>
      <c r="V373" s="13">
        <f>100*(Data[[#This Row],[B1_num]]/Data[[#This Row],[totalNumLAttainers]])</f>
        <v>16.023080337328008</v>
      </c>
      <c r="W373" s="13">
        <f>100*(Data[[#This Row],[B2_num]]/Data[[#This Row],[totalNumLAttainers]])</f>
        <v>13.936972924988902</v>
      </c>
      <c r="X373" s="13">
        <f>100*(Data[[#This Row],[B3_num]]/Data[[#This Row],[totalNumLAttainers]])</f>
        <v>28.806036395916557</v>
      </c>
      <c r="Y373" s="13">
        <f>100*(Data[[#This Row],[C1_num]]/Data[[#This Row],[totalNumLAttainers]])</f>
        <v>11.451398135818907</v>
      </c>
      <c r="Z373" s="13">
        <f>100*(Data[[#This Row],[C2_num]]/Data[[#This Row],[totalNumLAttainers]])</f>
        <v>5.5481580115401687</v>
      </c>
      <c r="AA373" s="13">
        <f>100*(Data[[#This Row],[C3_num]]/Data[[#This Row],[totalNumLAttainers]])</f>
        <v>3.9502885042166</v>
      </c>
      <c r="AB373" s="9">
        <f>SUM(Data[[#This Row],[A1_num]:[A3_num]])</f>
        <v>457</v>
      </c>
      <c r="AC373" s="9">
        <f>SUM(Data[[#This Row],[B1_num]:[B3_num]])</f>
        <v>1324</v>
      </c>
      <c r="AD373" s="9">
        <f>SUM(Data[[#This Row],[C1_num]:[C3_num]])</f>
        <v>472</v>
      </c>
      <c r="AE373" s="9">
        <f>SUM(Data[[#This Row],[A1_num]],Data[[#This Row],[B1_num]])</f>
        <v>585</v>
      </c>
      <c r="AF373" s="9">
        <f>SUM(Data[[#This Row],[A2_num]],Data[[#This Row],[B2_num]])</f>
        <v>523</v>
      </c>
      <c r="AG373" s="9">
        <f>SUM(Data[[#This Row],[A3_num]],Data[[#This Row],[B3_num]],Data[[#This Row],[C1_num]],Data[[#This Row],[C2_num]],Data[[#This Row],[C3_num]])</f>
        <v>1145</v>
      </c>
    </row>
    <row r="374" spans="1:33" x14ac:dyDescent="0.15">
      <c r="A374" s="8">
        <v>2015</v>
      </c>
      <c r="B374" s="8" t="s">
        <v>221</v>
      </c>
      <c r="C374" s="8" t="s">
        <v>49</v>
      </c>
      <c r="D374" s="8" t="s">
        <v>164</v>
      </c>
      <c r="E374" s="8">
        <v>1885</v>
      </c>
      <c r="F374" s="8">
        <v>155</v>
      </c>
      <c r="G374" s="8">
        <v>192</v>
      </c>
      <c r="H374" s="8">
        <v>12</v>
      </c>
      <c r="I374" s="8">
        <v>299</v>
      </c>
      <c r="J374" s="8">
        <v>168</v>
      </c>
      <c r="K374" s="8">
        <v>412</v>
      </c>
      <c r="L374" s="8">
        <v>181</v>
      </c>
      <c r="M374" s="8">
        <v>122</v>
      </c>
      <c r="N374" s="8">
        <v>57</v>
      </c>
      <c r="O374" s="8">
        <f>SUM(Data[[#This Row],[A1_num]:[C3_num]])</f>
        <v>1598</v>
      </c>
      <c r="P374" s="9">
        <f>Data[[#This Row],[totalNumLAttainers]]+Data[[#This Row],[numNonLA]]</f>
        <v>3483</v>
      </c>
      <c r="Q374" s="9">
        <f>100*(Data[[#This Row],[totalNumLAttainers]]/Data[[#This Row],[totalYP]])</f>
        <v>45.879988515647426</v>
      </c>
      <c r="R374" s="9">
        <f>100*(Data[[#This Row],[numNonLA]]/Data[[#This Row],[totalYP]])</f>
        <v>54.120011484352574</v>
      </c>
      <c r="S374" s="13">
        <f>100*(Data[[#This Row],[A1_num]]/Data[[#This Row],[totalNumLAttainers]])</f>
        <v>9.6996245306633302</v>
      </c>
      <c r="T374" s="13">
        <f>100*(Data[[#This Row],[A2_num]]/Data[[#This Row],[totalNumLAttainers]])</f>
        <v>12.015018773466833</v>
      </c>
      <c r="U374" s="13">
        <f>100*(Data[[#This Row],[A3_num]]/Data[[#This Row],[totalNumLAttainers]])</f>
        <v>0.75093867334167708</v>
      </c>
      <c r="V374" s="13">
        <f>100*(Data[[#This Row],[B1_num]]/Data[[#This Row],[totalNumLAttainers]])</f>
        <v>18.710888610763455</v>
      </c>
      <c r="W374" s="13">
        <f>100*(Data[[#This Row],[B2_num]]/Data[[#This Row],[totalNumLAttainers]])</f>
        <v>10.513141426783479</v>
      </c>
      <c r="X374" s="13">
        <f>100*(Data[[#This Row],[B3_num]]/Data[[#This Row],[totalNumLAttainers]])</f>
        <v>25.782227784730914</v>
      </c>
      <c r="Y374" s="13">
        <f>100*(Data[[#This Row],[C1_num]]/Data[[#This Row],[totalNumLAttainers]])</f>
        <v>11.326658322903629</v>
      </c>
      <c r="Z374" s="13">
        <f>100*(Data[[#This Row],[C2_num]]/Data[[#This Row],[totalNumLAttainers]])</f>
        <v>7.6345431789737166</v>
      </c>
      <c r="AA374" s="13">
        <f>100*(Data[[#This Row],[C3_num]]/Data[[#This Row],[totalNumLAttainers]])</f>
        <v>3.5669586983729662</v>
      </c>
      <c r="AB374" s="9">
        <f>SUM(Data[[#This Row],[A1_num]:[A3_num]])</f>
        <v>359</v>
      </c>
      <c r="AC374" s="9">
        <f>SUM(Data[[#This Row],[B1_num]:[B3_num]])</f>
        <v>879</v>
      </c>
      <c r="AD374" s="9">
        <f>SUM(Data[[#This Row],[C1_num]:[C3_num]])</f>
        <v>360</v>
      </c>
      <c r="AE374" s="9">
        <f>SUM(Data[[#This Row],[A1_num]],Data[[#This Row],[B1_num]])</f>
        <v>454</v>
      </c>
      <c r="AF374" s="9">
        <f>SUM(Data[[#This Row],[A2_num]],Data[[#This Row],[B2_num]])</f>
        <v>360</v>
      </c>
      <c r="AG374" s="9">
        <f>SUM(Data[[#This Row],[A3_num]],Data[[#This Row],[B3_num]],Data[[#This Row],[C1_num]],Data[[#This Row],[C2_num]],Data[[#This Row],[C3_num]])</f>
        <v>784</v>
      </c>
    </row>
    <row r="375" spans="1:33" x14ac:dyDescent="0.15">
      <c r="A375" s="8">
        <v>2015</v>
      </c>
      <c r="B375" s="8" t="s">
        <v>221</v>
      </c>
      <c r="C375" s="8" t="s">
        <v>68</v>
      </c>
      <c r="D375" s="8" t="s">
        <v>181</v>
      </c>
      <c r="E375" s="8">
        <v>2468</v>
      </c>
      <c r="F375" s="8">
        <v>203</v>
      </c>
      <c r="G375" s="8">
        <v>163</v>
      </c>
      <c r="H375" s="8">
        <v>31</v>
      </c>
      <c r="I375" s="8">
        <v>242</v>
      </c>
      <c r="J375" s="8">
        <v>162</v>
      </c>
      <c r="K375" s="8">
        <v>547</v>
      </c>
      <c r="L375" s="8">
        <v>92</v>
      </c>
      <c r="M375" s="8">
        <v>124</v>
      </c>
      <c r="N375" s="8">
        <v>152</v>
      </c>
      <c r="O375" s="8">
        <f>SUM(Data[[#This Row],[A1_num]:[C3_num]])</f>
        <v>1716</v>
      </c>
      <c r="P375" s="9">
        <f>Data[[#This Row],[totalNumLAttainers]]+Data[[#This Row],[numNonLA]]</f>
        <v>4184</v>
      </c>
      <c r="Q375" s="9">
        <f>100*(Data[[#This Row],[totalNumLAttainers]]/Data[[#This Row],[totalYP]])</f>
        <v>41.013384321223711</v>
      </c>
      <c r="R375" s="9">
        <f>100*(Data[[#This Row],[numNonLA]]/Data[[#This Row],[totalYP]])</f>
        <v>58.986615678776289</v>
      </c>
      <c r="S375" s="13">
        <f>100*(Data[[#This Row],[A1_num]]/Data[[#This Row],[totalNumLAttainers]])</f>
        <v>11.829836829836831</v>
      </c>
      <c r="T375" s="13">
        <f>100*(Data[[#This Row],[A2_num]]/Data[[#This Row],[totalNumLAttainers]])</f>
        <v>9.4988344988344995</v>
      </c>
      <c r="U375" s="13">
        <f>100*(Data[[#This Row],[A3_num]]/Data[[#This Row],[totalNumLAttainers]])</f>
        <v>1.8065268065268065</v>
      </c>
      <c r="V375" s="13">
        <f>100*(Data[[#This Row],[B1_num]]/Data[[#This Row],[totalNumLAttainers]])</f>
        <v>14.102564102564102</v>
      </c>
      <c r="W375" s="13">
        <f>100*(Data[[#This Row],[B2_num]]/Data[[#This Row],[totalNumLAttainers]])</f>
        <v>9.44055944055944</v>
      </c>
      <c r="X375" s="13">
        <f>100*(Data[[#This Row],[B3_num]]/Data[[#This Row],[totalNumLAttainers]])</f>
        <v>31.876456876456878</v>
      </c>
      <c r="Y375" s="13">
        <f>100*(Data[[#This Row],[C1_num]]/Data[[#This Row],[totalNumLAttainers]])</f>
        <v>5.3613053613053614</v>
      </c>
      <c r="Z375" s="13">
        <f>100*(Data[[#This Row],[C2_num]]/Data[[#This Row],[totalNumLAttainers]])</f>
        <v>7.2261072261072261</v>
      </c>
      <c r="AA375" s="13">
        <f>100*(Data[[#This Row],[C3_num]]/Data[[#This Row],[totalNumLAttainers]])</f>
        <v>8.8578088578088572</v>
      </c>
      <c r="AB375" s="9">
        <f>SUM(Data[[#This Row],[A1_num]:[A3_num]])</f>
        <v>397</v>
      </c>
      <c r="AC375" s="9">
        <f>SUM(Data[[#This Row],[B1_num]:[B3_num]])</f>
        <v>951</v>
      </c>
      <c r="AD375" s="9">
        <f>SUM(Data[[#This Row],[C1_num]:[C3_num]])</f>
        <v>368</v>
      </c>
      <c r="AE375" s="9">
        <f>SUM(Data[[#This Row],[A1_num]],Data[[#This Row],[B1_num]])</f>
        <v>445</v>
      </c>
      <c r="AF375" s="9">
        <f>SUM(Data[[#This Row],[A2_num]],Data[[#This Row],[B2_num]])</f>
        <v>325</v>
      </c>
      <c r="AG375" s="9">
        <f>SUM(Data[[#This Row],[A3_num]],Data[[#This Row],[B3_num]],Data[[#This Row],[C1_num]],Data[[#This Row],[C2_num]],Data[[#This Row],[C3_num]])</f>
        <v>946</v>
      </c>
    </row>
    <row r="376" spans="1:33" x14ac:dyDescent="0.15">
      <c r="A376" s="8">
        <v>2015</v>
      </c>
      <c r="B376" s="8" t="s">
        <v>221</v>
      </c>
      <c r="C376" s="8" t="s">
        <v>311</v>
      </c>
      <c r="D376" s="8" t="s">
        <v>312</v>
      </c>
      <c r="E376" s="8">
        <v>3013</v>
      </c>
      <c r="F376" s="8">
        <v>218</v>
      </c>
      <c r="G376" s="8">
        <v>226</v>
      </c>
      <c r="H376" s="8">
        <v>27</v>
      </c>
      <c r="I376" s="8">
        <v>252</v>
      </c>
      <c r="J376" s="8">
        <v>287</v>
      </c>
      <c r="K376" s="8">
        <v>571</v>
      </c>
      <c r="L376" s="8">
        <v>341</v>
      </c>
      <c r="M376" s="8">
        <v>125</v>
      </c>
      <c r="N376" s="8">
        <v>102</v>
      </c>
      <c r="O376" s="8">
        <f>SUM(Data[[#This Row],[A1_num]:[C3_num]])</f>
        <v>2149</v>
      </c>
      <c r="P376" s="9">
        <f>Data[[#This Row],[totalNumLAttainers]]+Data[[#This Row],[numNonLA]]</f>
        <v>5162</v>
      </c>
      <c r="Q376" s="9">
        <f>100*(Data[[#This Row],[totalNumLAttainers]]/Data[[#This Row],[totalYP]])</f>
        <v>41.631150716776446</v>
      </c>
      <c r="R376" s="9">
        <f>100*(Data[[#This Row],[numNonLA]]/Data[[#This Row],[totalYP]])</f>
        <v>58.368849283223554</v>
      </c>
      <c r="S376" s="13">
        <f>100*(Data[[#This Row],[A1_num]]/Data[[#This Row],[totalNumLAttainers]])</f>
        <v>10.144253140995813</v>
      </c>
      <c r="T376" s="13">
        <f>100*(Data[[#This Row],[A2_num]]/Data[[#This Row],[totalNumLAttainers]])</f>
        <v>10.516519311307585</v>
      </c>
      <c r="U376" s="13">
        <f>100*(Data[[#This Row],[A3_num]]/Data[[#This Row],[totalNumLAttainers]])</f>
        <v>1.2563983248022337</v>
      </c>
      <c r="V376" s="13">
        <f>100*(Data[[#This Row],[B1_num]]/Data[[#This Row],[totalNumLAttainers]])</f>
        <v>11.726384364820847</v>
      </c>
      <c r="W376" s="13">
        <f>100*(Data[[#This Row],[B2_num]]/Data[[#This Row],[totalNumLAttainers]])</f>
        <v>13.355048859934854</v>
      </c>
      <c r="X376" s="13">
        <f>100*(Data[[#This Row],[B3_num]]/Data[[#This Row],[totalNumLAttainers]])</f>
        <v>26.570497906002792</v>
      </c>
      <c r="Y376" s="13">
        <f>100*(Data[[#This Row],[C1_num]]/Data[[#This Row],[totalNumLAttainers]])</f>
        <v>15.867845509539322</v>
      </c>
      <c r="Z376" s="13">
        <f>100*(Data[[#This Row],[C2_num]]/Data[[#This Row],[totalNumLAttainers]])</f>
        <v>5.8166589111214524</v>
      </c>
      <c r="AA376" s="13">
        <f>100*(Data[[#This Row],[C3_num]]/Data[[#This Row],[totalNumLAttainers]])</f>
        <v>4.7463936714751052</v>
      </c>
      <c r="AB376" s="9">
        <f>SUM(Data[[#This Row],[A1_num]:[A3_num]])</f>
        <v>471</v>
      </c>
      <c r="AC376" s="9">
        <f>SUM(Data[[#This Row],[B1_num]:[B3_num]])</f>
        <v>1110</v>
      </c>
      <c r="AD376" s="9">
        <f>SUM(Data[[#This Row],[C1_num]:[C3_num]])</f>
        <v>568</v>
      </c>
      <c r="AE376" s="9">
        <f>SUM(Data[[#This Row],[A1_num]],Data[[#This Row],[B1_num]])</f>
        <v>470</v>
      </c>
      <c r="AF376" s="9">
        <f>SUM(Data[[#This Row],[A2_num]],Data[[#This Row],[B2_num]])</f>
        <v>513</v>
      </c>
      <c r="AG376" s="9">
        <f>SUM(Data[[#This Row],[A3_num]],Data[[#This Row],[B3_num]],Data[[#This Row],[C1_num]],Data[[#This Row],[C2_num]],Data[[#This Row],[C3_num]])</f>
        <v>1166</v>
      </c>
    </row>
    <row r="377" spans="1:33" x14ac:dyDescent="0.15">
      <c r="A377" s="8">
        <v>2015</v>
      </c>
      <c r="B377" s="8" t="s">
        <v>221</v>
      </c>
      <c r="C377" s="8" t="s">
        <v>6</v>
      </c>
      <c r="D377" s="8" t="s">
        <v>134</v>
      </c>
      <c r="E377" s="8">
        <v>650</v>
      </c>
      <c r="F377" s="8">
        <v>74</v>
      </c>
      <c r="G377" s="8">
        <v>26</v>
      </c>
      <c r="H377" s="8">
        <v>18</v>
      </c>
      <c r="I377" s="8">
        <v>77</v>
      </c>
      <c r="J377" s="8">
        <v>47</v>
      </c>
      <c r="K377" s="8">
        <v>167</v>
      </c>
      <c r="L377" s="8">
        <v>56</v>
      </c>
      <c r="M377" s="8">
        <v>47</v>
      </c>
      <c r="N377" s="8">
        <v>20</v>
      </c>
      <c r="O377" s="8">
        <f>SUM(Data[[#This Row],[A1_num]:[C3_num]])</f>
        <v>532</v>
      </c>
      <c r="P377" s="9">
        <f>Data[[#This Row],[totalNumLAttainers]]+Data[[#This Row],[numNonLA]]</f>
        <v>1182</v>
      </c>
      <c r="Q377" s="9">
        <f>100*(Data[[#This Row],[totalNumLAttainers]]/Data[[#This Row],[totalYP]])</f>
        <v>45.008460236886634</v>
      </c>
      <c r="R377" s="9">
        <f>100*(Data[[#This Row],[numNonLA]]/Data[[#This Row],[totalYP]])</f>
        <v>54.991539763113359</v>
      </c>
      <c r="S377" s="13">
        <f>100*(Data[[#This Row],[A1_num]]/Data[[#This Row],[totalNumLAttainers]])</f>
        <v>13.909774436090224</v>
      </c>
      <c r="T377" s="13">
        <f>100*(Data[[#This Row],[A2_num]]/Data[[#This Row],[totalNumLAttainers]])</f>
        <v>4.8872180451127818</v>
      </c>
      <c r="U377" s="13">
        <f>100*(Data[[#This Row],[A3_num]]/Data[[#This Row],[totalNumLAttainers]])</f>
        <v>3.3834586466165413</v>
      </c>
      <c r="V377" s="13">
        <f>100*(Data[[#This Row],[B1_num]]/Data[[#This Row],[totalNumLAttainers]])</f>
        <v>14.473684210526317</v>
      </c>
      <c r="W377" s="13">
        <f>100*(Data[[#This Row],[B2_num]]/Data[[#This Row],[totalNumLAttainers]])</f>
        <v>8.8345864661654137</v>
      </c>
      <c r="X377" s="13">
        <f>100*(Data[[#This Row],[B3_num]]/Data[[#This Row],[totalNumLAttainers]])</f>
        <v>31.390977443609025</v>
      </c>
      <c r="Y377" s="13">
        <f>100*(Data[[#This Row],[C1_num]]/Data[[#This Row],[totalNumLAttainers]])</f>
        <v>10.526315789473683</v>
      </c>
      <c r="Z377" s="13">
        <f>100*(Data[[#This Row],[C2_num]]/Data[[#This Row],[totalNumLAttainers]])</f>
        <v>8.8345864661654137</v>
      </c>
      <c r="AA377" s="13">
        <f>100*(Data[[#This Row],[C3_num]]/Data[[#This Row],[totalNumLAttainers]])</f>
        <v>3.7593984962406015</v>
      </c>
      <c r="AB377" s="9">
        <f>SUM(Data[[#This Row],[A1_num]:[A3_num]])</f>
        <v>118</v>
      </c>
      <c r="AC377" s="9">
        <f>SUM(Data[[#This Row],[B1_num]:[B3_num]])</f>
        <v>291</v>
      </c>
      <c r="AD377" s="9">
        <f>SUM(Data[[#This Row],[C1_num]:[C3_num]])</f>
        <v>123</v>
      </c>
      <c r="AE377" s="9">
        <f>SUM(Data[[#This Row],[A1_num]],Data[[#This Row],[B1_num]])</f>
        <v>151</v>
      </c>
      <c r="AF377" s="9">
        <f>SUM(Data[[#This Row],[A2_num]],Data[[#This Row],[B2_num]])</f>
        <v>73</v>
      </c>
      <c r="AG377" s="9">
        <f>SUM(Data[[#This Row],[A3_num]],Data[[#This Row],[B3_num]],Data[[#This Row],[C1_num]],Data[[#This Row],[C2_num]],Data[[#This Row],[C3_num]])</f>
        <v>308</v>
      </c>
    </row>
    <row r="378" spans="1:33" x14ac:dyDescent="0.15">
      <c r="A378" s="8">
        <v>2015</v>
      </c>
      <c r="B378" s="8" t="s">
        <v>221</v>
      </c>
      <c r="C378" s="8" t="s">
        <v>238</v>
      </c>
      <c r="D378" s="8" t="s">
        <v>239</v>
      </c>
      <c r="E378" s="8">
        <v>1411</v>
      </c>
      <c r="F378" s="8">
        <v>95</v>
      </c>
      <c r="G378" s="8">
        <v>115</v>
      </c>
      <c r="H378" s="8">
        <v>17</v>
      </c>
      <c r="I378" s="8">
        <v>175</v>
      </c>
      <c r="J378" s="8">
        <v>211</v>
      </c>
      <c r="K378" s="8">
        <v>398</v>
      </c>
      <c r="L378" s="8">
        <v>204</v>
      </c>
      <c r="M378" s="8">
        <v>154</v>
      </c>
      <c r="N378" s="8">
        <v>98</v>
      </c>
      <c r="O378" s="8">
        <f>SUM(Data[[#This Row],[A1_num]:[C3_num]])</f>
        <v>1467</v>
      </c>
      <c r="P378" s="9">
        <f>Data[[#This Row],[totalNumLAttainers]]+Data[[#This Row],[numNonLA]]</f>
        <v>2878</v>
      </c>
      <c r="Q378" s="9">
        <f>100*(Data[[#This Row],[totalNumLAttainers]]/Data[[#This Row],[totalYP]])</f>
        <v>50.972897845726195</v>
      </c>
      <c r="R378" s="9">
        <f>100*(Data[[#This Row],[numNonLA]]/Data[[#This Row],[totalYP]])</f>
        <v>49.027102154273798</v>
      </c>
      <c r="S378" s="13">
        <f>100*(Data[[#This Row],[A1_num]]/Data[[#This Row],[totalNumLAttainers]])</f>
        <v>6.4758009543285615</v>
      </c>
      <c r="T378" s="13">
        <f>100*(Data[[#This Row],[A2_num]]/Data[[#This Row],[totalNumLAttainers]])</f>
        <v>7.8391274710293111</v>
      </c>
      <c r="U378" s="13">
        <f>100*(Data[[#This Row],[A3_num]]/Data[[#This Row],[totalNumLAttainers]])</f>
        <v>1.1588275391956373</v>
      </c>
      <c r="V378" s="13">
        <f>100*(Data[[#This Row],[B1_num]]/Data[[#This Row],[totalNumLAttainers]])</f>
        <v>11.929107021131562</v>
      </c>
      <c r="W378" s="13">
        <f>100*(Data[[#This Row],[B2_num]]/Data[[#This Row],[totalNumLAttainers]])</f>
        <v>14.38309475119291</v>
      </c>
      <c r="X378" s="13">
        <f>100*(Data[[#This Row],[B3_num]]/Data[[#This Row],[totalNumLAttainers]])</f>
        <v>27.130197682344921</v>
      </c>
      <c r="Y378" s="13">
        <f>100*(Data[[#This Row],[C1_num]]/Data[[#This Row],[totalNumLAttainers]])</f>
        <v>13.905930470347649</v>
      </c>
      <c r="Z378" s="13">
        <f>100*(Data[[#This Row],[C2_num]]/Data[[#This Row],[totalNumLAttainers]])</f>
        <v>10.497614178595773</v>
      </c>
      <c r="AA378" s="13">
        <f>100*(Data[[#This Row],[C3_num]]/Data[[#This Row],[totalNumLAttainers]])</f>
        <v>6.6802999318336749</v>
      </c>
      <c r="AB378" s="9">
        <f>SUM(Data[[#This Row],[A1_num]:[A3_num]])</f>
        <v>227</v>
      </c>
      <c r="AC378" s="9">
        <f>SUM(Data[[#This Row],[B1_num]:[B3_num]])</f>
        <v>784</v>
      </c>
      <c r="AD378" s="9">
        <f>SUM(Data[[#This Row],[C1_num]:[C3_num]])</f>
        <v>456</v>
      </c>
      <c r="AE378" s="9">
        <f>SUM(Data[[#This Row],[A1_num]],Data[[#This Row],[B1_num]])</f>
        <v>270</v>
      </c>
      <c r="AF378" s="9">
        <f>SUM(Data[[#This Row],[A2_num]],Data[[#This Row],[B2_num]])</f>
        <v>326</v>
      </c>
      <c r="AG378" s="9">
        <f>SUM(Data[[#This Row],[A3_num]],Data[[#This Row],[B3_num]],Data[[#This Row],[C1_num]],Data[[#This Row],[C2_num]],Data[[#This Row],[C3_num]])</f>
        <v>871</v>
      </c>
    </row>
    <row r="379" spans="1:33" x14ac:dyDescent="0.15">
      <c r="A379" s="8">
        <v>2015</v>
      </c>
      <c r="B379" s="8" t="s">
        <v>221</v>
      </c>
      <c r="C379" s="8" t="s">
        <v>313</v>
      </c>
      <c r="D379" s="8" t="s">
        <v>314</v>
      </c>
      <c r="E379" s="8">
        <v>4851</v>
      </c>
      <c r="F379" s="8">
        <v>278</v>
      </c>
      <c r="G379" s="8">
        <v>400</v>
      </c>
      <c r="H379" s="8">
        <v>48</v>
      </c>
      <c r="I379" s="8">
        <v>332</v>
      </c>
      <c r="J379" s="8">
        <v>621</v>
      </c>
      <c r="K379" s="8">
        <v>957</v>
      </c>
      <c r="L379" s="8">
        <v>472</v>
      </c>
      <c r="M379" s="8">
        <v>260</v>
      </c>
      <c r="N379" s="8">
        <v>164</v>
      </c>
      <c r="O379" s="8">
        <f>SUM(Data[[#This Row],[A1_num]:[C3_num]])</f>
        <v>3532</v>
      </c>
      <c r="P379" s="9">
        <f>Data[[#This Row],[totalNumLAttainers]]+Data[[#This Row],[numNonLA]]</f>
        <v>8383</v>
      </c>
      <c r="Q379" s="9">
        <f>100*(Data[[#This Row],[totalNumLAttainers]]/Data[[#This Row],[totalYP]])</f>
        <v>42.132887987593939</v>
      </c>
      <c r="R379" s="9">
        <f>100*(Data[[#This Row],[numNonLA]]/Data[[#This Row],[totalYP]])</f>
        <v>57.867112012406061</v>
      </c>
      <c r="S379" s="13">
        <f>100*(Data[[#This Row],[A1_num]]/Data[[#This Row],[totalNumLAttainers]])</f>
        <v>7.8708946772366932</v>
      </c>
      <c r="T379" s="13">
        <f>100*(Data[[#This Row],[A2_num]]/Data[[#This Row],[totalNumLAttainers]])</f>
        <v>11.325028312570781</v>
      </c>
      <c r="U379" s="13">
        <f>100*(Data[[#This Row],[A3_num]]/Data[[#This Row],[totalNumLAttainers]])</f>
        <v>1.3590033975084939</v>
      </c>
      <c r="V379" s="13">
        <f>100*(Data[[#This Row],[B1_num]]/Data[[#This Row],[totalNumLAttainers]])</f>
        <v>9.3997734994337492</v>
      </c>
      <c r="W379" s="13">
        <f>100*(Data[[#This Row],[B2_num]]/Data[[#This Row],[totalNumLAttainers]])</f>
        <v>17.582106455266139</v>
      </c>
      <c r="X379" s="13">
        <f>100*(Data[[#This Row],[B3_num]]/Data[[#This Row],[totalNumLAttainers]])</f>
        <v>27.095130237825593</v>
      </c>
      <c r="Y379" s="13">
        <f>100*(Data[[#This Row],[C1_num]]/Data[[#This Row],[totalNumLAttainers]])</f>
        <v>13.363533408833522</v>
      </c>
      <c r="Z379" s="13">
        <f>100*(Data[[#This Row],[C2_num]]/Data[[#This Row],[totalNumLAttainers]])</f>
        <v>7.3612684031710076</v>
      </c>
      <c r="AA379" s="13">
        <f>100*(Data[[#This Row],[C3_num]]/Data[[#This Row],[totalNumLAttainers]])</f>
        <v>4.6432616081540203</v>
      </c>
      <c r="AB379" s="9">
        <f>SUM(Data[[#This Row],[A1_num]:[A3_num]])</f>
        <v>726</v>
      </c>
      <c r="AC379" s="9">
        <f>SUM(Data[[#This Row],[B1_num]:[B3_num]])</f>
        <v>1910</v>
      </c>
      <c r="AD379" s="9">
        <f>SUM(Data[[#This Row],[C1_num]:[C3_num]])</f>
        <v>896</v>
      </c>
      <c r="AE379" s="9">
        <f>SUM(Data[[#This Row],[A1_num]],Data[[#This Row],[B1_num]])</f>
        <v>610</v>
      </c>
      <c r="AF379" s="9">
        <f>SUM(Data[[#This Row],[A2_num]],Data[[#This Row],[B2_num]])</f>
        <v>1021</v>
      </c>
      <c r="AG379" s="9">
        <f>SUM(Data[[#This Row],[A3_num]],Data[[#This Row],[B3_num]],Data[[#This Row],[C1_num]],Data[[#This Row],[C2_num]],Data[[#This Row],[C3_num]])</f>
        <v>1901</v>
      </c>
    </row>
    <row r="380" spans="1:33" x14ac:dyDescent="0.15">
      <c r="A380" s="8">
        <v>2015</v>
      </c>
      <c r="B380" s="8" t="s">
        <v>221</v>
      </c>
      <c r="C380" s="8" t="s">
        <v>315</v>
      </c>
      <c r="D380" s="8" t="s">
        <v>316</v>
      </c>
      <c r="E380" s="8">
        <v>4705</v>
      </c>
      <c r="F380" s="8">
        <v>275</v>
      </c>
      <c r="G380" s="8">
        <v>300</v>
      </c>
      <c r="H380" s="8">
        <v>34</v>
      </c>
      <c r="I380" s="8">
        <v>429</v>
      </c>
      <c r="J380" s="8">
        <v>448</v>
      </c>
      <c r="K380" s="8">
        <v>742</v>
      </c>
      <c r="L380" s="8">
        <v>390</v>
      </c>
      <c r="M380" s="8">
        <v>227</v>
      </c>
      <c r="N380" s="8">
        <v>108</v>
      </c>
      <c r="O380" s="8">
        <f>SUM(Data[[#This Row],[A1_num]:[C3_num]])</f>
        <v>2953</v>
      </c>
      <c r="P380" s="9">
        <f>Data[[#This Row],[totalNumLAttainers]]+Data[[#This Row],[numNonLA]]</f>
        <v>7658</v>
      </c>
      <c r="Q380" s="9">
        <f>100*(Data[[#This Row],[totalNumLAttainers]]/Data[[#This Row],[totalYP]])</f>
        <v>38.560981979629148</v>
      </c>
      <c r="R380" s="9">
        <f>100*(Data[[#This Row],[numNonLA]]/Data[[#This Row],[totalYP]])</f>
        <v>61.439018020370852</v>
      </c>
      <c r="S380" s="13">
        <f>100*(Data[[#This Row],[A1_num]]/Data[[#This Row],[totalNumLAttainers]])</f>
        <v>9.3125634947510996</v>
      </c>
      <c r="T380" s="13">
        <f>100*(Data[[#This Row],[A2_num]]/Data[[#This Row],[totalNumLAttainers]])</f>
        <v>10.15916017609211</v>
      </c>
      <c r="U380" s="13">
        <f>100*(Data[[#This Row],[A3_num]]/Data[[#This Row],[totalNumLAttainers]])</f>
        <v>1.1513714866237725</v>
      </c>
      <c r="V380" s="13">
        <f>100*(Data[[#This Row],[B1_num]]/Data[[#This Row],[totalNumLAttainers]])</f>
        <v>14.527599051811718</v>
      </c>
      <c r="W380" s="13">
        <f>100*(Data[[#This Row],[B2_num]]/Data[[#This Row],[totalNumLAttainers]])</f>
        <v>15.171012529630884</v>
      </c>
      <c r="X380" s="13">
        <f>100*(Data[[#This Row],[B3_num]]/Data[[#This Row],[totalNumLAttainers]])</f>
        <v>25.126989502201152</v>
      </c>
      <c r="Y380" s="13">
        <f>100*(Data[[#This Row],[C1_num]]/Data[[#This Row],[totalNumLAttainers]])</f>
        <v>13.206908228919742</v>
      </c>
      <c r="Z380" s="13">
        <f>100*(Data[[#This Row],[C2_num]]/Data[[#This Row],[totalNumLAttainers]])</f>
        <v>7.6870978665763632</v>
      </c>
      <c r="AA380" s="13">
        <f>100*(Data[[#This Row],[C3_num]]/Data[[#This Row],[totalNumLAttainers]])</f>
        <v>3.6572976633931593</v>
      </c>
      <c r="AB380" s="9">
        <f>SUM(Data[[#This Row],[A1_num]:[A3_num]])</f>
        <v>609</v>
      </c>
      <c r="AC380" s="9">
        <f>SUM(Data[[#This Row],[B1_num]:[B3_num]])</f>
        <v>1619</v>
      </c>
      <c r="AD380" s="9">
        <f>SUM(Data[[#This Row],[C1_num]:[C3_num]])</f>
        <v>725</v>
      </c>
      <c r="AE380" s="9">
        <f>SUM(Data[[#This Row],[A1_num]],Data[[#This Row],[B1_num]])</f>
        <v>704</v>
      </c>
      <c r="AF380" s="9">
        <f>SUM(Data[[#This Row],[A2_num]],Data[[#This Row],[B2_num]])</f>
        <v>748</v>
      </c>
      <c r="AG380" s="9">
        <f>SUM(Data[[#This Row],[A3_num]],Data[[#This Row],[B3_num]],Data[[#This Row],[C1_num]],Data[[#This Row],[C2_num]],Data[[#This Row],[C3_num]])</f>
        <v>1501</v>
      </c>
    </row>
    <row r="381" spans="1:33" x14ac:dyDescent="0.15">
      <c r="A381" s="8">
        <v>2015</v>
      </c>
      <c r="B381" s="8" t="s">
        <v>221</v>
      </c>
      <c r="C381" s="8" t="s">
        <v>44</v>
      </c>
      <c r="D381" s="8" t="s">
        <v>160</v>
      </c>
      <c r="E381" s="8">
        <v>1732</v>
      </c>
      <c r="F381" s="8">
        <v>135</v>
      </c>
      <c r="G381" s="8">
        <v>150</v>
      </c>
      <c r="H381" s="8">
        <v>18</v>
      </c>
      <c r="I381" s="8">
        <v>215</v>
      </c>
      <c r="J381" s="8">
        <v>183</v>
      </c>
      <c r="K381" s="8">
        <v>468</v>
      </c>
      <c r="L381" s="8">
        <v>195</v>
      </c>
      <c r="M381" s="8">
        <v>96</v>
      </c>
      <c r="N381" s="8">
        <v>109</v>
      </c>
      <c r="O381" s="8">
        <f>SUM(Data[[#This Row],[A1_num]:[C3_num]])</f>
        <v>1569</v>
      </c>
      <c r="P381" s="9">
        <f>Data[[#This Row],[totalNumLAttainers]]+Data[[#This Row],[numNonLA]]</f>
        <v>3301</v>
      </c>
      <c r="Q381" s="9">
        <f>100*(Data[[#This Row],[totalNumLAttainers]]/Data[[#This Row],[totalYP]])</f>
        <v>47.531051196607088</v>
      </c>
      <c r="R381" s="9">
        <f>100*(Data[[#This Row],[numNonLA]]/Data[[#This Row],[totalYP]])</f>
        <v>52.468948803392912</v>
      </c>
      <c r="S381" s="13">
        <f>100*(Data[[#This Row],[A1_num]]/Data[[#This Row],[totalNumLAttainers]])</f>
        <v>8.6042065009560229</v>
      </c>
      <c r="T381" s="13">
        <f>100*(Data[[#This Row],[A2_num]]/Data[[#This Row],[totalNumLAttainers]])</f>
        <v>9.5602294455066925</v>
      </c>
      <c r="U381" s="13">
        <f>100*(Data[[#This Row],[A3_num]]/Data[[#This Row],[totalNumLAttainers]])</f>
        <v>1.1472275334608031</v>
      </c>
      <c r="V381" s="13">
        <f>100*(Data[[#This Row],[B1_num]]/Data[[#This Row],[totalNumLAttainers]])</f>
        <v>13.702995538559593</v>
      </c>
      <c r="W381" s="13">
        <f>100*(Data[[#This Row],[B2_num]]/Data[[#This Row],[totalNumLAttainers]])</f>
        <v>11.663479923518166</v>
      </c>
      <c r="X381" s="13">
        <f>100*(Data[[#This Row],[B3_num]]/Data[[#This Row],[totalNumLAttainers]])</f>
        <v>29.827915869980881</v>
      </c>
      <c r="Y381" s="13">
        <f>100*(Data[[#This Row],[C1_num]]/Data[[#This Row],[totalNumLAttainers]])</f>
        <v>12.4282982791587</v>
      </c>
      <c r="Z381" s="13">
        <f>100*(Data[[#This Row],[C2_num]]/Data[[#This Row],[totalNumLAttainers]])</f>
        <v>6.1185468451242828</v>
      </c>
      <c r="AA381" s="13">
        <f>100*(Data[[#This Row],[C3_num]]/Data[[#This Row],[totalNumLAttainers]])</f>
        <v>6.9471000637348626</v>
      </c>
      <c r="AB381" s="9">
        <f>SUM(Data[[#This Row],[A1_num]:[A3_num]])</f>
        <v>303</v>
      </c>
      <c r="AC381" s="9">
        <f>SUM(Data[[#This Row],[B1_num]:[B3_num]])</f>
        <v>866</v>
      </c>
      <c r="AD381" s="9">
        <f>SUM(Data[[#This Row],[C1_num]:[C3_num]])</f>
        <v>400</v>
      </c>
      <c r="AE381" s="9">
        <f>SUM(Data[[#This Row],[A1_num]],Data[[#This Row],[B1_num]])</f>
        <v>350</v>
      </c>
      <c r="AF381" s="9">
        <f>SUM(Data[[#This Row],[A2_num]],Data[[#This Row],[B2_num]])</f>
        <v>333</v>
      </c>
      <c r="AG381" s="9">
        <f>SUM(Data[[#This Row],[A3_num]],Data[[#This Row],[B3_num]],Data[[#This Row],[C1_num]],Data[[#This Row],[C2_num]],Data[[#This Row],[C3_num]])</f>
        <v>886</v>
      </c>
    </row>
    <row r="382" spans="1:33" x14ac:dyDescent="0.15">
      <c r="A382" s="8">
        <v>2015</v>
      </c>
      <c r="B382" s="8" t="s">
        <v>221</v>
      </c>
      <c r="C382" s="8" t="s">
        <v>317</v>
      </c>
      <c r="D382" s="8" t="s">
        <v>318</v>
      </c>
      <c r="E382" s="8">
        <v>2531</v>
      </c>
      <c r="F382" s="8">
        <v>223</v>
      </c>
      <c r="G382" s="8">
        <v>173</v>
      </c>
      <c r="H382" s="8">
        <v>27</v>
      </c>
      <c r="I382" s="8">
        <v>228</v>
      </c>
      <c r="J382" s="8">
        <v>213</v>
      </c>
      <c r="K382" s="8">
        <v>385</v>
      </c>
      <c r="L382" s="8">
        <v>218</v>
      </c>
      <c r="M382" s="8">
        <v>136</v>
      </c>
      <c r="N382" s="8">
        <v>88</v>
      </c>
      <c r="O382" s="8">
        <f>SUM(Data[[#This Row],[A1_num]:[C3_num]])</f>
        <v>1691</v>
      </c>
      <c r="P382" s="9">
        <f>Data[[#This Row],[totalNumLAttainers]]+Data[[#This Row],[numNonLA]]</f>
        <v>4222</v>
      </c>
      <c r="Q382" s="9">
        <f>100*(Data[[#This Row],[totalNumLAttainers]]/Data[[#This Row],[totalYP]])</f>
        <v>40.052108005684509</v>
      </c>
      <c r="R382" s="9">
        <f>100*(Data[[#This Row],[numNonLA]]/Data[[#This Row],[totalYP]])</f>
        <v>59.947891994315498</v>
      </c>
      <c r="S382" s="13">
        <f>100*(Data[[#This Row],[A1_num]]/Data[[#This Row],[totalNumLAttainers]])</f>
        <v>13.187463039621525</v>
      </c>
      <c r="T382" s="13">
        <f>100*(Data[[#This Row],[A2_num]]/Data[[#This Row],[totalNumLAttainers]])</f>
        <v>10.23063276167948</v>
      </c>
      <c r="U382" s="13">
        <f>100*(Data[[#This Row],[A3_num]]/Data[[#This Row],[totalNumLAttainers]])</f>
        <v>1.5966883500887048</v>
      </c>
      <c r="V382" s="13">
        <f>100*(Data[[#This Row],[B1_num]]/Data[[#This Row],[totalNumLAttainers]])</f>
        <v>13.48314606741573</v>
      </c>
      <c r="W382" s="13">
        <f>100*(Data[[#This Row],[B2_num]]/Data[[#This Row],[totalNumLAttainers]])</f>
        <v>12.596096984033117</v>
      </c>
      <c r="X382" s="13">
        <f>100*(Data[[#This Row],[B3_num]]/Data[[#This Row],[totalNumLAttainers]])</f>
        <v>22.767593140153757</v>
      </c>
      <c r="Y382" s="13">
        <f>100*(Data[[#This Row],[C1_num]]/Data[[#This Row],[totalNumLAttainers]])</f>
        <v>12.891780011827322</v>
      </c>
      <c r="Z382" s="13">
        <f>100*(Data[[#This Row],[C2_num]]/Data[[#This Row],[totalNumLAttainers]])</f>
        <v>8.042578356002366</v>
      </c>
      <c r="AA382" s="13">
        <f>100*(Data[[#This Row],[C3_num]]/Data[[#This Row],[totalNumLAttainers]])</f>
        <v>5.2040212891780016</v>
      </c>
      <c r="AB382" s="9">
        <f>SUM(Data[[#This Row],[A1_num]:[A3_num]])</f>
        <v>423</v>
      </c>
      <c r="AC382" s="9">
        <f>SUM(Data[[#This Row],[B1_num]:[B3_num]])</f>
        <v>826</v>
      </c>
      <c r="AD382" s="9">
        <f>SUM(Data[[#This Row],[C1_num]:[C3_num]])</f>
        <v>442</v>
      </c>
      <c r="AE382" s="9">
        <f>SUM(Data[[#This Row],[A1_num]],Data[[#This Row],[B1_num]])</f>
        <v>451</v>
      </c>
      <c r="AF382" s="9">
        <f>SUM(Data[[#This Row],[A2_num]],Data[[#This Row],[B2_num]])</f>
        <v>386</v>
      </c>
      <c r="AG382" s="9">
        <f>SUM(Data[[#This Row],[A3_num]],Data[[#This Row],[B3_num]],Data[[#This Row],[C1_num]],Data[[#This Row],[C2_num]],Data[[#This Row],[C3_num]])</f>
        <v>854</v>
      </c>
    </row>
    <row r="383" spans="1:33" x14ac:dyDescent="0.15">
      <c r="A383" s="8">
        <v>2015</v>
      </c>
      <c r="B383" s="8" t="s">
        <v>221</v>
      </c>
      <c r="C383" s="8" t="s">
        <v>50</v>
      </c>
      <c r="D383" s="8" t="s">
        <v>165</v>
      </c>
      <c r="E383" s="8">
        <v>1969</v>
      </c>
      <c r="F383" s="8">
        <v>176</v>
      </c>
      <c r="G383" s="8">
        <v>104</v>
      </c>
      <c r="H383" s="8">
        <v>19</v>
      </c>
      <c r="I383" s="8">
        <v>235</v>
      </c>
      <c r="J383" s="8">
        <v>178</v>
      </c>
      <c r="K383" s="8">
        <v>390</v>
      </c>
      <c r="L383" s="8">
        <v>263</v>
      </c>
      <c r="M383" s="8">
        <v>104</v>
      </c>
      <c r="N383" s="8">
        <v>37</v>
      </c>
      <c r="O383" s="8">
        <f>SUM(Data[[#This Row],[A1_num]:[C3_num]])</f>
        <v>1506</v>
      </c>
      <c r="P383" s="9">
        <f>Data[[#This Row],[totalNumLAttainers]]+Data[[#This Row],[numNonLA]]</f>
        <v>3475</v>
      </c>
      <c r="Q383" s="9">
        <f>100*(Data[[#This Row],[totalNumLAttainers]]/Data[[#This Row],[totalYP]])</f>
        <v>43.338129496402878</v>
      </c>
      <c r="R383" s="9">
        <f>100*(Data[[#This Row],[numNonLA]]/Data[[#This Row],[totalYP]])</f>
        <v>56.661870503597122</v>
      </c>
      <c r="S383" s="13">
        <f>100*(Data[[#This Row],[A1_num]]/Data[[#This Row],[totalNumLAttainers]])</f>
        <v>11.686586985391765</v>
      </c>
      <c r="T383" s="13">
        <f>100*(Data[[#This Row],[A2_num]]/Data[[#This Row],[totalNumLAttainers]])</f>
        <v>6.9057104913678611</v>
      </c>
      <c r="U383" s="13">
        <f>100*(Data[[#This Row],[A3_num]]/Data[[#This Row],[totalNumLAttainers]])</f>
        <v>1.2616201859229748</v>
      </c>
      <c r="V383" s="13">
        <f>100*(Data[[#This Row],[B1_num]]/Data[[#This Row],[totalNumLAttainers]])</f>
        <v>15.604249667994688</v>
      </c>
      <c r="W383" s="13">
        <f>100*(Data[[#This Row],[B2_num]]/Data[[#This Row],[totalNumLAttainers]])</f>
        <v>11.819389110225764</v>
      </c>
      <c r="X383" s="13">
        <f>100*(Data[[#This Row],[B3_num]]/Data[[#This Row],[totalNumLAttainers]])</f>
        <v>25.89641434262948</v>
      </c>
      <c r="Y383" s="13">
        <f>100*(Data[[#This Row],[C1_num]]/Data[[#This Row],[totalNumLAttainers]])</f>
        <v>17.463479415670651</v>
      </c>
      <c r="Z383" s="13">
        <f>100*(Data[[#This Row],[C2_num]]/Data[[#This Row],[totalNumLAttainers]])</f>
        <v>6.9057104913678611</v>
      </c>
      <c r="AA383" s="13">
        <f>100*(Data[[#This Row],[C3_num]]/Data[[#This Row],[totalNumLAttainers]])</f>
        <v>2.4568393094289509</v>
      </c>
      <c r="AB383" s="9">
        <f>SUM(Data[[#This Row],[A1_num]:[A3_num]])</f>
        <v>299</v>
      </c>
      <c r="AC383" s="9">
        <f>SUM(Data[[#This Row],[B1_num]:[B3_num]])</f>
        <v>803</v>
      </c>
      <c r="AD383" s="9">
        <f>SUM(Data[[#This Row],[C1_num]:[C3_num]])</f>
        <v>404</v>
      </c>
      <c r="AE383" s="9">
        <f>SUM(Data[[#This Row],[A1_num]],Data[[#This Row],[B1_num]])</f>
        <v>411</v>
      </c>
      <c r="AF383" s="9">
        <f>SUM(Data[[#This Row],[A2_num]],Data[[#This Row],[B2_num]])</f>
        <v>282</v>
      </c>
      <c r="AG383" s="9">
        <f>SUM(Data[[#This Row],[A3_num]],Data[[#This Row],[B3_num]],Data[[#This Row],[C1_num]],Data[[#This Row],[C2_num]],Data[[#This Row],[C3_num]])</f>
        <v>813</v>
      </c>
    </row>
    <row r="384" spans="1:33" x14ac:dyDescent="0.15">
      <c r="A384" s="8">
        <v>2015</v>
      </c>
      <c r="B384" s="8" t="s">
        <v>221</v>
      </c>
      <c r="C384" s="8" t="s">
        <v>23</v>
      </c>
      <c r="D384" s="8" t="s">
        <v>294</v>
      </c>
      <c r="E384" s="8">
        <v>3081</v>
      </c>
      <c r="F384" s="8">
        <v>297</v>
      </c>
      <c r="G384" s="8">
        <v>199</v>
      </c>
      <c r="H384" s="8">
        <v>29</v>
      </c>
      <c r="I384" s="8">
        <v>287</v>
      </c>
      <c r="J384" s="8">
        <v>292</v>
      </c>
      <c r="K384" s="8">
        <v>712</v>
      </c>
      <c r="L384" s="8">
        <v>171</v>
      </c>
      <c r="M384" s="8">
        <v>188</v>
      </c>
      <c r="N384" s="8">
        <v>101</v>
      </c>
      <c r="O384" s="8">
        <f>SUM(Data[[#This Row],[A1_num]:[C3_num]])</f>
        <v>2276</v>
      </c>
      <c r="P384" s="9">
        <f>Data[[#This Row],[totalNumLAttainers]]+Data[[#This Row],[numNonLA]]</f>
        <v>5357</v>
      </c>
      <c r="Q384" s="9">
        <f>100*(Data[[#This Row],[totalNumLAttainers]]/Data[[#This Row],[totalYP]])</f>
        <v>42.486466305768154</v>
      </c>
      <c r="R384" s="9">
        <f>100*(Data[[#This Row],[numNonLA]]/Data[[#This Row],[totalYP]])</f>
        <v>57.513533694231846</v>
      </c>
      <c r="S384" s="13">
        <f>100*(Data[[#This Row],[A1_num]]/Data[[#This Row],[totalNumLAttainers]])</f>
        <v>13.049209138840071</v>
      </c>
      <c r="T384" s="13">
        <f>100*(Data[[#This Row],[A2_num]]/Data[[#This Row],[totalNumLAttainers]])</f>
        <v>8.743409490333919</v>
      </c>
      <c r="U384" s="13">
        <f>100*(Data[[#This Row],[A3_num]]/Data[[#This Row],[totalNumLAttainers]])</f>
        <v>1.2741652021089631</v>
      </c>
      <c r="V384" s="13">
        <f>100*(Data[[#This Row],[B1_num]]/Data[[#This Row],[totalNumLAttainers]])</f>
        <v>12.609841827768015</v>
      </c>
      <c r="W384" s="13">
        <f>100*(Data[[#This Row],[B2_num]]/Data[[#This Row],[totalNumLAttainers]])</f>
        <v>12.829525483304041</v>
      </c>
      <c r="X384" s="13">
        <f>100*(Data[[#This Row],[B3_num]]/Data[[#This Row],[totalNumLAttainers]])</f>
        <v>31.282952548330407</v>
      </c>
      <c r="Y384" s="13">
        <f>100*(Data[[#This Row],[C1_num]]/Data[[#This Row],[totalNumLAttainers]])</f>
        <v>7.513181019332162</v>
      </c>
      <c r="Z384" s="13">
        <f>100*(Data[[#This Row],[C2_num]]/Data[[#This Row],[totalNumLAttainers]])</f>
        <v>8.2601054481546576</v>
      </c>
      <c r="AA384" s="13">
        <f>100*(Data[[#This Row],[C3_num]]/Data[[#This Row],[totalNumLAttainers]])</f>
        <v>4.4376098418277676</v>
      </c>
      <c r="AB384" s="9">
        <f>SUM(Data[[#This Row],[A1_num]:[A3_num]])</f>
        <v>525</v>
      </c>
      <c r="AC384" s="9">
        <f>SUM(Data[[#This Row],[B1_num]:[B3_num]])</f>
        <v>1291</v>
      </c>
      <c r="AD384" s="9">
        <f>SUM(Data[[#This Row],[C1_num]:[C3_num]])</f>
        <v>460</v>
      </c>
      <c r="AE384" s="9">
        <f>SUM(Data[[#This Row],[A1_num]],Data[[#This Row],[B1_num]])</f>
        <v>584</v>
      </c>
      <c r="AF384" s="9">
        <f>SUM(Data[[#This Row],[A2_num]],Data[[#This Row],[B2_num]])</f>
        <v>491</v>
      </c>
      <c r="AG384" s="9">
        <f>SUM(Data[[#This Row],[A3_num]],Data[[#This Row],[B3_num]],Data[[#This Row],[C1_num]],Data[[#This Row],[C2_num]],Data[[#This Row],[C3_num]])</f>
        <v>1201</v>
      </c>
    </row>
    <row r="385" spans="1:33" x14ac:dyDescent="0.15">
      <c r="A385" s="8">
        <v>2015</v>
      </c>
      <c r="B385" s="8" t="s">
        <v>221</v>
      </c>
      <c r="C385" s="8" t="s">
        <v>69</v>
      </c>
      <c r="D385" s="8" t="s">
        <v>182</v>
      </c>
      <c r="E385" s="8">
        <v>2092</v>
      </c>
      <c r="F385" s="8">
        <v>139</v>
      </c>
      <c r="G385" s="8">
        <v>117</v>
      </c>
      <c r="H385" s="8">
        <v>11</v>
      </c>
      <c r="I385" s="8">
        <v>167</v>
      </c>
      <c r="J385" s="8">
        <v>135</v>
      </c>
      <c r="K385" s="8">
        <v>296</v>
      </c>
      <c r="L385" s="8">
        <v>137</v>
      </c>
      <c r="M385" s="8">
        <v>83</v>
      </c>
      <c r="N385" s="8">
        <v>69</v>
      </c>
      <c r="O385" s="8">
        <f>SUM(Data[[#This Row],[A1_num]:[C3_num]])</f>
        <v>1154</v>
      </c>
      <c r="P385" s="9">
        <f>Data[[#This Row],[totalNumLAttainers]]+Data[[#This Row],[numNonLA]]</f>
        <v>3246</v>
      </c>
      <c r="Q385" s="9">
        <f>100*(Data[[#This Row],[totalNumLAttainers]]/Data[[#This Row],[totalYP]])</f>
        <v>35.551447935921132</v>
      </c>
      <c r="R385" s="9">
        <f>100*(Data[[#This Row],[numNonLA]]/Data[[#This Row],[totalYP]])</f>
        <v>64.448552064078868</v>
      </c>
      <c r="S385" s="13">
        <f>100*(Data[[#This Row],[A1_num]]/Data[[#This Row],[totalNumLAttainers]])</f>
        <v>12.045060658578857</v>
      </c>
      <c r="T385" s="13">
        <f>100*(Data[[#This Row],[A2_num]]/Data[[#This Row],[totalNumLAttainers]])</f>
        <v>10.138648180242635</v>
      </c>
      <c r="U385" s="13">
        <f>100*(Data[[#This Row],[A3_num]]/Data[[#This Row],[totalNumLAttainers]])</f>
        <v>0.95320623916811087</v>
      </c>
      <c r="V385" s="13">
        <f>100*(Data[[#This Row],[B1_num]]/Data[[#This Row],[totalNumLAttainers]])</f>
        <v>14.471403812824956</v>
      </c>
      <c r="W385" s="13">
        <f>100*(Data[[#This Row],[B2_num]]/Data[[#This Row],[totalNumLAttainers]])</f>
        <v>11.69844020797227</v>
      </c>
      <c r="X385" s="13">
        <f>100*(Data[[#This Row],[B3_num]]/Data[[#This Row],[totalNumLAttainers]])</f>
        <v>25.649913344887349</v>
      </c>
      <c r="Y385" s="13">
        <f>100*(Data[[#This Row],[C1_num]]/Data[[#This Row],[totalNumLAttainers]])</f>
        <v>11.871750433275563</v>
      </c>
      <c r="Z385" s="13">
        <f>100*(Data[[#This Row],[C2_num]]/Data[[#This Row],[totalNumLAttainers]])</f>
        <v>7.1923743500866557</v>
      </c>
      <c r="AA385" s="13">
        <f>100*(Data[[#This Row],[C3_num]]/Data[[#This Row],[totalNumLAttainers]])</f>
        <v>5.979202772963605</v>
      </c>
      <c r="AB385" s="9">
        <f>SUM(Data[[#This Row],[A1_num]:[A3_num]])</f>
        <v>267</v>
      </c>
      <c r="AC385" s="9">
        <f>SUM(Data[[#This Row],[B1_num]:[B3_num]])</f>
        <v>598</v>
      </c>
      <c r="AD385" s="9">
        <f>SUM(Data[[#This Row],[C1_num]:[C3_num]])</f>
        <v>289</v>
      </c>
      <c r="AE385" s="9">
        <f>SUM(Data[[#This Row],[A1_num]],Data[[#This Row],[B1_num]])</f>
        <v>306</v>
      </c>
      <c r="AF385" s="9">
        <f>SUM(Data[[#This Row],[A2_num]],Data[[#This Row],[B2_num]])</f>
        <v>252</v>
      </c>
      <c r="AG385" s="9">
        <f>SUM(Data[[#This Row],[A3_num]],Data[[#This Row],[B3_num]],Data[[#This Row],[C1_num]],Data[[#This Row],[C2_num]],Data[[#This Row],[C3_num]])</f>
        <v>596</v>
      </c>
    </row>
    <row r="386" spans="1:33" x14ac:dyDescent="0.15">
      <c r="A386" s="8">
        <v>2015</v>
      </c>
      <c r="B386" s="8" t="s">
        <v>361</v>
      </c>
      <c r="C386" s="8" t="s">
        <v>362</v>
      </c>
      <c r="D386" s="8" t="s">
        <v>363</v>
      </c>
      <c r="E386" s="8">
        <v>27784</v>
      </c>
      <c r="F386" s="8">
        <v>1802</v>
      </c>
      <c r="G386" s="8">
        <v>2284</v>
      </c>
      <c r="H386" s="8">
        <v>233</v>
      </c>
      <c r="I386" s="8">
        <v>2474</v>
      </c>
      <c r="J386" s="8">
        <v>3137</v>
      </c>
      <c r="K386" s="8">
        <v>6151</v>
      </c>
      <c r="L386" s="8">
        <v>2996</v>
      </c>
      <c r="M386" s="8">
        <v>1696</v>
      </c>
      <c r="N386" s="8">
        <v>1181</v>
      </c>
      <c r="O386" s="8">
        <f>SUM(Data[[#This Row],[A1_num]:[C3_num]])</f>
        <v>21954</v>
      </c>
      <c r="P386" s="9">
        <f>Data[[#This Row],[totalNumLAttainers]]+Data[[#This Row],[numNonLA]]</f>
        <v>49738</v>
      </c>
      <c r="Q386" s="9">
        <f>100*(Data[[#This Row],[totalNumLAttainers]]/Data[[#This Row],[totalYP]])</f>
        <v>44.139289878965783</v>
      </c>
      <c r="R386" s="9">
        <f>100*(Data[[#This Row],[numNonLA]]/Data[[#This Row],[totalYP]])</f>
        <v>55.860710121034217</v>
      </c>
      <c r="S386" s="13">
        <f>100*(Data[[#This Row],[A1_num]]/Data[[#This Row],[totalNumLAttainers]])</f>
        <v>8.2080714220643163</v>
      </c>
      <c r="T386" s="13">
        <f>100*(Data[[#This Row],[A2_num]]/Data[[#This Row],[totalNumLAttainers]])</f>
        <v>10.403571103215816</v>
      </c>
      <c r="U386" s="13">
        <f>100*(Data[[#This Row],[A3_num]]/Data[[#This Row],[totalNumLAttainers]])</f>
        <v>1.0613100118429444</v>
      </c>
      <c r="V386" s="13">
        <f>100*(Data[[#This Row],[B1_num]]/Data[[#This Row],[totalNumLAttainers]])</f>
        <v>11.269017035619932</v>
      </c>
      <c r="W386" s="13">
        <f>100*(Data[[#This Row],[B2_num]]/Data[[#This Row],[totalNumLAttainers]])</f>
        <v>14.288967841851145</v>
      </c>
      <c r="X386" s="13">
        <f>100*(Data[[#This Row],[B3_num]]/Data[[#This Row],[totalNumLAttainers]])</f>
        <v>28.017673316935408</v>
      </c>
      <c r="Y386" s="13">
        <f>100*(Data[[#This Row],[C1_num]]/Data[[#This Row],[totalNumLAttainers]])</f>
        <v>13.646715860435457</v>
      </c>
      <c r="Z386" s="13">
        <f>100*(Data[[#This Row],[C2_num]]/Data[[#This Row],[totalNumLAttainers]])</f>
        <v>7.7252436913546507</v>
      </c>
      <c r="AA386" s="13">
        <f>100*(Data[[#This Row],[C3_num]]/Data[[#This Row],[totalNumLAttainers]])</f>
        <v>5.379429716680332</v>
      </c>
      <c r="AB386" s="9">
        <f>SUM(Data[[#This Row],[A1_num]:[A3_num]])</f>
        <v>4319</v>
      </c>
      <c r="AC386" s="9">
        <f>SUM(Data[[#This Row],[B1_num]:[B3_num]])</f>
        <v>11762</v>
      </c>
      <c r="AD386" s="9">
        <f>SUM(Data[[#This Row],[C1_num]:[C3_num]])</f>
        <v>5873</v>
      </c>
      <c r="AE386" s="9">
        <f>SUM(Data[[#This Row],[A1_num]],Data[[#This Row],[B1_num]])</f>
        <v>4276</v>
      </c>
      <c r="AF386" s="9">
        <f>SUM(Data[[#This Row],[A2_num]],Data[[#This Row],[B2_num]])</f>
        <v>5421</v>
      </c>
      <c r="AG386" s="9">
        <f>SUM(Data[[#This Row],[A3_num]],Data[[#This Row],[B3_num]],Data[[#This Row],[C1_num]],Data[[#This Row],[C2_num]],Data[[#This Row],[C3_num]])</f>
        <v>12257</v>
      </c>
    </row>
    <row r="387" spans="1:33" x14ac:dyDescent="0.15">
      <c r="A387" s="8">
        <v>2015</v>
      </c>
      <c r="B387" s="8" t="s">
        <v>361</v>
      </c>
      <c r="C387" s="8" t="s">
        <v>219</v>
      </c>
      <c r="D387" s="8" t="s">
        <v>364</v>
      </c>
      <c r="E387" s="8">
        <v>37599</v>
      </c>
      <c r="F387" s="8">
        <v>2598</v>
      </c>
      <c r="G387" s="8">
        <v>2449</v>
      </c>
      <c r="H387" s="8">
        <v>286</v>
      </c>
      <c r="I387" s="8">
        <v>3367</v>
      </c>
      <c r="J387" s="8">
        <v>3274</v>
      </c>
      <c r="K387" s="8">
        <v>6756</v>
      </c>
      <c r="L387" s="8">
        <v>3502</v>
      </c>
      <c r="M387" s="8">
        <v>2047</v>
      </c>
      <c r="N387" s="8">
        <v>1445</v>
      </c>
      <c r="O387" s="8">
        <f>SUM(Data[[#This Row],[A1_num]:[C3_num]])</f>
        <v>25724</v>
      </c>
      <c r="P387" s="9">
        <f>Data[[#This Row],[totalNumLAttainers]]+Data[[#This Row],[numNonLA]]</f>
        <v>63323</v>
      </c>
      <c r="Q387" s="9">
        <f>100*(Data[[#This Row],[totalNumLAttainers]]/Data[[#This Row],[totalYP]])</f>
        <v>40.623470145128941</v>
      </c>
      <c r="R387" s="9">
        <f>100*(Data[[#This Row],[numNonLA]]/Data[[#This Row],[totalYP]])</f>
        <v>59.376529854871066</v>
      </c>
      <c r="S387" s="13">
        <f>100*(Data[[#This Row],[A1_num]]/Data[[#This Row],[totalNumLAttainers]])</f>
        <v>10.099517959881823</v>
      </c>
      <c r="T387" s="13">
        <f>100*(Data[[#This Row],[A2_num]]/Data[[#This Row],[totalNumLAttainers]])</f>
        <v>9.5202923340071539</v>
      </c>
      <c r="U387" s="13">
        <f>100*(Data[[#This Row],[A3_num]]/Data[[#This Row],[totalNumLAttainers]])</f>
        <v>1.1118022080547347</v>
      </c>
      <c r="V387" s="13">
        <f>100*(Data[[#This Row],[B1_num]]/Data[[#This Row],[totalNumLAttainers]])</f>
        <v>13.088944176644379</v>
      </c>
      <c r="W387" s="13">
        <f>100*(Data[[#This Row],[B2_num]]/Data[[#This Row],[totalNumLAttainers]])</f>
        <v>12.727414088011196</v>
      </c>
      <c r="X387" s="13">
        <f>100*(Data[[#This Row],[B3_num]]/Data[[#This Row],[totalNumLAttainers]])</f>
        <v>26.263411600062199</v>
      </c>
      <c r="Y387" s="13">
        <f>100*(Data[[#This Row],[C1_num]]/Data[[#This Row],[totalNumLAttainers]])</f>
        <v>13.613745918208679</v>
      </c>
      <c r="Z387" s="13">
        <f>100*(Data[[#This Row],[C2_num]]/Data[[#This Row],[totalNumLAttainers]])</f>
        <v>7.9575493702379099</v>
      </c>
      <c r="AA387" s="13">
        <f>100*(Data[[#This Row],[C3_num]]/Data[[#This Row],[totalNumLAttainers]])</f>
        <v>5.6173223448919298</v>
      </c>
      <c r="AB387" s="9">
        <f>SUM(Data[[#This Row],[A1_num]:[A3_num]])</f>
        <v>5333</v>
      </c>
      <c r="AC387" s="9">
        <f>SUM(Data[[#This Row],[B1_num]:[B3_num]])</f>
        <v>13397</v>
      </c>
      <c r="AD387" s="9">
        <f>SUM(Data[[#This Row],[C1_num]:[C3_num]])</f>
        <v>6994</v>
      </c>
      <c r="AE387" s="9">
        <f>SUM(Data[[#This Row],[A1_num]],Data[[#This Row],[B1_num]])</f>
        <v>5965</v>
      </c>
      <c r="AF387" s="9">
        <f>SUM(Data[[#This Row],[A2_num]],Data[[#This Row],[B2_num]])</f>
        <v>5723</v>
      </c>
      <c r="AG387" s="9">
        <f>SUM(Data[[#This Row],[A3_num]],Data[[#This Row],[B3_num]],Data[[#This Row],[C1_num]],Data[[#This Row],[C2_num]],Data[[#This Row],[C3_num]])</f>
        <v>14036</v>
      </c>
    </row>
    <row r="388" spans="1:33" x14ac:dyDescent="0.15">
      <c r="A388" s="8">
        <v>2015</v>
      </c>
      <c r="B388" s="8" t="s">
        <v>221</v>
      </c>
      <c r="C388" s="8" t="s">
        <v>230</v>
      </c>
      <c r="D388" s="8" t="s">
        <v>231</v>
      </c>
      <c r="E388" s="8">
        <v>2087</v>
      </c>
      <c r="F388" s="8">
        <v>137</v>
      </c>
      <c r="G388" s="8">
        <v>191</v>
      </c>
      <c r="H388" s="8">
        <v>18</v>
      </c>
      <c r="I388" s="8">
        <v>136</v>
      </c>
      <c r="J388" s="8">
        <v>229</v>
      </c>
      <c r="K388" s="8">
        <v>382</v>
      </c>
      <c r="L388" s="8">
        <v>182</v>
      </c>
      <c r="M388" s="8">
        <v>74</v>
      </c>
      <c r="N388" s="8">
        <v>55</v>
      </c>
      <c r="O388" s="8">
        <f>SUM(Data[[#This Row],[A1_num]:[C3_num]])</f>
        <v>1404</v>
      </c>
      <c r="P388" s="9">
        <f>Data[[#This Row],[totalNumLAttainers]]+Data[[#This Row],[numNonLA]]</f>
        <v>3491</v>
      </c>
      <c r="Q388" s="9">
        <f>100*(Data[[#This Row],[totalNumLAttainers]]/Data[[#This Row],[totalYP]])</f>
        <v>40.21770266399313</v>
      </c>
      <c r="R388" s="9">
        <f>100*(Data[[#This Row],[numNonLA]]/Data[[#This Row],[totalYP]])</f>
        <v>59.78229733600687</v>
      </c>
      <c r="S388" s="13">
        <f>100*(Data[[#This Row],[A1_num]]/Data[[#This Row],[totalNumLAttainers]])</f>
        <v>9.7578347578347575</v>
      </c>
      <c r="T388" s="13">
        <f>100*(Data[[#This Row],[A2_num]]/Data[[#This Row],[totalNumLAttainers]])</f>
        <v>13.603988603988604</v>
      </c>
      <c r="U388" s="13">
        <f>100*(Data[[#This Row],[A3_num]]/Data[[#This Row],[totalNumLAttainers]])</f>
        <v>1.2820512820512819</v>
      </c>
      <c r="V388" s="13">
        <f>100*(Data[[#This Row],[B1_num]]/Data[[#This Row],[totalNumLAttainers]])</f>
        <v>9.6866096866096854</v>
      </c>
      <c r="W388" s="13">
        <f>100*(Data[[#This Row],[B2_num]]/Data[[#This Row],[totalNumLAttainers]])</f>
        <v>16.310541310541311</v>
      </c>
      <c r="X388" s="13">
        <f>100*(Data[[#This Row],[B3_num]]/Data[[#This Row],[totalNumLAttainers]])</f>
        <v>27.207977207977208</v>
      </c>
      <c r="Y388" s="13">
        <f>100*(Data[[#This Row],[C1_num]]/Data[[#This Row],[totalNumLAttainers]])</f>
        <v>12.962962962962962</v>
      </c>
      <c r="Z388" s="13">
        <f>100*(Data[[#This Row],[C2_num]]/Data[[#This Row],[totalNumLAttainers]])</f>
        <v>5.2706552706552712</v>
      </c>
      <c r="AA388" s="13">
        <f>100*(Data[[#This Row],[C3_num]]/Data[[#This Row],[totalNumLAttainers]])</f>
        <v>3.9173789173789171</v>
      </c>
      <c r="AB388" s="9">
        <f>SUM(Data[[#This Row],[A1_num]:[A3_num]])</f>
        <v>346</v>
      </c>
      <c r="AC388" s="9">
        <f>SUM(Data[[#This Row],[B1_num]:[B3_num]])</f>
        <v>747</v>
      </c>
      <c r="AD388" s="9">
        <f>SUM(Data[[#This Row],[C1_num]:[C3_num]])</f>
        <v>311</v>
      </c>
      <c r="AE388" s="9">
        <f>SUM(Data[[#This Row],[A1_num]],Data[[#This Row],[B1_num]])</f>
        <v>273</v>
      </c>
      <c r="AF388" s="9">
        <f>SUM(Data[[#This Row],[A2_num]],Data[[#This Row],[B2_num]])</f>
        <v>420</v>
      </c>
      <c r="AG388" s="9">
        <f>SUM(Data[[#This Row],[A3_num]],Data[[#This Row],[B3_num]],Data[[#This Row],[C1_num]],Data[[#This Row],[C2_num]],Data[[#This Row],[C3_num]])</f>
        <v>711</v>
      </c>
    </row>
    <row r="389" spans="1:33" x14ac:dyDescent="0.15">
      <c r="A389" s="8">
        <v>2015</v>
      </c>
      <c r="B389" s="8" t="s">
        <v>221</v>
      </c>
      <c r="C389" s="8" t="s">
        <v>319</v>
      </c>
      <c r="D389" s="8" t="s">
        <v>320</v>
      </c>
      <c r="E389" s="8">
        <v>3131</v>
      </c>
      <c r="F389" s="8">
        <v>250</v>
      </c>
      <c r="G389" s="8">
        <v>178</v>
      </c>
      <c r="H389" s="8">
        <v>34</v>
      </c>
      <c r="I389" s="8">
        <v>319</v>
      </c>
      <c r="J389" s="8">
        <v>221</v>
      </c>
      <c r="K389" s="8">
        <v>570</v>
      </c>
      <c r="L389" s="8">
        <v>303</v>
      </c>
      <c r="M389" s="8">
        <v>202</v>
      </c>
      <c r="N389" s="8">
        <v>112</v>
      </c>
      <c r="O389" s="8">
        <f>SUM(Data[[#This Row],[A1_num]:[C3_num]])</f>
        <v>2189</v>
      </c>
      <c r="P389" s="9">
        <f>Data[[#This Row],[totalNumLAttainers]]+Data[[#This Row],[numNonLA]]</f>
        <v>5320</v>
      </c>
      <c r="Q389" s="9">
        <f>100*(Data[[#This Row],[totalNumLAttainers]]/Data[[#This Row],[totalYP]])</f>
        <v>41.146616541353382</v>
      </c>
      <c r="R389" s="9">
        <f>100*(Data[[#This Row],[numNonLA]]/Data[[#This Row],[totalYP]])</f>
        <v>58.853383458646611</v>
      </c>
      <c r="S389" s="13">
        <f>100*(Data[[#This Row],[A1_num]]/Data[[#This Row],[totalNumLAttainers]])</f>
        <v>11.420740063956144</v>
      </c>
      <c r="T389" s="13">
        <f>100*(Data[[#This Row],[A2_num]]/Data[[#This Row],[totalNumLAttainers]])</f>
        <v>8.1315669255367755</v>
      </c>
      <c r="U389" s="13">
        <f>100*(Data[[#This Row],[A3_num]]/Data[[#This Row],[totalNumLAttainers]])</f>
        <v>1.5532206486980358</v>
      </c>
      <c r="V389" s="13">
        <f>100*(Data[[#This Row],[B1_num]]/Data[[#This Row],[totalNumLAttainers]])</f>
        <v>14.572864321608039</v>
      </c>
      <c r="W389" s="13">
        <f>100*(Data[[#This Row],[B2_num]]/Data[[#This Row],[totalNumLAttainers]])</f>
        <v>10.095934216537232</v>
      </c>
      <c r="X389" s="13">
        <f>100*(Data[[#This Row],[B3_num]]/Data[[#This Row],[totalNumLAttainers]])</f>
        <v>26.039287345820011</v>
      </c>
      <c r="Y389" s="13">
        <f>100*(Data[[#This Row],[C1_num]]/Data[[#This Row],[totalNumLAttainers]])</f>
        <v>13.841936957514847</v>
      </c>
      <c r="Z389" s="13">
        <f>100*(Data[[#This Row],[C2_num]]/Data[[#This Row],[totalNumLAttainers]])</f>
        <v>9.227957971676565</v>
      </c>
      <c r="AA389" s="13">
        <f>100*(Data[[#This Row],[C3_num]]/Data[[#This Row],[totalNumLAttainers]])</f>
        <v>5.1164915486523528</v>
      </c>
      <c r="AB389" s="9">
        <f>SUM(Data[[#This Row],[A1_num]:[A3_num]])</f>
        <v>462</v>
      </c>
      <c r="AC389" s="9">
        <f>SUM(Data[[#This Row],[B1_num]:[B3_num]])</f>
        <v>1110</v>
      </c>
      <c r="AD389" s="9">
        <f>SUM(Data[[#This Row],[C1_num]:[C3_num]])</f>
        <v>617</v>
      </c>
      <c r="AE389" s="9">
        <f>SUM(Data[[#This Row],[A1_num]],Data[[#This Row],[B1_num]])</f>
        <v>569</v>
      </c>
      <c r="AF389" s="9">
        <f>SUM(Data[[#This Row],[A2_num]],Data[[#This Row],[B2_num]])</f>
        <v>399</v>
      </c>
      <c r="AG389" s="9">
        <f>SUM(Data[[#This Row],[A3_num]],Data[[#This Row],[B3_num]],Data[[#This Row],[C1_num]],Data[[#This Row],[C2_num]],Data[[#This Row],[C3_num]])</f>
        <v>1221</v>
      </c>
    </row>
    <row r="390" spans="1:33" x14ac:dyDescent="0.15">
      <c r="A390" s="8">
        <v>2015</v>
      </c>
      <c r="B390" s="8" t="s">
        <v>221</v>
      </c>
      <c r="C390" s="8" t="s">
        <v>70</v>
      </c>
      <c r="D390" s="8" t="s">
        <v>183</v>
      </c>
      <c r="E390" s="8">
        <v>2182</v>
      </c>
      <c r="F390" s="8">
        <v>193</v>
      </c>
      <c r="G390" s="8">
        <v>184</v>
      </c>
      <c r="H390" s="8">
        <v>28</v>
      </c>
      <c r="I390" s="8">
        <v>191</v>
      </c>
      <c r="J390" s="8">
        <v>159</v>
      </c>
      <c r="K390" s="8">
        <v>564</v>
      </c>
      <c r="L390" s="8">
        <v>175</v>
      </c>
      <c r="M390" s="8">
        <v>85</v>
      </c>
      <c r="N390" s="8">
        <v>115</v>
      </c>
      <c r="O390" s="8">
        <f>SUM(Data[[#This Row],[A1_num]:[C3_num]])</f>
        <v>1694</v>
      </c>
      <c r="P390" s="9">
        <f>Data[[#This Row],[totalNumLAttainers]]+Data[[#This Row],[numNonLA]]</f>
        <v>3876</v>
      </c>
      <c r="Q390" s="9">
        <f>100*(Data[[#This Row],[totalNumLAttainers]]/Data[[#This Row],[totalYP]])</f>
        <v>43.70485036119711</v>
      </c>
      <c r="R390" s="9">
        <f>100*(Data[[#This Row],[numNonLA]]/Data[[#This Row],[totalYP]])</f>
        <v>56.29514963880289</v>
      </c>
      <c r="S390" s="13">
        <f>100*(Data[[#This Row],[A1_num]]/Data[[#This Row],[totalNumLAttainers]])</f>
        <v>11.393152302243212</v>
      </c>
      <c r="T390" s="13">
        <f>100*(Data[[#This Row],[A2_num]]/Data[[#This Row],[totalNumLAttainers]])</f>
        <v>10.861865407319952</v>
      </c>
      <c r="U390" s="13">
        <f>100*(Data[[#This Row],[A3_num]]/Data[[#This Row],[totalNumLAttainers]])</f>
        <v>1.6528925619834711</v>
      </c>
      <c r="V390" s="13">
        <f>100*(Data[[#This Row],[B1_num]]/Data[[#This Row],[totalNumLAttainers]])</f>
        <v>11.27508854781582</v>
      </c>
      <c r="W390" s="13">
        <f>100*(Data[[#This Row],[B2_num]]/Data[[#This Row],[totalNumLAttainers]])</f>
        <v>9.3860684769775666</v>
      </c>
      <c r="X390" s="13">
        <f>100*(Data[[#This Row],[B3_num]]/Data[[#This Row],[totalNumLAttainers]])</f>
        <v>33.293978748524204</v>
      </c>
      <c r="Y390" s="13">
        <f>100*(Data[[#This Row],[C1_num]]/Data[[#This Row],[totalNumLAttainers]])</f>
        <v>10.330578512396695</v>
      </c>
      <c r="Z390" s="13">
        <f>100*(Data[[#This Row],[C2_num]]/Data[[#This Row],[totalNumLAttainers]])</f>
        <v>5.0177095631641082</v>
      </c>
      <c r="AA390" s="13">
        <f>100*(Data[[#This Row],[C3_num]]/Data[[#This Row],[totalNumLAttainers]])</f>
        <v>6.7886658795749701</v>
      </c>
      <c r="AB390" s="9">
        <f>SUM(Data[[#This Row],[A1_num]:[A3_num]])</f>
        <v>405</v>
      </c>
      <c r="AC390" s="9">
        <f>SUM(Data[[#This Row],[B1_num]:[B3_num]])</f>
        <v>914</v>
      </c>
      <c r="AD390" s="9">
        <f>SUM(Data[[#This Row],[C1_num]:[C3_num]])</f>
        <v>375</v>
      </c>
      <c r="AE390" s="9">
        <f>SUM(Data[[#This Row],[A1_num]],Data[[#This Row],[B1_num]])</f>
        <v>384</v>
      </c>
      <c r="AF390" s="9">
        <f>SUM(Data[[#This Row],[A2_num]],Data[[#This Row],[B2_num]])</f>
        <v>343</v>
      </c>
      <c r="AG390" s="9">
        <f>SUM(Data[[#This Row],[A3_num]],Data[[#This Row],[B3_num]],Data[[#This Row],[C1_num]],Data[[#This Row],[C2_num]],Data[[#This Row],[C3_num]])</f>
        <v>967</v>
      </c>
    </row>
    <row r="391" spans="1:33" x14ac:dyDescent="0.15">
      <c r="A391" s="8">
        <v>2015</v>
      </c>
      <c r="B391" s="8" t="s">
        <v>217</v>
      </c>
      <c r="C391" s="8" t="s">
        <v>19</v>
      </c>
      <c r="D391" s="8" t="s">
        <v>126</v>
      </c>
      <c r="E391" s="8">
        <v>328299</v>
      </c>
      <c r="F391" s="8">
        <v>24615</v>
      </c>
      <c r="G391" s="8">
        <v>23127</v>
      </c>
      <c r="H391" s="8">
        <v>3129</v>
      </c>
      <c r="I391" s="8">
        <v>30473</v>
      </c>
      <c r="J391" s="8">
        <v>28812</v>
      </c>
      <c r="K391" s="8">
        <v>68543</v>
      </c>
      <c r="L391" s="8">
        <v>26932</v>
      </c>
      <c r="M391" s="8">
        <v>22388</v>
      </c>
      <c r="N391" s="8">
        <v>20005</v>
      </c>
      <c r="O391" s="8">
        <f>SUM(Data[[#This Row],[A1_num]:[C3_num]])</f>
        <v>248024</v>
      </c>
      <c r="P391" s="9">
        <f>Data[[#This Row],[totalNumLAttainers]]+Data[[#This Row],[numNonLA]]</f>
        <v>576323</v>
      </c>
      <c r="Q391" s="9">
        <f>100*(Data[[#This Row],[totalNumLAttainers]]/Data[[#This Row],[totalYP]])</f>
        <v>43.035589417739708</v>
      </c>
      <c r="R391" s="9">
        <f>100*(Data[[#This Row],[numNonLA]]/Data[[#This Row],[totalYP]])</f>
        <v>56.964410582260292</v>
      </c>
      <c r="S391" s="13">
        <f>100*(Data[[#This Row],[A1_num]]/Data[[#This Row],[totalNumLAttainers]])</f>
        <v>9.9244427958584645</v>
      </c>
      <c r="T391" s="13">
        <f>100*(Data[[#This Row],[A2_num]]/Data[[#This Row],[totalNumLAttainers]])</f>
        <v>9.3245008547559927</v>
      </c>
      <c r="U391" s="13">
        <f>100*(Data[[#This Row],[A3_num]]/Data[[#This Row],[totalNumLAttainers]])</f>
        <v>1.2615714608263717</v>
      </c>
      <c r="V391" s="13">
        <f>100*(Data[[#This Row],[B1_num]]/Data[[#This Row],[totalNumLAttainers]])</f>
        <v>12.286311002161082</v>
      </c>
      <c r="W391" s="13">
        <f>100*(Data[[#This Row],[B2_num]]/Data[[#This Row],[totalNumLAttainers]])</f>
        <v>11.616617746669677</v>
      </c>
      <c r="X391" s="13">
        <f>100*(Data[[#This Row],[B3_num]]/Data[[#This Row],[totalNumLAttainers]])</f>
        <v>27.635632035609458</v>
      </c>
      <c r="Y391" s="13">
        <f>100*(Data[[#This Row],[C1_num]]/Data[[#This Row],[totalNumLAttainers]])</f>
        <v>10.858626584524078</v>
      </c>
      <c r="Z391" s="13">
        <f>100*(Data[[#This Row],[C2_num]]/Data[[#This Row],[totalNumLAttainers]])</f>
        <v>9.02654581814663</v>
      </c>
      <c r="AA391" s="13">
        <f>100*(Data[[#This Row],[C3_num]]/Data[[#This Row],[totalNumLAttainers]])</f>
        <v>8.0657517014482476</v>
      </c>
      <c r="AB391" s="9">
        <f>SUM(Data[[#This Row],[A1_num]:[A3_num]])</f>
        <v>50871</v>
      </c>
      <c r="AC391" s="9">
        <f>SUM(Data[[#This Row],[B1_num]:[B3_num]])</f>
        <v>127828</v>
      </c>
      <c r="AD391" s="9">
        <f>SUM(Data[[#This Row],[C1_num]:[C3_num]])</f>
        <v>69325</v>
      </c>
      <c r="AE391" s="9">
        <f>SUM(Data[[#This Row],[A1_num]],Data[[#This Row],[B1_num]])</f>
        <v>55088</v>
      </c>
      <c r="AF391" s="9">
        <f>SUM(Data[[#This Row],[A2_num]],Data[[#This Row],[B2_num]])</f>
        <v>51939</v>
      </c>
      <c r="AG391" s="9">
        <f>SUM(Data[[#This Row],[A3_num]],Data[[#This Row],[B3_num]],Data[[#This Row],[C1_num]],Data[[#This Row],[C2_num]],Data[[#This Row],[C3_num]])</f>
        <v>140997</v>
      </c>
    </row>
    <row r="392" spans="1:33" x14ac:dyDescent="0.15">
      <c r="A392" s="8">
        <v>2015</v>
      </c>
      <c r="B392" s="8" t="s">
        <v>221</v>
      </c>
      <c r="C392" s="8" t="s">
        <v>321</v>
      </c>
      <c r="D392" s="8" t="s">
        <v>322</v>
      </c>
      <c r="E392" s="8">
        <v>9543</v>
      </c>
      <c r="F392" s="8">
        <v>696</v>
      </c>
      <c r="G392" s="8">
        <v>529</v>
      </c>
      <c r="H392" s="8">
        <v>84</v>
      </c>
      <c r="I392" s="8">
        <v>907</v>
      </c>
      <c r="J392" s="8">
        <v>686</v>
      </c>
      <c r="K392" s="8">
        <v>1647</v>
      </c>
      <c r="L392" s="8">
        <v>724</v>
      </c>
      <c r="M392" s="8">
        <v>506</v>
      </c>
      <c r="N392" s="8">
        <v>325</v>
      </c>
      <c r="O392" s="8">
        <f>SUM(Data[[#This Row],[A1_num]:[C3_num]])</f>
        <v>6104</v>
      </c>
      <c r="P392" s="9">
        <f>Data[[#This Row],[totalNumLAttainers]]+Data[[#This Row],[numNonLA]]</f>
        <v>15647</v>
      </c>
      <c r="Q392" s="9">
        <f>100*(Data[[#This Row],[totalNumLAttainers]]/Data[[#This Row],[totalYP]])</f>
        <v>39.010672972454785</v>
      </c>
      <c r="R392" s="9">
        <f>100*(Data[[#This Row],[numNonLA]]/Data[[#This Row],[totalYP]])</f>
        <v>60.989327027545215</v>
      </c>
      <c r="S392" s="13">
        <f>100*(Data[[#This Row],[A1_num]]/Data[[#This Row],[totalNumLAttainers]])</f>
        <v>11.402359108781127</v>
      </c>
      <c r="T392" s="13">
        <f>100*(Data[[#This Row],[A2_num]]/Data[[#This Row],[totalNumLAttainers]])</f>
        <v>8.6664482306684132</v>
      </c>
      <c r="U392" s="13">
        <f>100*(Data[[#This Row],[A3_num]]/Data[[#This Row],[totalNumLAttainers]])</f>
        <v>1.3761467889908259</v>
      </c>
      <c r="V392" s="13">
        <f>100*(Data[[#This Row],[B1_num]]/Data[[#This Row],[totalNumLAttainers]])</f>
        <v>14.859108781127132</v>
      </c>
      <c r="W392" s="13">
        <f>100*(Data[[#This Row],[B2_num]]/Data[[#This Row],[totalNumLAttainers]])</f>
        <v>11.238532110091743</v>
      </c>
      <c r="X392" s="13">
        <f>100*(Data[[#This Row],[B3_num]]/Data[[#This Row],[totalNumLAttainers]])</f>
        <v>26.982306684141545</v>
      </c>
      <c r="Y392" s="13">
        <f>100*(Data[[#This Row],[C1_num]]/Data[[#This Row],[totalNumLAttainers]])</f>
        <v>11.861074705111402</v>
      </c>
      <c r="Z392" s="13">
        <f>100*(Data[[#This Row],[C2_num]]/Data[[#This Row],[totalNumLAttainers]])</f>
        <v>8.2896461336828313</v>
      </c>
      <c r="AA392" s="13">
        <f>100*(Data[[#This Row],[C3_num]]/Data[[#This Row],[totalNumLAttainers]])</f>
        <v>5.3243774574049798</v>
      </c>
      <c r="AB392" s="9">
        <f>SUM(Data[[#This Row],[A1_num]:[A3_num]])</f>
        <v>1309</v>
      </c>
      <c r="AC392" s="9">
        <f>SUM(Data[[#This Row],[B1_num]:[B3_num]])</f>
        <v>3240</v>
      </c>
      <c r="AD392" s="9">
        <f>SUM(Data[[#This Row],[C1_num]:[C3_num]])</f>
        <v>1555</v>
      </c>
      <c r="AE392" s="9">
        <f>SUM(Data[[#This Row],[A1_num]],Data[[#This Row],[B1_num]])</f>
        <v>1603</v>
      </c>
      <c r="AF392" s="9">
        <f>SUM(Data[[#This Row],[A2_num]],Data[[#This Row],[B2_num]])</f>
        <v>1215</v>
      </c>
      <c r="AG392" s="9">
        <f>SUM(Data[[#This Row],[A3_num]],Data[[#This Row],[B3_num]],Data[[#This Row],[C1_num]],Data[[#This Row],[C2_num]],Data[[#This Row],[C3_num]])</f>
        <v>3286</v>
      </c>
    </row>
    <row r="393" spans="1:33" x14ac:dyDescent="0.15">
      <c r="A393" s="8">
        <v>2015</v>
      </c>
      <c r="B393" s="8" t="s">
        <v>221</v>
      </c>
      <c r="C393" s="8" t="s">
        <v>24</v>
      </c>
      <c r="D393" s="8" t="s">
        <v>308</v>
      </c>
      <c r="E393" s="8">
        <v>1135</v>
      </c>
      <c r="F393" s="8">
        <v>105</v>
      </c>
      <c r="G393" s="8">
        <v>73</v>
      </c>
      <c r="H393" s="8">
        <v>10</v>
      </c>
      <c r="I393" s="8">
        <v>139</v>
      </c>
      <c r="J393" s="8">
        <v>74</v>
      </c>
      <c r="K393" s="8">
        <v>258</v>
      </c>
      <c r="L393" s="8">
        <v>21</v>
      </c>
      <c r="M393" s="8">
        <v>65</v>
      </c>
      <c r="N393" s="8">
        <v>64</v>
      </c>
      <c r="O393" s="8">
        <f>SUM(Data[[#This Row],[A1_num]:[C3_num]])</f>
        <v>809</v>
      </c>
      <c r="P393" s="9">
        <f>Data[[#This Row],[totalNumLAttainers]]+Data[[#This Row],[numNonLA]]</f>
        <v>1944</v>
      </c>
      <c r="Q393" s="9">
        <f>100*(Data[[#This Row],[totalNumLAttainers]]/Data[[#This Row],[totalYP]])</f>
        <v>41.615226337448554</v>
      </c>
      <c r="R393" s="9">
        <f>100*(Data[[#This Row],[numNonLA]]/Data[[#This Row],[totalYP]])</f>
        <v>58.384773662551439</v>
      </c>
      <c r="S393" s="13">
        <f>100*(Data[[#This Row],[A1_num]]/Data[[#This Row],[totalNumLAttainers]])</f>
        <v>12.978986402966624</v>
      </c>
      <c r="T393" s="13">
        <f>100*(Data[[#This Row],[A2_num]]/Data[[#This Row],[totalNumLAttainers]])</f>
        <v>9.0234857849196537</v>
      </c>
      <c r="U393" s="13">
        <f>100*(Data[[#This Row],[A3_num]]/Data[[#This Row],[totalNumLAttainers]])</f>
        <v>1.2360939431396787</v>
      </c>
      <c r="V393" s="13">
        <f>100*(Data[[#This Row],[B1_num]]/Data[[#This Row],[totalNumLAttainers]])</f>
        <v>17.181705809641532</v>
      </c>
      <c r="W393" s="13">
        <f>100*(Data[[#This Row],[B2_num]]/Data[[#This Row],[totalNumLAttainers]])</f>
        <v>9.1470951792336219</v>
      </c>
      <c r="X393" s="13">
        <f>100*(Data[[#This Row],[B3_num]]/Data[[#This Row],[totalNumLAttainers]])</f>
        <v>31.891223733003709</v>
      </c>
      <c r="Y393" s="13">
        <f>100*(Data[[#This Row],[C1_num]]/Data[[#This Row],[totalNumLAttainers]])</f>
        <v>2.5957972805933252</v>
      </c>
      <c r="Z393" s="13">
        <f>100*(Data[[#This Row],[C2_num]]/Data[[#This Row],[totalNumLAttainers]])</f>
        <v>8.0346106304079115</v>
      </c>
      <c r="AA393" s="13">
        <f>100*(Data[[#This Row],[C3_num]]/Data[[#This Row],[totalNumLAttainers]])</f>
        <v>7.9110012360939423</v>
      </c>
      <c r="AB393" s="9">
        <f>SUM(Data[[#This Row],[A1_num]:[A3_num]])</f>
        <v>188</v>
      </c>
      <c r="AC393" s="9">
        <f>SUM(Data[[#This Row],[B1_num]:[B3_num]])</f>
        <v>471</v>
      </c>
      <c r="AD393" s="9">
        <f>SUM(Data[[#This Row],[C1_num]:[C3_num]])</f>
        <v>150</v>
      </c>
      <c r="AE393" s="9">
        <f>SUM(Data[[#This Row],[A1_num]],Data[[#This Row],[B1_num]])</f>
        <v>244</v>
      </c>
      <c r="AF393" s="9">
        <f>SUM(Data[[#This Row],[A2_num]],Data[[#This Row],[B2_num]])</f>
        <v>147</v>
      </c>
      <c r="AG393" s="9">
        <f>SUM(Data[[#This Row],[A3_num]],Data[[#This Row],[B3_num]],Data[[#This Row],[C1_num]],Data[[#This Row],[C2_num]],Data[[#This Row],[C3_num]])</f>
        <v>418</v>
      </c>
    </row>
    <row r="394" spans="1:33" x14ac:dyDescent="0.15">
      <c r="A394" s="8">
        <v>2015</v>
      </c>
      <c r="B394" s="8" t="s">
        <v>221</v>
      </c>
      <c r="C394" s="8" t="s">
        <v>323</v>
      </c>
      <c r="D394" s="8" t="s">
        <v>324</v>
      </c>
      <c r="E394" s="8">
        <v>3915</v>
      </c>
      <c r="F394" s="8">
        <v>327</v>
      </c>
      <c r="G394" s="8">
        <v>247</v>
      </c>
      <c r="H394" s="8">
        <v>18</v>
      </c>
      <c r="I394" s="8">
        <v>320</v>
      </c>
      <c r="J394" s="8">
        <v>243</v>
      </c>
      <c r="K394" s="8">
        <v>720</v>
      </c>
      <c r="L394" s="8">
        <v>278</v>
      </c>
      <c r="M394" s="8">
        <v>179</v>
      </c>
      <c r="N394" s="8">
        <v>136</v>
      </c>
      <c r="O394" s="8">
        <f>SUM(Data[[#This Row],[A1_num]:[C3_num]])</f>
        <v>2468</v>
      </c>
      <c r="P394" s="9">
        <f>Data[[#This Row],[totalNumLAttainers]]+Data[[#This Row],[numNonLA]]</f>
        <v>6383</v>
      </c>
      <c r="Q394" s="9">
        <f>100*(Data[[#This Row],[totalNumLAttainers]]/Data[[#This Row],[totalYP]])</f>
        <v>38.665204449318502</v>
      </c>
      <c r="R394" s="9">
        <f>100*(Data[[#This Row],[numNonLA]]/Data[[#This Row],[totalYP]])</f>
        <v>61.334795550681498</v>
      </c>
      <c r="S394" s="13">
        <f>100*(Data[[#This Row],[A1_num]]/Data[[#This Row],[totalNumLAttainers]])</f>
        <v>13.249594813614262</v>
      </c>
      <c r="T394" s="13">
        <f>100*(Data[[#This Row],[A2_num]]/Data[[#This Row],[totalNumLAttainers]])</f>
        <v>10.008103727714749</v>
      </c>
      <c r="U394" s="13">
        <f>100*(Data[[#This Row],[A3_num]]/Data[[#This Row],[totalNumLAttainers]])</f>
        <v>0.72933549432739064</v>
      </c>
      <c r="V394" s="13">
        <f>100*(Data[[#This Row],[B1_num]]/Data[[#This Row],[totalNumLAttainers]])</f>
        <v>12.965964343598054</v>
      </c>
      <c r="W394" s="13">
        <f>100*(Data[[#This Row],[B2_num]]/Data[[#This Row],[totalNumLAttainers]])</f>
        <v>9.8460291734197742</v>
      </c>
      <c r="X394" s="13">
        <f>100*(Data[[#This Row],[B3_num]]/Data[[#This Row],[totalNumLAttainers]])</f>
        <v>29.17341977309562</v>
      </c>
      <c r="Y394" s="13">
        <f>100*(Data[[#This Row],[C1_num]]/Data[[#This Row],[totalNumLAttainers]])</f>
        <v>11.26418152350081</v>
      </c>
      <c r="Z394" s="13">
        <f>100*(Data[[#This Row],[C2_num]]/Data[[#This Row],[totalNumLAttainers]])</f>
        <v>7.2528363047001623</v>
      </c>
      <c r="AA394" s="13">
        <f>100*(Data[[#This Row],[C3_num]]/Data[[#This Row],[totalNumLAttainers]])</f>
        <v>5.5105348460291737</v>
      </c>
      <c r="AB394" s="9">
        <f>SUM(Data[[#This Row],[A1_num]:[A3_num]])</f>
        <v>592</v>
      </c>
      <c r="AC394" s="9">
        <f>SUM(Data[[#This Row],[B1_num]:[B3_num]])</f>
        <v>1283</v>
      </c>
      <c r="AD394" s="9">
        <f>SUM(Data[[#This Row],[C1_num]:[C3_num]])</f>
        <v>593</v>
      </c>
      <c r="AE394" s="9">
        <f>SUM(Data[[#This Row],[A1_num]],Data[[#This Row],[B1_num]])</f>
        <v>647</v>
      </c>
      <c r="AF394" s="9">
        <f>SUM(Data[[#This Row],[A2_num]],Data[[#This Row],[B2_num]])</f>
        <v>490</v>
      </c>
      <c r="AG394" s="9">
        <f>SUM(Data[[#This Row],[A3_num]],Data[[#This Row],[B3_num]],Data[[#This Row],[C1_num]],Data[[#This Row],[C2_num]],Data[[#This Row],[C3_num]])</f>
        <v>1331</v>
      </c>
    </row>
    <row r="395" spans="1:33" x14ac:dyDescent="0.15">
      <c r="A395" s="8">
        <v>2015</v>
      </c>
      <c r="B395" s="8" t="s">
        <v>218</v>
      </c>
      <c r="C395" s="8" t="s">
        <v>42</v>
      </c>
      <c r="D395" s="8" t="s">
        <v>112</v>
      </c>
      <c r="E395" s="8">
        <v>16462</v>
      </c>
      <c r="F395" s="8">
        <v>1448</v>
      </c>
      <c r="G395" s="8">
        <v>1518</v>
      </c>
      <c r="H395" s="8">
        <v>275</v>
      </c>
      <c r="I395" s="8">
        <v>1599</v>
      </c>
      <c r="J395" s="8">
        <v>1279</v>
      </c>
      <c r="K395" s="8">
        <v>4058</v>
      </c>
      <c r="L395" s="8">
        <v>1363</v>
      </c>
      <c r="M395" s="8">
        <v>1168</v>
      </c>
      <c r="N395" s="8">
        <v>731</v>
      </c>
      <c r="O395" s="8">
        <f>SUM(Data[[#This Row],[A1_num]:[C3_num]])</f>
        <v>13439</v>
      </c>
      <c r="P395" s="9">
        <f>Data[[#This Row],[totalNumLAttainers]]+Data[[#This Row],[numNonLA]]</f>
        <v>29901</v>
      </c>
      <c r="Q395" s="9">
        <f>100*(Data[[#This Row],[totalNumLAttainers]]/Data[[#This Row],[totalYP]])</f>
        <v>44.944985117554594</v>
      </c>
      <c r="R395" s="9">
        <f>100*(Data[[#This Row],[numNonLA]]/Data[[#This Row],[totalYP]])</f>
        <v>55.055014882445406</v>
      </c>
      <c r="S395" s="13">
        <f>100*(Data[[#This Row],[A1_num]]/Data[[#This Row],[totalNumLAttainers]])</f>
        <v>10.774611206190936</v>
      </c>
      <c r="T395" s="13">
        <f>100*(Data[[#This Row],[A2_num]]/Data[[#This Row],[totalNumLAttainers]])</f>
        <v>11.295483294888012</v>
      </c>
      <c r="U395" s="13">
        <f>100*(Data[[#This Row],[A3_num]]/Data[[#This Row],[totalNumLAttainers]])</f>
        <v>2.0462832055956546</v>
      </c>
      <c r="V395" s="13">
        <f>100*(Data[[#This Row],[B1_num]]/Data[[#This Row],[totalNumLAttainers]])</f>
        <v>11.898206711808914</v>
      </c>
      <c r="W395" s="13">
        <f>100*(Data[[#This Row],[B2_num]]/Data[[#This Row],[totalNumLAttainers]])</f>
        <v>9.517077163479426</v>
      </c>
      <c r="X395" s="13">
        <f>100*(Data[[#This Row],[B3_num]]/Data[[#This Row],[totalNumLAttainers]])</f>
        <v>30.195699084753329</v>
      </c>
      <c r="Y395" s="13">
        <f>100*(Data[[#This Row],[C1_num]]/Data[[#This Row],[totalNumLAttainers]])</f>
        <v>10.142123669915916</v>
      </c>
      <c r="Z395" s="13">
        <f>100*(Data[[#This Row],[C2_num]]/Data[[#This Row],[totalNumLAttainers]])</f>
        <v>8.6911228514026337</v>
      </c>
      <c r="AA395" s="13">
        <f>100*(Data[[#This Row],[C3_num]]/Data[[#This Row],[totalNumLAttainers]])</f>
        <v>5.4393928119651758</v>
      </c>
      <c r="AB395" s="9">
        <f>SUM(Data[[#This Row],[A1_num]:[A3_num]])</f>
        <v>3241</v>
      </c>
      <c r="AC395" s="9">
        <f>SUM(Data[[#This Row],[B1_num]:[B3_num]])</f>
        <v>6936</v>
      </c>
      <c r="AD395" s="9">
        <f>SUM(Data[[#This Row],[C1_num]:[C3_num]])</f>
        <v>3262</v>
      </c>
      <c r="AE395" s="9">
        <f>SUM(Data[[#This Row],[A1_num]],Data[[#This Row],[B1_num]])</f>
        <v>3047</v>
      </c>
      <c r="AF395" s="9">
        <f>SUM(Data[[#This Row],[A2_num]],Data[[#This Row],[B2_num]])</f>
        <v>2797</v>
      </c>
      <c r="AG395" s="9">
        <f>SUM(Data[[#This Row],[A3_num]],Data[[#This Row],[B3_num]],Data[[#This Row],[C1_num]],Data[[#This Row],[C2_num]],Data[[#This Row],[C3_num]])</f>
        <v>7595</v>
      </c>
    </row>
    <row r="396" spans="1:33" x14ac:dyDescent="0.15">
      <c r="A396" s="8">
        <v>2015</v>
      </c>
      <c r="B396" s="8" t="s">
        <v>221</v>
      </c>
      <c r="C396" s="8" t="s">
        <v>71</v>
      </c>
      <c r="D396" s="8" t="s">
        <v>184</v>
      </c>
      <c r="E396" s="8">
        <v>1532</v>
      </c>
      <c r="F396" s="8">
        <v>139</v>
      </c>
      <c r="G396" s="8">
        <v>170</v>
      </c>
      <c r="H396" s="8">
        <v>25</v>
      </c>
      <c r="I396" s="8">
        <v>119</v>
      </c>
      <c r="J396" s="8">
        <v>105</v>
      </c>
      <c r="K396" s="8">
        <v>367</v>
      </c>
      <c r="L396" s="8">
        <v>92</v>
      </c>
      <c r="M396" s="8">
        <v>87</v>
      </c>
      <c r="N396" s="8">
        <v>45</v>
      </c>
      <c r="O396" s="8">
        <f>SUM(Data[[#This Row],[A1_num]:[C3_num]])</f>
        <v>1149</v>
      </c>
      <c r="P396" s="9">
        <f>Data[[#This Row],[totalNumLAttainers]]+Data[[#This Row],[numNonLA]]</f>
        <v>2681</v>
      </c>
      <c r="Q396" s="9">
        <f>100*(Data[[#This Row],[totalNumLAttainers]]/Data[[#This Row],[totalYP]])</f>
        <v>42.857142857142854</v>
      </c>
      <c r="R396" s="9">
        <f>100*(Data[[#This Row],[numNonLA]]/Data[[#This Row],[totalYP]])</f>
        <v>57.142857142857139</v>
      </c>
      <c r="S396" s="13">
        <f>100*(Data[[#This Row],[A1_num]]/Data[[#This Row],[totalNumLAttainers]])</f>
        <v>12.097476066144473</v>
      </c>
      <c r="T396" s="13">
        <f>100*(Data[[#This Row],[A2_num]]/Data[[#This Row],[totalNumLAttainers]])</f>
        <v>14.795474325500436</v>
      </c>
      <c r="U396" s="13">
        <f>100*(Data[[#This Row],[A3_num]]/Data[[#This Row],[totalNumLAttainers]])</f>
        <v>2.1758050478677111</v>
      </c>
      <c r="V396" s="13">
        <f>100*(Data[[#This Row],[B1_num]]/Data[[#This Row],[totalNumLAttainers]])</f>
        <v>10.356832027850304</v>
      </c>
      <c r="W396" s="13">
        <f>100*(Data[[#This Row],[B2_num]]/Data[[#This Row],[totalNumLAttainers]])</f>
        <v>9.1383812010443854</v>
      </c>
      <c r="X396" s="13">
        <f>100*(Data[[#This Row],[B3_num]]/Data[[#This Row],[totalNumLAttainers]])</f>
        <v>31.940818102698</v>
      </c>
      <c r="Y396" s="13">
        <f>100*(Data[[#This Row],[C1_num]]/Data[[#This Row],[totalNumLAttainers]])</f>
        <v>8.0069625761531782</v>
      </c>
      <c r="Z396" s="13">
        <f>100*(Data[[#This Row],[C2_num]]/Data[[#This Row],[totalNumLAttainers]])</f>
        <v>7.5718015665796345</v>
      </c>
      <c r="AA396" s="13">
        <f>100*(Data[[#This Row],[C3_num]]/Data[[#This Row],[totalNumLAttainers]])</f>
        <v>3.9164490861618799</v>
      </c>
      <c r="AB396" s="9">
        <f>SUM(Data[[#This Row],[A1_num]:[A3_num]])</f>
        <v>334</v>
      </c>
      <c r="AC396" s="9">
        <f>SUM(Data[[#This Row],[B1_num]:[B3_num]])</f>
        <v>591</v>
      </c>
      <c r="AD396" s="9">
        <f>SUM(Data[[#This Row],[C1_num]:[C3_num]])</f>
        <v>224</v>
      </c>
      <c r="AE396" s="9">
        <f>SUM(Data[[#This Row],[A1_num]],Data[[#This Row],[B1_num]])</f>
        <v>258</v>
      </c>
      <c r="AF396" s="9">
        <f>SUM(Data[[#This Row],[A2_num]],Data[[#This Row],[B2_num]])</f>
        <v>275</v>
      </c>
      <c r="AG396" s="9">
        <f>SUM(Data[[#This Row],[A3_num]],Data[[#This Row],[B3_num]],Data[[#This Row],[C1_num]],Data[[#This Row],[C2_num]],Data[[#This Row],[C3_num]])</f>
        <v>616</v>
      </c>
    </row>
    <row r="397" spans="1:33" x14ac:dyDescent="0.15">
      <c r="A397" s="8">
        <v>2015</v>
      </c>
      <c r="B397" s="8" t="s">
        <v>221</v>
      </c>
      <c r="C397" s="8" t="s">
        <v>72</v>
      </c>
      <c r="D397" s="8" t="s">
        <v>185</v>
      </c>
      <c r="E397" s="8">
        <v>1348</v>
      </c>
      <c r="F397" s="8">
        <v>111</v>
      </c>
      <c r="G397" s="8">
        <v>71</v>
      </c>
      <c r="H397" s="8">
        <v>12</v>
      </c>
      <c r="I397" s="8">
        <v>96</v>
      </c>
      <c r="J397" s="8">
        <v>107</v>
      </c>
      <c r="K397" s="8">
        <v>298</v>
      </c>
      <c r="L397" s="8">
        <v>65</v>
      </c>
      <c r="M397" s="8">
        <v>60</v>
      </c>
      <c r="N397" s="8">
        <v>71</v>
      </c>
      <c r="O397" s="8">
        <f>SUM(Data[[#This Row],[A1_num]:[C3_num]])</f>
        <v>891</v>
      </c>
      <c r="P397" s="9">
        <f>Data[[#This Row],[totalNumLAttainers]]+Data[[#This Row],[numNonLA]]</f>
        <v>2239</v>
      </c>
      <c r="Q397" s="9">
        <f>100*(Data[[#This Row],[totalNumLAttainers]]/Data[[#This Row],[totalYP]])</f>
        <v>39.794551138901298</v>
      </c>
      <c r="R397" s="9">
        <f>100*(Data[[#This Row],[numNonLA]]/Data[[#This Row],[totalYP]])</f>
        <v>60.205448861098709</v>
      </c>
      <c r="S397" s="13">
        <f>100*(Data[[#This Row],[A1_num]]/Data[[#This Row],[totalNumLAttainers]])</f>
        <v>12.457912457912458</v>
      </c>
      <c r="T397" s="13">
        <f>100*(Data[[#This Row],[A2_num]]/Data[[#This Row],[totalNumLAttainers]])</f>
        <v>7.9685746352413016</v>
      </c>
      <c r="U397" s="13">
        <f>100*(Data[[#This Row],[A3_num]]/Data[[#This Row],[totalNumLAttainers]])</f>
        <v>1.3468013468013467</v>
      </c>
      <c r="V397" s="13">
        <f>100*(Data[[#This Row],[B1_num]]/Data[[#This Row],[totalNumLAttainers]])</f>
        <v>10.774410774410773</v>
      </c>
      <c r="W397" s="13">
        <f>100*(Data[[#This Row],[B2_num]]/Data[[#This Row],[totalNumLAttainers]])</f>
        <v>12.008978675645341</v>
      </c>
      <c r="X397" s="13">
        <f>100*(Data[[#This Row],[B3_num]]/Data[[#This Row],[totalNumLAttainers]])</f>
        <v>33.445566778900108</v>
      </c>
      <c r="Y397" s="13">
        <f>100*(Data[[#This Row],[C1_num]]/Data[[#This Row],[totalNumLAttainers]])</f>
        <v>7.2951739618406286</v>
      </c>
      <c r="Z397" s="13">
        <f>100*(Data[[#This Row],[C2_num]]/Data[[#This Row],[totalNumLAttainers]])</f>
        <v>6.7340067340067336</v>
      </c>
      <c r="AA397" s="13">
        <f>100*(Data[[#This Row],[C3_num]]/Data[[#This Row],[totalNumLAttainers]])</f>
        <v>7.9685746352413016</v>
      </c>
      <c r="AB397" s="9">
        <f>SUM(Data[[#This Row],[A1_num]:[A3_num]])</f>
        <v>194</v>
      </c>
      <c r="AC397" s="9">
        <f>SUM(Data[[#This Row],[B1_num]:[B3_num]])</f>
        <v>501</v>
      </c>
      <c r="AD397" s="9">
        <f>SUM(Data[[#This Row],[C1_num]:[C3_num]])</f>
        <v>196</v>
      </c>
      <c r="AE397" s="9">
        <f>SUM(Data[[#This Row],[A1_num]],Data[[#This Row],[B1_num]])</f>
        <v>207</v>
      </c>
      <c r="AF397" s="9">
        <f>SUM(Data[[#This Row],[A2_num]],Data[[#This Row],[B2_num]])</f>
        <v>178</v>
      </c>
      <c r="AG397" s="9">
        <f>SUM(Data[[#This Row],[A3_num]],Data[[#This Row],[B3_num]],Data[[#This Row],[C1_num]],Data[[#This Row],[C2_num]],Data[[#This Row],[C3_num]])</f>
        <v>506</v>
      </c>
    </row>
    <row r="398" spans="1:33" x14ac:dyDescent="0.15">
      <c r="A398" s="8">
        <v>2015</v>
      </c>
      <c r="B398" s="8" t="s">
        <v>221</v>
      </c>
      <c r="C398" s="8" t="s">
        <v>8</v>
      </c>
      <c r="D398" s="8" t="s">
        <v>135</v>
      </c>
      <c r="E398" s="8">
        <v>852</v>
      </c>
      <c r="F398" s="8">
        <v>103</v>
      </c>
      <c r="G398" s="8">
        <v>45</v>
      </c>
      <c r="H398" s="8">
        <v>17</v>
      </c>
      <c r="I398" s="8">
        <v>87</v>
      </c>
      <c r="J398" s="8">
        <v>56</v>
      </c>
      <c r="K398" s="8">
        <v>184</v>
      </c>
      <c r="L398" s="8">
        <v>48</v>
      </c>
      <c r="M398" s="8">
        <v>47</v>
      </c>
      <c r="N398" s="8">
        <v>43</v>
      </c>
      <c r="O398" s="8">
        <f>SUM(Data[[#This Row],[A1_num]:[C3_num]])</f>
        <v>630</v>
      </c>
      <c r="P398" s="9">
        <f>Data[[#This Row],[totalNumLAttainers]]+Data[[#This Row],[numNonLA]]</f>
        <v>1482</v>
      </c>
      <c r="Q398" s="9">
        <f>100*(Data[[#This Row],[totalNumLAttainers]]/Data[[#This Row],[totalYP]])</f>
        <v>42.51012145748988</v>
      </c>
      <c r="R398" s="9">
        <f>100*(Data[[#This Row],[numNonLA]]/Data[[#This Row],[totalYP]])</f>
        <v>57.48987854251012</v>
      </c>
      <c r="S398" s="13">
        <f>100*(Data[[#This Row],[A1_num]]/Data[[#This Row],[totalNumLAttainers]])</f>
        <v>16.349206349206348</v>
      </c>
      <c r="T398" s="13">
        <f>100*(Data[[#This Row],[A2_num]]/Data[[#This Row],[totalNumLAttainers]])</f>
        <v>7.1428571428571423</v>
      </c>
      <c r="U398" s="13">
        <f>100*(Data[[#This Row],[A3_num]]/Data[[#This Row],[totalNumLAttainers]])</f>
        <v>2.6984126984126986</v>
      </c>
      <c r="V398" s="13">
        <f>100*(Data[[#This Row],[B1_num]]/Data[[#This Row],[totalNumLAttainers]])</f>
        <v>13.80952380952381</v>
      </c>
      <c r="W398" s="13">
        <f>100*(Data[[#This Row],[B2_num]]/Data[[#This Row],[totalNumLAttainers]])</f>
        <v>8.8888888888888893</v>
      </c>
      <c r="X398" s="13">
        <f>100*(Data[[#This Row],[B3_num]]/Data[[#This Row],[totalNumLAttainers]])</f>
        <v>29.206349206349209</v>
      </c>
      <c r="Y398" s="13">
        <f>100*(Data[[#This Row],[C1_num]]/Data[[#This Row],[totalNumLAttainers]])</f>
        <v>7.6190476190476195</v>
      </c>
      <c r="Z398" s="13">
        <f>100*(Data[[#This Row],[C2_num]]/Data[[#This Row],[totalNumLAttainers]])</f>
        <v>7.4603174603174605</v>
      </c>
      <c r="AA398" s="13">
        <f>100*(Data[[#This Row],[C3_num]]/Data[[#This Row],[totalNumLAttainers]])</f>
        <v>6.8253968253968251</v>
      </c>
      <c r="AB398" s="9">
        <f>SUM(Data[[#This Row],[A1_num]:[A3_num]])</f>
        <v>165</v>
      </c>
      <c r="AC398" s="9">
        <f>SUM(Data[[#This Row],[B1_num]:[B3_num]])</f>
        <v>327</v>
      </c>
      <c r="AD398" s="9">
        <f>SUM(Data[[#This Row],[C1_num]:[C3_num]])</f>
        <v>138</v>
      </c>
      <c r="AE398" s="9">
        <f>SUM(Data[[#This Row],[A1_num]],Data[[#This Row],[B1_num]])</f>
        <v>190</v>
      </c>
      <c r="AF398" s="9">
        <f>SUM(Data[[#This Row],[A2_num]],Data[[#This Row],[B2_num]])</f>
        <v>101</v>
      </c>
      <c r="AG398" s="9">
        <f>SUM(Data[[#This Row],[A3_num]],Data[[#This Row],[B3_num]],Data[[#This Row],[C1_num]],Data[[#This Row],[C2_num]],Data[[#This Row],[C3_num]])</f>
        <v>339</v>
      </c>
    </row>
    <row r="399" spans="1:33" x14ac:dyDescent="0.15">
      <c r="A399" s="8">
        <v>2015</v>
      </c>
      <c r="B399" s="8" t="s">
        <v>221</v>
      </c>
      <c r="C399" s="8" t="s">
        <v>73</v>
      </c>
      <c r="D399" s="8" t="s">
        <v>186</v>
      </c>
      <c r="E399" s="8">
        <v>594</v>
      </c>
      <c r="F399" s="8">
        <v>69</v>
      </c>
      <c r="G399" s="8">
        <v>38</v>
      </c>
      <c r="H399" s="8" t="s">
        <v>2</v>
      </c>
      <c r="I399" s="8">
        <v>53</v>
      </c>
      <c r="J399" s="8">
        <v>40</v>
      </c>
      <c r="K399" s="8">
        <v>131</v>
      </c>
      <c r="L399" s="8">
        <v>41</v>
      </c>
      <c r="M399" s="8">
        <v>41</v>
      </c>
      <c r="N399" s="8">
        <v>32</v>
      </c>
      <c r="O399" s="8">
        <f>SUM(Data[[#This Row],[A1_num]:[C3_num]])</f>
        <v>445</v>
      </c>
      <c r="P399" s="9">
        <f>Data[[#This Row],[totalNumLAttainers]]+Data[[#This Row],[numNonLA]]</f>
        <v>1039</v>
      </c>
      <c r="Q399" s="9">
        <f>100*(Data[[#This Row],[totalNumLAttainers]]/Data[[#This Row],[totalYP]])</f>
        <v>42.829643888354184</v>
      </c>
      <c r="R399" s="9">
        <f>100*(Data[[#This Row],[numNonLA]]/Data[[#This Row],[totalYP]])</f>
        <v>57.170356111645816</v>
      </c>
      <c r="S399" s="13">
        <f>100*(Data[[#This Row],[A1_num]]/Data[[#This Row],[totalNumLAttainers]])</f>
        <v>15.505617977528091</v>
      </c>
      <c r="T399" s="13">
        <f>100*(Data[[#This Row],[A2_num]]/Data[[#This Row],[totalNumLAttainers]])</f>
        <v>8.5393258426966288</v>
      </c>
      <c r="U399" s="13" t="e">
        <f>100*(Data[[#This Row],[A3_num]]/Data[[#This Row],[totalNumLAttainers]])</f>
        <v>#VALUE!</v>
      </c>
      <c r="V399" s="13">
        <f>100*(Data[[#This Row],[B1_num]]/Data[[#This Row],[totalNumLAttainers]])</f>
        <v>11.910112359550562</v>
      </c>
      <c r="W399" s="13">
        <f>100*(Data[[#This Row],[B2_num]]/Data[[#This Row],[totalNumLAttainers]])</f>
        <v>8.9887640449438209</v>
      </c>
      <c r="X399" s="13">
        <f>100*(Data[[#This Row],[B3_num]]/Data[[#This Row],[totalNumLAttainers]])</f>
        <v>29.438202247191008</v>
      </c>
      <c r="Y399" s="13">
        <f>100*(Data[[#This Row],[C1_num]]/Data[[#This Row],[totalNumLAttainers]])</f>
        <v>9.213483146067416</v>
      </c>
      <c r="Z399" s="13">
        <f>100*(Data[[#This Row],[C2_num]]/Data[[#This Row],[totalNumLAttainers]])</f>
        <v>9.213483146067416</v>
      </c>
      <c r="AA399" s="13">
        <f>100*(Data[[#This Row],[C3_num]]/Data[[#This Row],[totalNumLAttainers]])</f>
        <v>7.1910112359550569</v>
      </c>
      <c r="AB399" s="9">
        <f>SUM(Data[[#This Row],[A1_num]:[A3_num]])</f>
        <v>107</v>
      </c>
      <c r="AC399" s="9">
        <f>SUM(Data[[#This Row],[B1_num]:[B3_num]])</f>
        <v>224</v>
      </c>
      <c r="AD399" s="9">
        <f>SUM(Data[[#This Row],[C1_num]:[C3_num]])</f>
        <v>114</v>
      </c>
      <c r="AE399" s="9">
        <f>SUM(Data[[#This Row],[A1_num]],Data[[#This Row],[B1_num]])</f>
        <v>122</v>
      </c>
      <c r="AF399" s="9">
        <f>SUM(Data[[#This Row],[A2_num]],Data[[#This Row],[B2_num]])</f>
        <v>78</v>
      </c>
      <c r="AG399" s="9">
        <f>SUM(Data[[#This Row],[A3_num]],Data[[#This Row],[B3_num]],Data[[#This Row],[C1_num]],Data[[#This Row],[C2_num]],Data[[#This Row],[C3_num]])</f>
        <v>245</v>
      </c>
    </row>
    <row r="400" spans="1:33" x14ac:dyDescent="0.15">
      <c r="A400" s="8">
        <v>2015</v>
      </c>
      <c r="B400" s="8" t="s">
        <v>221</v>
      </c>
      <c r="C400" s="8" t="s">
        <v>325</v>
      </c>
      <c r="D400" s="8" t="s">
        <v>326</v>
      </c>
      <c r="E400" s="8">
        <v>8625</v>
      </c>
      <c r="F400" s="8">
        <v>485</v>
      </c>
      <c r="G400" s="8">
        <v>584</v>
      </c>
      <c r="H400" s="8">
        <v>54</v>
      </c>
      <c r="I400" s="8">
        <v>629</v>
      </c>
      <c r="J400" s="8">
        <v>696</v>
      </c>
      <c r="K400" s="8">
        <v>1429</v>
      </c>
      <c r="L400" s="8">
        <v>748</v>
      </c>
      <c r="M400" s="8">
        <v>447</v>
      </c>
      <c r="N400" s="8">
        <v>262</v>
      </c>
      <c r="O400" s="8">
        <f>SUM(Data[[#This Row],[A1_num]:[C3_num]])</f>
        <v>5334</v>
      </c>
      <c r="P400" s="9">
        <f>Data[[#This Row],[totalNumLAttainers]]+Data[[#This Row],[numNonLA]]</f>
        <v>13959</v>
      </c>
      <c r="Q400" s="9">
        <f>100*(Data[[#This Row],[totalNumLAttainers]]/Data[[#This Row],[totalYP]])</f>
        <v>38.211906297012682</v>
      </c>
      <c r="R400" s="9">
        <f>100*(Data[[#This Row],[numNonLA]]/Data[[#This Row],[totalYP]])</f>
        <v>61.788093702987325</v>
      </c>
      <c r="S400" s="13">
        <f>100*(Data[[#This Row],[A1_num]]/Data[[#This Row],[totalNumLAttainers]])</f>
        <v>9.092613423322085</v>
      </c>
      <c r="T400" s="13">
        <f>100*(Data[[#This Row],[A2_num]]/Data[[#This Row],[totalNumLAttainers]])</f>
        <v>10.948631421072367</v>
      </c>
      <c r="U400" s="13">
        <f>100*(Data[[#This Row],[A3_num]]/Data[[#This Row],[totalNumLAttainers]])</f>
        <v>1.0123734533183353</v>
      </c>
      <c r="V400" s="13">
        <f>100*(Data[[#This Row],[B1_num]]/Data[[#This Row],[totalNumLAttainers]])</f>
        <v>11.792275965504311</v>
      </c>
      <c r="W400" s="13">
        <f>100*(Data[[#This Row],[B2_num]]/Data[[#This Row],[totalNumLAttainers]])</f>
        <v>13.048368953880765</v>
      </c>
      <c r="X400" s="13">
        <f>100*(Data[[#This Row],[B3_num]]/Data[[#This Row],[totalNumLAttainers]])</f>
        <v>26.790401199850017</v>
      </c>
      <c r="Y400" s="13">
        <f>100*(Data[[#This Row],[C1_num]]/Data[[#This Row],[totalNumLAttainers]])</f>
        <v>14.023247094113236</v>
      </c>
      <c r="Z400" s="13">
        <f>100*(Data[[#This Row],[C2_num]]/Data[[#This Row],[totalNumLAttainers]])</f>
        <v>8.3802024746906643</v>
      </c>
      <c r="AA400" s="13">
        <f>100*(Data[[#This Row],[C3_num]]/Data[[#This Row],[totalNumLAttainers]])</f>
        <v>4.9118860142482195</v>
      </c>
      <c r="AB400" s="9">
        <f>SUM(Data[[#This Row],[A1_num]:[A3_num]])</f>
        <v>1123</v>
      </c>
      <c r="AC400" s="9">
        <f>SUM(Data[[#This Row],[B1_num]:[B3_num]])</f>
        <v>2754</v>
      </c>
      <c r="AD400" s="9">
        <f>SUM(Data[[#This Row],[C1_num]:[C3_num]])</f>
        <v>1457</v>
      </c>
      <c r="AE400" s="9">
        <f>SUM(Data[[#This Row],[A1_num]],Data[[#This Row],[B1_num]])</f>
        <v>1114</v>
      </c>
      <c r="AF400" s="9">
        <f>SUM(Data[[#This Row],[A2_num]],Data[[#This Row],[B2_num]])</f>
        <v>1280</v>
      </c>
      <c r="AG400" s="9">
        <f>SUM(Data[[#This Row],[A3_num]],Data[[#This Row],[B3_num]],Data[[#This Row],[C1_num]],Data[[#This Row],[C2_num]],Data[[#This Row],[C3_num]])</f>
        <v>2940</v>
      </c>
    </row>
    <row r="401" spans="1:33" x14ac:dyDescent="0.15">
      <c r="A401" s="8">
        <v>2015</v>
      </c>
      <c r="B401" s="8" t="s">
        <v>221</v>
      </c>
      <c r="C401" s="8" t="s">
        <v>74</v>
      </c>
      <c r="D401" s="8" t="s">
        <v>187</v>
      </c>
      <c r="E401" s="8">
        <v>1332</v>
      </c>
      <c r="F401" s="8">
        <v>109</v>
      </c>
      <c r="G401" s="8">
        <v>135</v>
      </c>
      <c r="H401" s="8">
        <v>21</v>
      </c>
      <c r="I401" s="8">
        <v>120</v>
      </c>
      <c r="J401" s="8">
        <v>106</v>
      </c>
      <c r="K401" s="8">
        <v>370</v>
      </c>
      <c r="L401" s="8">
        <v>59</v>
      </c>
      <c r="M401" s="8">
        <v>68</v>
      </c>
      <c r="N401" s="8">
        <v>97</v>
      </c>
      <c r="O401" s="8">
        <f>SUM(Data[[#This Row],[A1_num]:[C3_num]])</f>
        <v>1085</v>
      </c>
      <c r="P401" s="9">
        <f>Data[[#This Row],[totalNumLAttainers]]+Data[[#This Row],[numNonLA]]</f>
        <v>2417</v>
      </c>
      <c r="Q401" s="9">
        <f>100*(Data[[#This Row],[totalNumLAttainers]]/Data[[#This Row],[totalYP]])</f>
        <v>44.89035995035168</v>
      </c>
      <c r="R401" s="9">
        <f>100*(Data[[#This Row],[numNonLA]]/Data[[#This Row],[totalYP]])</f>
        <v>55.10964004964832</v>
      </c>
      <c r="S401" s="13">
        <f>100*(Data[[#This Row],[A1_num]]/Data[[#This Row],[totalNumLAttainers]])</f>
        <v>10.046082949308756</v>
      </c>
      <c r="T401" s="13">
        <f>100*(Data[[#This Row],[A2_num]]/Data[[#This Row],[totalNumLAttainers]])</f>
        <v>12.442396313364055</v>
      </c>
      <c r="U401" s="13">
        <f>100*(Data[[#This Row],[A3_num]]/Data[[#This Row],[totalNumLAttainers]])</f>
        <v>1.935483870967742</v>
      </c>
      <c r="V401" s="13">
        <f>100*(Data[[#This Row],[B1_num]]/Data[[#This Row],[totalNumLAttainers]])</f>
        <v>11.059907834101383</v>
      </c>
      <c r="W401" s="13">
        <f>100*(Data[[#This Row],[B2_num]]/Data[[#This Row],[totalNumLAttainers]])</f>
        <v>9.7695852534562206</v>
      </c>
      <c r="X401" s="13">
        <f>100*(Data[[#This Row],[B3_num]]/Data[[#This Row],[totalNumLAttainers]])</f>
        <v>34.101382488479267</v>
      </c>
      <c r="Y401" s="13">
        <f>100*(Data[[#This Row],[C1_num]]/Data[[#This Row],[totalNumLAttainers]])</f>
        <v>5.4377880184331797</v>
      </c>
      <c r="Z401" s="13">
        <f>100*(Data[[#This Row],[C2_num]]/Data[[#This Row],[totalNumLAttainers]])</f>
        <v>6.2672811059907838</v>
      </c>
      <c r="AA401" s="13">
        <f>100*(Data[[#This Row],[C3_num]]/Data[[#This Row],[totalNumLAttainers]])</f>
        <v>8.9400921658986174</v>
      </c>
      <c r="AB401" s="9">
        <f>SUM(Data[[#This Row],[A1_num]:[A3_num]])</f>
        <v>265</v>
      </c>
      <c r="AC401" s="9">
        <f>SUM(Data[[#This Row],[B1_num]:[B3_num]])</f>
        <v>596</v>
      </c>
      <c r="AD401" s="9">
        <f>SUM(Data[[#This Row],[C1_num]:[C3_num]])</f>
        <v>224</v>
      </c>
      <c r="AE401" s="9">
        <f>SUM(Data[[#This Row],[A1_num]],Data[[#This Row],[B1_num]])</f>
        <v>229</v>
      </c>
      <c r="AF401" s="9">
        <f>SUM(Data[[#This Row],[A2_num]],Data[[#This Row],[B2_num]])</f>
        <v>241</v>
      </c>
      <c r="AG401" s="9">
        <f>SUM(Data[[#This Row],[A3_num]],Data[[#This Row],[B3_num]],Data[[#This Row],[C1_num]],Data[[#This Row],[C2_num]],Data[[#This Row],[C3_num]])</f>
        <v>615</v>
      </c>
    </row>
    <row r="402" spans="1:33" x14ac:dyDescent="0.15">
      <c r="A402" s="8">
        <v>2015</v>
      </c>
      <c r="B402" s="8" t="s">
        <v>221</v>
      </c>
      <c r="C402" s="8" t="s">
        <v>75</v>
      </c>
      <c r="D402" s="8" t="s">
        <v>188</v>
      </c>
      <c r="E402" s="8">
        <v>1620</v>
      </c>
      <c r="F402" s="8">
        <v>108</v>
      </c>
      <c r="G402" s="8">
        <v>144</v>
      </c>
      <c r="H402" s="8">
        <v>30</v>
      </c>
      <c r="I402" s="8">
        <v>98</v>
      </c>
      <c r="J402" s="8">
        <v>89</v>
      </c>
      <c r="K402" s="8">
        <v>250</v>
      </c>
      <c r="L402" s="8">
        <v>88</v>
      </c>
      <c r="M402" s="8">
        <v>50</v>
      </c>
      <c r="N402" s="8">
        <v>59</v>
      </c>
      <c r="O402" s="8">
        <f>SUM(Data[[#This Row],[A1_num]:[C3_num]])</f>
        <v>916</v>
      </c>
      <c r="P402" s="9">
        <f>Data[[#This Row],[totalNumLAttainers]]+Data[[#This Row],[numNonLA]]</f>
        <v>2536</v>
      </c>
      <c r="Q402" s="9">
        <f>100*(Data[[#This Row],[totalNumLAttainers]]/Data[[#This Row],[totalYP]])</f>
        <v>36.119873817034701</v>
      </c>
      <c r="R402" s="9">
        <f>100*(Data[[#This Row],[numNonLA]]/Data[[#This Row],[totalYP]])</f>
        <v>63.880126182965299</v>
      </c>
      <c r="S402" s="13">
        <f>100*(Data[[#This Row],[A1_num]]/Data[[#This Row],[totalNumLAttainers]])</f>
        <v>11.790393013100436</v>
      </c>
      <c r="T402" s="13">
        <f>100*(Data[[#This Row],[A2_num]]/Data[[#This Row],[totalNumLAttainers]])</f>
        <v>15.72052401746725</v>
      </c>
      <c r="U402" s="13">
        <f>100*(Data[[#This Row],[A3_num]]/Data[[#This Row],[totalNumLAttainers]])</f>
        <v>3.2751091703056767</v>
      </c>
      <c r="V402" s="13">
        <f>100*(Data[[#This Row],[B1_num]]/Data[[#This Row],[totalNumLAttainers]])</f>
        <v>10.698689956331878</v>
      </c>
      <c r="W402" s="13">
        <f>100*(Data[[#This Row],[B2_num]]/Data[[#This Row],[totalNumLAttainers]])</f>
        <v>9.7161572052401759</v>
      </c>
      <c r="X402" s="13">
        <f>100*(Data[[#This Row],[B3_num]]/Data[[#This Row],[totalNumLAttainers]])</f>
        <v>27.292576419213976</v>
      </c>
      <c r="Y402" s="13">
        <f>100*(Data[[#This Row],[C1_num]]/Data[[#This Row],[totalNumLAttainers]])</f>
        <v>9.606986899563319</v>
      </c>
      <c r="Z402" s="13">
        <f>100*(Data[[#This Row],[C2_num]]/Data[[#This Row],[totalNumLAttainers]])</f>
        <v>5.4585152838427948</v>
      </c>
      <c r="AA402" s="13">
        <f>100*(Data[[#This Row],[C3_num]]/Data[[#This Row],[totalNumLAttainers]])</f>
        <v>6.4410480349344974</v>
      </c>
      <c r="AB402" s="9">
        <f>SUM(Data[[#This Row],[A1_num]:[A3_num]])</f>
        <v>282</v>
      </c>
      <c r="AC402" s="9">
        <f>SUM(Data[[#This Row],[B1_num]:[B3_num]])</f>
        <v>437</v>
      </c>
      <c r="AD402" s="9">
        <f>SUM(Data[[#This Row],[C1_num]:[C3_num]])</f>
        <v>197</v>
      </c>
      <c r="AE402" s="9">
        <f>SUM(Data[[#This Row],[A1_num]],Data[[#This Row],[B1_num]])</f>
        <v>206</v>
      </c>
      <c r="AF402" s="9">
        <f>SUM(Data[[#This Row],[A2_num]],Data[[#This Row],[B2_num]])</f>
        <v>233</v>
      </c>
      <c r="AG402" s="9">
        <f>SUM(Data[[#This Row],[A3_num]],Data[[#This Row],[B3_num]],Data[[#This Row],[C1_num]],Data[[#This Row],[C2_num]],Data[[#This Row],[C3_num]])</f>
        <v>477</v>
      </c>
    </row>
    <row r="403" spans="1:33" x14ac:dyDescent="0.15">
      <c r="A403" s="8">
        <v>2015</v>
      </c>
      <c r="B403" s="8" t="s">
        <v>221</v>
      </c>
      <c r="C403" s="8" t="s">
        <v>1</v>
      </c>
      <c r="D403" s="8" t="s">
        <v>130</v>
      </c>
      <c r="E403" s="8">
        <v>608</v>
      </c>
      <c r="F403" s="8">
        <v>50</v>
      </c>
      <c r="G403" s="8">
        <v>60</v>
      </c>
      <c r="H403" s="8" t="s">
        <v>2</v>
      </c>
      <c r="I403" s="8">
        <v>81</v>
      </c>
      <c r="J403" s="8">
        <v>52</v>
      </c>
      <c r="K403" s="8">
        <v>180</v>
      </c>
      <c r="L403" s="8">
        <v>15</v>
      </c>
      <c r="M403" s="8">
        <v>27</v>
      </c>
      <c r="N403" s="8">
        <v>24</v>
      </c>
      <c r="O403" s="8">
        <f>SUM(Data[[#This Row],[A1_num]:[C3_num]])</f>
        <v>489</v>
      </c>
      <c r="P403" s="9">
        <f>Data[[#This Row],[totalNumLAttainers]]+Data[[#This Row],[numNonLA]]</f>
        <v>1097</v>
      </c>
      <c r="Q403" s="9">
        <f>100*(Data[[#This Row],[totalNumLAttainers]]/Data[[#This Row],[totalYP]])</f>
        <v>44.576116681859617</v>
      </c>
      <c r="R403" s="9">
        <f>100*(Data[[#This Row],[numNonLA]]/Data[[#This Row],[totalYP]])</f>
        <v>55.42388331814039</v>
      </c>
      <c r="S403" s="13">
        <f>100*(Data[[#This Row],[A1_num]]/Data[[#This Row],[totalNumLAttainers]])</f>
        <v>10.224948875255624</v>
      </c>
      <c r="T403" s="13">
        <f>100*(Data[[#This Row],[A2_num]]/Data[[#This Row],[totalNumLAttainers]])</f>
        <v>12.269938650306749</v>
      </c>
      <c r="U403" s="13" t="e">
        <f>100*(Data[[#This Row],[A3_num]]/Data[[#This Row],[totalNumLAttainers]])</f>
        <v>#VALUE!</v>
      </c>
      <c r="V403" s="13">
        <f>100*(Data[[#This Row],[B1_num]]/Data[[#This Row],[totalNumLAttainers]])</f>
        <v>16.564417177914109</v>
      </c>
      <c r="W403" s="13">
        <f>100*(Data[[#This Row],[B2_num]]/Data[[#This Row],[totalNumLAttainers]])</f>
        <v>10.633946830265849</v>
      </c>
      <c r="X403" s="13">
        <f>100*(Data[[#This Row],[B3_num]]/Data[[#This Row],[totalNumLAttainers]])</f>
        <v>36.809815950920246</v>
      </c>
      <c r="Y403" s="13">
        <f>100*(Data[[#This Row],[C1_num]]/Data[[#This Row],[totalNumLAttainers]])</f>
        <v>3.0674846625766872</v>
      </c>
      <c r="Z403" s="13">
        <f>100*(Data[[#This Row],[C2_num]]/Data[[#This Row],[totalNumLAttainers]])</f>
        <v>5.5214723926380369</v>
      </c>
      <c r="AA403" s="13">
        <f>100*(Data[[#This Row],[C3_num]]/Data[[#This Row],[totalNumLAttainers]])</f>
        <v>4.9079754601226995</v>
      </c>
      <c r="AB403" s="9">
        <f>SUM(Data[[#This Row],[A1_num]:[A3_num]])</f>
        <v>110</v>
      </c>
      <c r="AC403" s="9">
        <f>SUM(Data[[#This Row],[B1_num]:[B3_num]])</f>
        <v>313</v>
      </c>
      <c r="AD403" s="9">
        <f>SUM(Data[[#This Row],[C1_num]:[C3_num]])</f>
        <v>66</v>
      </c>
      <c r="AE403" s="9">
        <f>SUM(Data[[#This Row],[A1_num]],Data[[#This Row],[B1_num]])</f>
        <v>131</v>
      </c>
      <c r="AF403" s="9">
        <f>SUM(Data[[#This Row],[A2_num]],Data[[#This Row],[B2_num]])</f>
        <v>112</v>
      </c>
      <c r="AG403" s="9">
        <f>SUM(Data[[#This Row],[A3_num]],Data[[#This Row],[B3_num]],Data[[#This Row],[C1_num]],Data[[#This Row],[C2_num]],Data[[#This Row],[C3_num]])</f>
        <v>246</v>
      </c>
    </row>
    <row r="404" spans="1:33" x14ac:dyDescent="0.15">
      <c r="A404" s="8">
        <v>2015</v>
      </c>
      <c r="B404" s="8" t="s">
        <v>221</v>
      </c>
      <c r="C404" s="8" t="s">
        <v>76</v>
      </c>
      <c r="D404" s="8" t="s">
        <v>189</v>
      </c>
      <c r="E404" s="8">
        <v>1749</v>
      </c>
      <c r="F404" s="8">
        <v>119</v>
      </c>
      <c r="G404" s="8">
        <v>111</v>
      </c>
      <c r="H404" s="8">
        <v>18</v>
      </c>
      <c r="I404" s="8">
        <v>164</v>
      </c>
      <c r="J404" s="8">
        <v>149</v>
      </c>
      <c r="K404" s="8">
        <v>329</v>
      </c>
      <c r="L404" s="8">
        <v>146</v>
      </c>
      <c r="M404" s="8">
        <v>77</v>
      </c>
      <c r="N404" s="8">
        <v>58</v>
      </c>
      <c r="O404" s="8">
        <f>SUM(Data[[#This Row],[A1_num]:[C3_num]])</f>
        <v>1171</v>
      </c>
      <c r="P404" s="9">
        <f>Data[[#This Row],[totalNumLAttainers]]+Data[[#This Row],[numNonLA]]</f>
        <v>2920</v>
      </c>
      <c r="Q404" s="9">
        <f>100*(Data[[#This Row],[totalNumLAttainers]]/Data[[#This Row],[totalYP]])</f>
        <v>40.102739726027394</v>
      </c>
      <c r="R404" s="9">
        <f>100*(Data[[#This Row],[numNonLA]]/Data[[#This Row],[totalYP]])</f>
        <v>59.897260273972606</v>
      </c>
      <c r="S404" s="13">
        <f>100*(Data[[#This Row],[A1_num]]/Data[[#This Row],[totalNumLAttainers]])</f>
        <v>10.162254483347565</v>
      </c>
      <c r="T404" s="13">
        <f>100*(Data[[#This Row],[A2_num]]/Data[[#This Row],[totalNumLAttainers]])</f>
        <v>9.4790777113578137</v>
      </c>
      <c r="U404" s="13">
        <f>100*(Data[[#This Row],[A3_num]]/Data[[#This Row],[totalNumLAttainers]])</f>
        <v>1.5371477369769428</v>
      </c>
      <c r="V404" s="13">
        <f>100*(Data[[#This Row],[B1_num]]/Data[[#This Row],[totalNumLAttainers]])</f>
        <v>14.005123825789923</v>
      </c>
      <c r="W404" s="13">
        <f>100*(Data[[#This Row],[B2_num]]/Data[[#This Row],[totalNumLAttainers]])</f>
        <v>12.724167378309136</v>
      </c>
      <c r="X404" s="13">
        <f>100*(Data[[#This Row],[B3_num]]/Data[[#This Row],[totalNumLAttainers]])</f>
        <v>28.095644748078563</v>
      </c>
      <c r="Y404" s="13">
        <f>100*(Data[[#This Row],[C1_num]]/Data[[#This Row],[totalNumLAttainers]])</f>
        <v>12.46797608881298</v>
      </c>
      <c r="Z404" s="13">
        <f>100*(Data[[#This Row],[C2_num]]/Data[[#This Row],[totalNumLAttainers]])</f>
        <v>6.5755764304013669</v>
      </c>
      <c r="AA404" s="13">
        <f>100*(Data[[#This Row],[C3_num]]/Data[[#This Row],[totalNumLAttainers]])</f>
        <v>4.9530315969257046</v>
      </c>
      <c r="AB404" s="9">
        <f>SUM(Data[[#This Row],[A1_num]:[A3_num]])</f>
        <v>248</v>
      </c>
      <c r="AC404" s="9">
        <f>SUM(Data[[#This Row],[B1_num]:[B3_num]])</f>
        <v>642</v>
      </c>
      <c r="AD404" s="9">
        <f>SUM(Data[[#This Row],[C1_num]:[C3_num]])</f>
        <v>281</v>
      </c>
      <c r="AE404" s="9">
        <f>SUM(Data[[#This Row],[A1_num]],Data[[#This Row],[B1_num]])</f>
        <v>283</v>
      </c>
      <c r="AF404" s="9">
        <f>SUM(Data[[#This Row],[A2_num]],Data[[#This Row],[B2_num]])</f>
        <v>260</v>
      </c>
      <c r="AG404" s="9">
        <f>SUM(Data[[#This Row],[A3_num]],Data[[#This Row],[B3_num]],Data[[#This Row],[C1_num]],Data[[#This Row],[C2_num]],Data[[#This Row],[C3_num]])</f>
        <v>628</v>
      </c>
    </row>
    <row r="405" spans="1:33" x14ac:dyDescent="0.15">
      <c r="A405" s="8">
        <v>2015</v>
      </c>
      <c r="B405" s="8" t="s">
        <v>221</v>
      </c>
      <c r="C405" s="8" t="s">
        <v>246</v>
      </c>
      <c r="D405" s="8" t="s">
        <v>247</v>
      </c>
      <c r="E405" s="8">
        <v>1110</v>
      </c>
      <c r="F405" s="8">
        <v>60</v>
      </c>
      <c r="G405" s="8">
        <v>73</v>
      </c>
      <c r="H405" s="8" t="s">
        <v>2</v>
      </c>
      <c r="I405" s="8">
        <v>120</v>
      </c>
      <c r="J405" s="8">
        <v>119</v>
      </c>
      <c r="K405" s="8">
        <v>164</v>
      </c>
      <c r="L405" s="8">
        <v>114</v>
      </c>
      <c r="M405" s="8">
        <v>65</v>
      </c>
      <c r="N405" s="8">
        <v>41</v>
      </c>
      <c r="O405" s="8">
        <f>SUM(Data[[#This Row],[A1_num]:[C3_num]])</f>
        <v>756</v>
      </c>
      <c r="P405" s="9">
        <f>Data[[#This Row],[totalNumLAttainers]]+Data[[#This Row],[numNonLA]]</f>
        <v>1866</v>
      </c>
      <c r="Q405" s="9">
        <f>100*(Data[[#This Row],[totalNumLAttainers]]/Data[[#This Row],[totalYP]])</f>
        <v>40.514469453376208</v>
      </c>
      <c r="R405" s="9">
        <f>100*(Data[[#This Row],[numNonLA]]/Data[[#This Row],[totalYP]])</f>
        <v>59.485530546623799</v>
      </c>
      <c r="S405" s="13">
        <f>100*(Data[[#This Row],[A1_num]]/Data[[#This Row],[totalNumLAttainers]])</f>
        <v>7.9365079365079358</v>
      </c>
      <c r="T405" s="13">
        <f>100*(Data[[#This Row],[A2_num]]/Data[[#This Row],[totalNumLAttainers]])</f>
        <v>9.6560846560846549</v>
      </c>
      <c r="U405" s="13" t="e">
        <f>100*(Data[[#This Row],[A3_num]]/Data[[#This Row],[totalNumLAttainers]])</f>
        <v>#VALUE!</v>
      </c>
      <c r="V405" s="13">
        <f>100*(Data[[#This Row],[B1_num]]/Data[[#This Row],[totalNumLAttainers]])</f>
        <v>15.873015873015872</v>
      </c>
      <c r="W405" s="13">
        <f>100*(Data[[#This Row],[B2_num]]/Data[[#This Row],[totalNumLAttainers]])</f>
        <v>15.74074074074074</v>
      </c>
      <c r="X405" s="13">
        <f>100*(Data[[#This Row],[B3_num]]/Data[[#This Row],[totalNumLAttainers]])</f>
        <v>21.693121693121693</v>
      </c>
      <c r="Y405" s="13">
        <f>100*(Data[[#This Row],[C1_num]]/Data[[#This Row],[totalNumLAttainers]])</f>
        <v>15.079365079365079</v>
      </c>
      <c r="Z405" s="13">
        <f>100*(Data[[#This Row],[C2_num]]/Data[[#This Row],[totalNumLAttainers]])</f>
        <v>8.5978835978835981</v>
      </c>
      <c r="AA405" s="13">
        <f>100*(Data[[#This Row],[C3_num]]/Data[[#This Row],[totalNumLAttainers]])</f>
        <v>5.4232804232804233</v>
      </c>
      <c r="AB405" s="9">
        <f>SUM(Data[[#This Row],[A1_num]:[A3_num]])</f>
        <v>133</v>
      </c>
      <c r="AC405" s="9">
        <f>SUM(Data[[#This Row],[B1_num]:[B3_num]])</f>
        <v>403</v>
      </c>
      <c r="AD405" s="9">
        <f>SUM(Data[[#This Row],[C1_num]:[C3_num]])</f>
        <v>220</v>
      </c>
      <c r="AE405" s="9">
        <f>SUM(Data[[#This Row],[A1_num]],Data[[#This Row],[B1_num]])</f>
        <v>180</v>
      </c>
      <c r="AF405" s="9">
        <f>SUM(Data[[#This Row],[A2_num]],Data[[#This Row],[B2_num]])</f>
        <v>192</v>
      </c>
      <c r="AG405" s="9">
        <f>SUM(Data[[#This Row],[A3_num]],Data[[#This Row],[B3_num]],Data[[#This Row],[C1_num]],Data[[#This Row],[C2_num]],Data[[#This Row],[C3_num]])</f>
        <v>384</v>
      </c>
    </row>
    <row r="406" spans="1:33" x14ac:dyDescent="0.15">
      <c r="A406" s="8">
        <v>2015</v>
      </c>
      <c r="B406" s="8" t="s">
        <v>221</v>
      </c>
      <c r="C406" s="8" t="s">
        <v>327</v>
      </c>
      <c r="D406" s="8" t="s">
        <v>328</v>
      </c>
      <c r="E406" s="8">
        <v>8015</v>
      </c>
      <c r="F406" s="8">
        <v>488</v>
      </c>
      <c r="G406" s="8">
        <v>488</v>
      </c>
      <c r="H406" s="8">
        <v>35</v>
      </c>
      <c r="I406" s="8">
        <v>580</v>
      </c>
      <c r="J406" s="8">
        <v>515</v>
      </c>
      <c r="K406" s="8">
        <v>1104</v>
      </c>
      <c r="L406" s="8">
        <v>504</v>
      </c>
      <c r="M406" s="8">
        <v>306</v>
      </c>
      <c r="N406" s="8">
        <v>232</v>
      </c>
      <c r="O406" s="8">
        <f>SUM(Data[[#This Row],[A1_num]:[C3_num]])</f>
        <v>4252</v>
      </c>
      <c r="P406" s="9">
        <f>Data[[#This Row],[totalNumLAttainers]]+Data[[#This Row],[numNonLA]]</f>
        <v>12267</v>
      </c>
      <c r="Q406" s="9">
        <f>100*(Data[[#This Row],[totalNumLAttainers]]/Data[[#This Row],[totalYP]])</f>
        <v>34.662101573326815</v>
      </c>
      <c r="R406" s="9">
        <f>100*(Data[[#This Row],[numNonLA]]/Data[[#This Row],[totalYP]])</f>
        <v>65.337898426673192</v>
      </c>
      <c r="S406" s="13">
        <f>100*(Data[[#This Row],[A1_num]]/Data[[#This Row],[totalNumLAttainers]])</f>
        <v>11.47695202257761</v>
      </c>
      <c r="T406" s="13">
        <f>100*(Data[[#This Row],[A2_num]]/Data[[#This Row],[totalNumLAttainers]])</f>
        <v>11.47695202257761</v>
      </c>
      <c r="U406" s="13">
        <f>100*(Data[[#This Row],[A3_num]]/Data[[#This Row],[totalNumLAttainers]])</f>
        <v>0.82314205079962366</v>
      </c>
      <c r="V406" s="13">
        <f>100*(Data[[#This Row],[B1_num]]/Data[[#This Row],[totalNumLAttainers]])</f>
        <v>13.640639698965193</v>
      </c>
      <c r="W406" s="13">
        <f>100*(Data[[#This Row],[B2_num]]/Data[[#This Row],[totalNumLAttainers]])</f>
        <v>12.111947318908749</v>
      </c>
      <c r="X406" s="13">
        <f>100*(Data[[#This Row],[B3_num]]/Data[[#This Row],[totalNumLAttainers]])</f>
        <v>25.964252116650989</v>
      </c>
      <c r="Y406" s="13">
        <f>100*(Data[[#This Row],[C1_num]]/Data[[#This Row],[totalNumLAttainers]])</f>
        <v>11.853245531514581</v>
      </c>
      <c r="Z406" s="13">
        <f>100*(Data[[#This Row],[C2_num]]/Data[[#This Row],[totalNumLAttainers]])</f>
        <v>7.196613358419568</v>
      </c>
      <c r="AA406" s="13">
        <f>100*(Data[[#This Row],[C3_num]]/Data[[#This Row],[totalNumLAttainers]])</f>
        <v>5.4562558795860774</v>
      </c>
      <c r="AB406" s="9">
        <f>SUM(Data[[#This Row],[A1_num]:[A3_num]])</f>
        <v>1011</v>
      </c>
      <c r="AC406" s="9">
        <f>SUM(Data[[#This Row],[B1_num]:[B3_num]])</f>
        <v>2199</v>
      </c>
      <c r="AD406" s="9">
        <f>SUM(Data[[#This Row],[C1_num]:[C3_num]])</f>
        <v>1042</v>
      </c>
      <c r="AE406" s="9">
        <f>SUM(Data[[#This Row],[A1_num]],Data[[#This Row],[B1_num]])</f>
        <v>1068</v>
      </c>
      <c r="AF406" s="9">
        <f>SUM(Data[[#This Row],[A2_num]],Data[[#This Row],[B2_num]])</f>
        <v>1003</v>
      </c>
      <c r="AG406" s="9">
        <f>SUM(Data[[#This Row],[A3_num]],Data[[#This Row],[B3_num]],Data[[#This Row],[C1_num]],Data[[#This Row],[C2_num]],Data[[#This Row],[C3_num]])</f>
        <v>2181</v>
      </c>
    </row>
    <row r="407" spans="1:33" x14ac:dyDescent="0.15">
      <c r="A407" s="8">
        <v>2015</v>
      </c>
      <c r="B407" s="8" t="s">
        <v>221</v>
      </c>
      <c r="C407" s="8" t="s">
        <v>77</v>
      </c>
      <c r="D407" s="8" t="s">
        <v>190</v>
      </c>
      <c r="E407" s="8">
        <v>1877</v>
      </c>
      <c r="F407" s="8">
        <v>149</v>
      </c>
      <c r="G407" s="8">
        <v>140</v>
      </c>
      <c r="H407" s="8">
        <v>20</v>
      </c>
      <c r="I407" s="8">
        <v>166</v>
      </c>
      <c r="J407" s="8">
        <v>161</v>
      </c>
      <c r="K407" s="8">
        <v>318</v>
      </c>
      <c r="L407" s="8">
        <v>131</v>
      </c>
      <c r="M407" s="8">
        <v>77</v>
      </c>
      <c r="N407" s="8">
        <v>76</v>
      </c>
      <c r="O407" s="8">
        <f>SUM(Data[[#This Row],[A1_num]:[C3_num]])</f>
        <v>1238</v>
      </c>
      <c r="P407" s="9">
        <f>Data[[#This Row],[totalNumLAttainers]]+Data[[#This Row],[numNonLA]]</f>
        <v>3115</v>
      </c>
      <c r="Q407" s="9">
        <f>100*(Data[[#This Row],[totalNumLAttainers]]/Data[[#This Row],[totalYP]])</f>
        <v>39.743178170144461</v>
      </c>
      <c r="R407" s="9">
        <f>100*(Data[[#This Row],[numNonLA]]/Data[[#This Row],[totalYP]])</f>
        <v>60.256821829855532</v>
      </c>
      <c r="S407" s="13">
        <f>100*(Data[[#This Row],[A1_num]]/Data[[#This Row],[totalNumLAttainers]])</f>
        <v>12.035541195476576</v>
      </c>
      <c r="T407" s="13">
        <f>100*(Data[[#This Row],[A2_num]]/Data[[#This Row],[totalNumLAttainers]])</f>
        <v>11.308562197092083</v>
      </c>
      <c r="U407" s="13">
        <f>100*(Data[[#This Row],[A3_num]]/Data[[#This Row],[totalNumLAttainers]])</f>
        <v>1.615508885298869</v>
      </c>
      <c r="V407" s="13">
        <f>100*(Data[[#This Row],[B1_num]]/Data[[#This Row],[totalNumLAttainers]])</f>
        <v>13.408723747980615</v>
      </c>
      <c r="W407" s="13">
        <f>100*(Data[[#This Row],[B2_num]]/Data[[#This Row],[totalNumLAttainers]])</f>
        <v>13.004846526655896</v>
      </c>
      <c r="X407" s="13">
        <f>100*(Data[[#This Row],[B3_num]]/Data[[#This Row],[totalNumLAttainers]])</f>
        <v>25.68659127625202</v>
      </c>
      <c r="Y407" s="13">
        <f>100*(Data[[#This Row],[C1_num]]/Data[[#This Row],[totalNumLAttainers]])</f>
        <v>10.581583198707593</v>
      </c>
      <c r="Z407" s="13">
        <f>100*(Data[[#This Row],[C2_num]]/Data[[#This Row],[totalNumLAttainers]])</f>
        <v>6.219709208400646</v>
      </c>
      <c r="AA407" s="13">
        <f>100*(Data[[#This Row],[C3_num]]/Data[[#This Row],[totalNumLAttainers]])</f>
        <v>6.1389337641357029</v>
      </c>
      <c r="AB407" s="9">
        <f>SUM(Data[[#This Row],[A1_num]:[A3_num]])</f>
        <v>309</v>
      </c>
      <c r="AC407" s="9">
        <f>SUM(Data[[#This Row],[B1_num]:[B3_num]])</f>
        <v>645</v>
      </c>
      <c r="AD407" s="9">
        <f>SUM(Data[[#This Row],[C1_num]:[C3_num]])</f>
        <v>284</v>
      </c>
      <c r="AE407" s="9">
        <f>SUM(Data[[#This Row],[A1_num]],Data[[#This Row],[B1_num]])</f>
        <v>315</v>
      </c>
      <c r="AF407" s="9">
        <f>SUM(Data[[#This Row],[A2_num]],Data[[#This Row],[B2_num]])</f>
        <v>301</v>
      </c>
      <c r="AG407" s="9">
        <f>SUM(Data[[#This Row],[A3_num]],Data[[#This Row],[B3_num]],Data[[#This Row],[C1_num]],Data[[#This Row],[C2_num]],Data[[#This Row],[C3_num]])</f>
        <v>622</v>
      </c>
    </row>
    <row r="408" spans="1:33" x14ac:dyDescent="0.15">
      <c r="A408" s="8">
        <v>2015</v>
      </c>
      <c r="B408" s="8" t="s">
        <v>221</v>
      </c>
      <c r="C408" s="8" t="s">
        <v>78</v>
      </c>
      <c r="D408" s="8" t="s">
        <v>191</v>
      </c>
      <c r="E408" s="8">
        <v>1639</v>
      </c>
      <c r="F408" s="8">
        <v>114</v>
      </c>
      <c r="G408" s="8">
        <v>134</v>
      </c>
      <c r="H408" s="8">
        <v>18</v>
      </c>
      <c r="I408" s="8">
        <v>111</v>
      </c>
      <c r="J408" s="8">
        <v>115</v>
      </c>
      <c r="K408" s="8">
        <v>283</v>
      </c>
      <c r="L408" s="8">
        <v>86</v>
      </c>
      <c r="M408" s="8">
        <v>72</v>
      </c>
      <c r="N408" s="8">
        <v>49</v>
      </c>
      <c r="O408" s="8">
        <f>SUM(Data[[#This Row],[A1_num]:[C3_num]])</f>
        <v>982</v>
      </c>
      <c r="P408" s="9">
        <f>Data[[#This Row],[totalNumLAttainers]]+Data[[#This Row],[numNonLA]]</f>
        <v>2621</v>
      </c>
      <c r="Q408" s="9">
        <f>100*(Data[[#This Row],[totalNumLAttainers]]/Data[[#This Row],[totalYP]])</f>
        <v>37.466615795497901</v>
      </c>
      <c r="R408" s="9">
        <f>100*(Data[[#This Row],[numNonLA]]/Data[[#This Row],[totalYP]])</f>
        <v>62.533384204502099</v>
      </c>
      <c r="S408" s="13">
        <f>100*(Data[[#This Row],[A1_num]]/Data[[#This Row],[totalNumLAttainers]])</f>
        <v>11.608961303462321</v>
      </c>
      <c r="T408" s="13">
        <f>100*(Data[[#This Row],[A2_num]]/Data[[#This Row],[totalNumLAttainers]])</f>
        <v>13.645621181262729</v>
      </c>
      <c r="U408" s="13">
        <f>100*(Data[[#This Row],[A3_num]]/Data[[#This Row],[totalNumLAttainers]])</f>
        <v>1.8329938900203666</v>
      </c>
      <c r="V408" s="13">
        <f>100*(Data[[#This Row],[B1_num]]/Data[[#This Row],[totalNumLAttainers]])</f>
        <v>11.303462321792262</v>
      </c>
      <c r="W408" s="13">
        <f>100*(Data[[#This Row],[B2_num]]/Data[[#This Row],[totalNumLAttainers]])</f>
        <v>11.710794297352342</v>
      </c>
      <c r="X408" s="13">
        <f>100*(Data[[#This Row],[B3_num]]/Data[[#This Row],[totalNumLAttainers]])</f>
        <v>28.818737270875765</v>
      </c>
      <c r="Y408" s="13">
        <f>100*(Data[[#This Row],[C1_num]]/Data[[#This Row],[totalNumLAttainers]])</f>
        <v>8.7576374745417525</v>
      </c>
      <c r="Z408" s="13">
        <f>100*(Data[[#This Row],[C2_num]]/Data[[#This Row],[totalNumLAttainers]])</f>
        <v>7.3319755600814664</v>
      </c>
      <c r="AA408" s="13">
        <f>100*(Data[[#This Row],[C3_num]]/Data[[#This Row],[totalNumLAttainers]])</f>
        <v>4.9898167006109979</v>
      </c>
      <c r="AB408" s="9">
        <f>SUM(Data[[#This Row],[A1_num]:[A3_num]])</f>
        <v>266</v>
      </c>
      <c r="AC408" s="9">
        <f>SUM(Data[[#This Row],[B1_num]:[B3_num]])</f>
        <v>509</v>
      </c>
      <c r="AD408" s="9">
        <f>SUM(Data[[#This Row],[C1_num]:[C3_num]])</f>
        <v>207</v>
      </c>
      <c r="AE408" s="9">
        <f>SUM(Data[[#This Row],[A1_num]],Data[[#This Row],[B1_num]])</f>
        <v>225</v>
      </c>
      <c r="AF408" s="9">
        <f>SUM(Data[[#This Row],[A2_num]],Data[[#This Row],[B2_num]])</f>
        <v>249</v>
      </c>
      <c r="AG408" s="9">
        <f>SUM(Data[[#This Row],[A3_num]],Data[[#This Row],[B3_num]],Data[[#This Row],[C1_num]],Data[[#This Row],[C2_num]],Data[[#This Row],[C3_num]])</f>
        <v>508</v>
      </c>
    </row>
    <row r="409" spans="1:33" x14ac:dyDescent="0.15">
      <c r="A409" s="8">
        <v>2015</v>
      </c>
      <c r="B409" s="8" t="s">
        <v>221</v>
      </c>
      <c r="C409" s="8" t="s">
        <v>292</v>
      </c>
      <c r="D409" s="8" t="s">
        <v>293</v>
      </c>
      <c r="E409" s="8">
        <v>700</v>
      </c>
      <c r="F409" s="8">
        <v>57</v>
      </c>
      <c r="G409" s="8">
        <v>46</v>
      </c>
      <c r="H409" s="8" t="s">
        <v>2</v>
      </c>
      <c r="I409" s="8">
        <v>103</v>
      </c>
      <c r="J409" s="8">
        <v>83</v>
      </c>
      <c r="K409" s="8">
        <v>157</v>
      </c>
      <c r="L409" s="8">
        <v>124</v>
      </c>
      <c r="M409" s="8">
        <v>71</v>
      </c>
      <c r="N409" s="8">
        <v>30</v>
      </c>
      <c r="O409" s="8">
        <f>SUM(Data[[#This Row],[A1_num]:[C3_num]])</f>
        <v>671</v>
      </c>
      <c r="P409" s="9">
        <f>Data[[#This Row],[totalNumLAttainers]]+Data[[#This Row],[numNonLA]]</f>
        <v>1371</v>
      </c>
      <c r="Q409" s="9">
        <f>100*(Data[[#This Row],[totalNumLAttainers]]/Data[[#This Row],[totalYP]])</f>
        <v>48.942377826404083</v>
      </c>
      <c r="R409" s="9">
        <f>100*(Data[[#This Row],[numNonLA]]/Data[[#This Row],[totalYP]])</f>
        <v>51.057622173595917</v>
      </c>
      <c r="S409" s="13">
        <f>100*(Data[[#This Row],[A1_num]]/Data[[#This Row],[totalNumLAttainers]])</f>
        <v>8.49478390461997</v>
      </c>
      <c r="T409" s="13">
        <f>100*(Data[[#This Row],[A2_num]]/Data[[#This Row],[totalNumLAttainers]])</f>
        <v>6.855439642324888</v>
      </c>
      <c r="U409" s="13" t="e">
        <f>100*(Data[[#This Row],[A3_num]]/Data[[#This Row],[totalNumLAttainers]])</f>
        <v>#VALUE!</v>
      </c>
      <c r="V409" s="13">
        <f>100*(Data[[#This Row],[B1_num]]/Data[[#This Row],[totalNumLAttainers]])</f>
        <v>15.350223546944857</v>
      </c>
      <c r="W409" s="13">
        <f>100*(Data[[#This Row],[B2_num]]/Data[[#This Row],[totalNumLAttainers]])</f>
        <v>12.369597615499254</v>
      </c>
      <c r="X409" s="13">
        <f>100*(Data[[#This Row],[B3_num]]/Data[[#This Row],[totalNumLAttainers]])</f>
        <v>23.397913561847989</v>
      </c>
      <c r="Y409" s="13">
        <f>100*(Data[[#This Row],[C1_num]]/Data[[#This Row],[totalNumLAttainers]])</f>
        <v>18.479880774962744</v>
      </c>
      <c r="Z409" s="13">
        <f>100*(Data[[#This Row],[C2_num]]/Data[[#This Row],[totalNumLAttainers]])</f>
        <v>10.581222056631892</v>
      </c>
      <c r="AA409" s="13">
        <f>100*(Data[[#This Row],[C3_num]]/Data[[#This Row],[totalNumLAttainers]])</f>
        <v>4.4709388971684056</v>
      </c>
      <c r="AB409" s="9">
        <f>SUM(Data[[#This Row],[A1_num]:[A3_num]])</f>
        <v>103</v>
      </c>
      <c r="AC409" s="9">
        <f>SUM(Data[[#This Row],[B1_num]:[B3_num]])</f>
        <v>343</v>
      </c>
      <c r="AD409" s="9">
        <f>SUM(Data[[#This Row],[C1_num]:[C3_num]])</f>
        <v>225</v>
      </c>
      <c r="AE409" s="9">
        <f>SUM(Data[[#This Row],[A1_num]],Data[[#This Row],[B1_num]])</f>
        <v>160</v>
      </c>
      <c r="AF409" s="9">
        <f>SUM(Data[[#This Row],[A2_num]],Data[[#This Row],[B2_num]])</f>
        <v>129</v>
      </c>
      <c r="AG409" s="9">
        <f>SUM(Data[[#This Row],[A3_num]],Data[[#This Row],[B3_num]],Data[[#This Row],[C1_num]],Data[[#This Row],[C2_num]],Data[[#This Row],[C3_num]])</f>
        <v>382</v>
      </c>
    </row>
    <row r="410" spans="1:33" x14ac:dyDescent="0.15">
      <c r="A410" s="8">
        <v>2015</v>
      </c>
      <c r="B410" s="8" t="s">
        <v>221</v>
      </c>
      <c r="C410" s="8" t="s">
        <v>79</v>
      </c>
      <c r="D410" s="8" t="s">
        <v>192</v>
      </c>
      <c r="E410" s="8">
        <v>828</v>
      </c>
      <c r="F410" s="8">
        <v>88</v>
      </c>
      <c r="G410" s="8">
        <v>49</v>
      </c>
      <c r="H410" s="8" t="s">
        <v>2</v>
      </c>
      <c r="I410" s="8">
        <v>87</v>
      </c>
      <c r="J410" s="8">
        <v>48</v>
      </c>
      <c r="K410" s="8">
        <v>166</v>
      </c>
      <c r="L410" s="8">
        <v>58</v>
      </c>
      <c r="M410" s="8">
        <v>27</v>
      </c>
      <c r="N410" s="8">
        <v>46</v>
      </c>
      <c r="O410" s="8">
        <f>SUM(Data[[#This Row],[A1_num]:[C3_num]])</f>
        <v>569</v>
      </c>
      <c r="P410" s="9">
        <f>Data[[#This Row],[totalNumLAttainers]]+Data[[#This Row],[numNonLA]]</f>
        <v>1397</v>
      </c>
      <c r="Q410" s="9">
        <f>100*(Data[[#This Row],[totalNumLAttainers]]/Data[[#This Row],[totalYP]])</f>
        <v>40.730136005726557</v>
      </c>
      <c r="R410" s="9">
        <f>100*(Data[[#This Row],[numNonLA]]/Data[[#This Row],[totalYP]])</f>
        <v>59.269863994273443</v>
      </c>
      <c r="S410" s="13">
        <f>100*(Data[[#This Row],[A1_num]]/Data[[#This Row],[totalNumLAttainers]])</f>
        <v>15.465729349736378</v>
      </c>
      <c r="T410" s="13">
        <f>100*(Data[[#This Row],[A2_num]]/Data[[#This Row],[totalNumLAttainers]])</f>
        <v>8.6115992970123028</v>
      </c>
      <c r="U410" s="13" t="e">
        <f>100*(Data[[#This Row],[A3_num]]/Data[[#This Row],[totalNumLAttainers]])</f>
        <v>#VALUE!</v>
      </c>
      <c r="V410" s="13">
        <f>100*(Data[[#This Row],[B1_num]]/Data[[#This Row],[totalNumLAttainers]])</f>
        <v>15.289982425307558</v>
      </c>
      <c r="W410" s="13">
        <f>100*(Data[[#This Row],[B2_num]]/Data[[#This Row],[totalNumLAttainers]])</f>
        <v>8.4358523725834793</v>
      </c>
      <c r="X410" s="13">
        <f>100*(Data[[#This Row],[B3_num]]/Data[[#This Row],[totalNumLAttainers]])</f>
        <v>29.173989455184536</v>
      </c>
      <c r="Y410" s="13">
        <f>100*(Data[[#This Row],[C1_num]]/Data[[#This Row],[totalNumLAttainers]])</f>
        <v>10.193321616871705</v>
      </c>
      <c r="Z410" s="13">
        <f>100*(Data[[#This Row],[C2_num]]/Data[[#This Row],[totalNumLAttainers]])</f>
        <v>4.7451669595782073</v>
      </c>
      <c r="AA410" s="13">
        <f>100*(Data[[#This Row],[C3_num]]/Data[[#This Row],[totalNumLAttainers]])</f>
        <v>8.0843585237258342</v>
      </c>
      <c r="AB410" s="9">
        <f>SUM(Data[[#This Row],[A1_num]:[A3_num]])</f>
        <v>137</v>
      </c>
      <c r="AC410" s="9">
        <f>SUM(Data[[#This Row],[B1_num]:[B3_num]])</f>
        <v>301</v>
      </c>
      <c r="AD410" s="9">
        <f>SUM(Data[[#This Row],[C1_num]:[C3_num]])</f>
        <v>131</v>
      </c>
      <c r="AE410" s="9">
        <f>SUM(Data[[#This Row],[A1_num]],Data[[#This Row],[B1_num]])</f>
        <v>175</v>
      </c>
      <c r="AF410" s="9">
        <f>SUM(Data[[#This Row],[A2_num]],Data[[#This Row],[B2_num]])</f>
        <v>97</v>
      </c>
      <c r="AG410" s="9">
        <f>SUM(Data[[#This Row],[A3_num]],Data[[#This Row],[B3_num]],Data[[#This Row],[C1_num]],Data[[#This Row],[C2_num]],Data[[#This Row],[C3_num]])</f>
        <v>297</v>
      </c>
    </row>
    <row r="411" spans="1:33" x14ac:dyDescent="0.15">
      <c r="A411" s="8">
        <v>2015</v>
      </c>
      <c r="B411" s="8" t="s">
        <v>221</v>
      </c>
      <c r="C411" s="8" t="s">
        <v>80</v>
      </c>
      <c r="D411" s="8" t="s">
        <v>193</v>
      </c>
      <c r="E411" s="8">
        <v>353</v>
      </c>
      <c r="F411" s="8">
        <v>35</v>
      </c>
      <c r="G411" s="8">
        <v>14</v>
      </c>
      <c r="H411" s="8" t="s">
        <v>2</v>
      </c>
      <c r="I411" s="8" t="s">
        <v>7</v>
      </c>
      <c r="J411" s="8">
        <v>11</v>
      </c>
      <c r="K411" s="8">
        <v>66</v>
      </c>
      <c r="L411" s="8">
        <v>12</v>
      </c>
      <c r="M411" s="8">
        <v>21</v>
      </c>
      <c r="N411" s="8" t="s">
        <v>7</v>
      </c>
      <c r="O411" s="8">
        <f>SUM(Data[[#This Row],[A1_num]:[C3_num]])</f>
        <v>159</v>
      </c>
      <c r="P411" s="9">
        <f>Data[[#This Row],[totalNumLAttainers]]+Data[[#This Row],[numNonLA]]</f>
        <v>512</v>
      </c>
      <c r="Q411" s="9">
        <f>100*(Data[[#This Row],[totalNumLAttainers]]/Data[[#This Row],[totalYP]])</f>
        <v>31.0546875</v>
      </c>
      <c r="R411" s="9">
        <f>100*(Data[[#This Row],[numNonLA]]/Data[[#This Row],[totalYP]])</f>
        <v>68.9453125</v>
      </c>
      <c r="S411" s="13">
        <f>100*(Data[[#This Row],[A1_num]]/Data[[#This Row],[totalNumLAttainers]])</f>
        <v>22.012578616352201</v>
      </c>
      <c r="T411" s="13">
        <f>100*(Data[[#This Row],[A2_num]]/Data[[#This Row],[totalNumLAttainers]])</f>
        <v>8.8050314465408803</v>
      </c>
      <c r="U411" s="13" t="e">
        <f>100*(Data[[#This Row],[A3_num]]/Data[[#This Row],[totalNumLAttainers]])</f>
        <v>#VALUE!</v>
      </c>
      <c r="V411" s="13" t="e">
        <f>100*(Data[[#This Row],[B1_num]]/Data[[#This Row],[totalNumLAttainers]])</f>
        <v>#VALUE!</v>
      </c>
      <c r="W411" s="13">
        <f>100*(Data[[#This Row],[B2_num]]/Data[[#This Row],[totalNumLAttainers]])</f>
        <v>6.9182389937106921</v>
      </c>
      <c r="X411" s="13">
        <f>100*(Data[[#This Row],[B3_num]]/Data[[#This Row],[totalNumLAttainers]])</f>
        <v>41.509433962264154</v>
      </c>
      <c r="Y411" s="13">
        <f>100*(Data[[#This Row],[C1_num]]/Data[[#This Row],[totalNumLAttainers]])</f>
        <v>7.5471698113207548</v>
      </c>
      <c r="Z411" s="13">
        <f>100*(Data[[#This Row],[C2_num]]/Data[[#This Row],[totalNumLAttainers]])</f>
        <v>13.20754716981132</v>
      </c>
      <c r="AA411" s="13" t="e">
        <f>100*(Data[[#This Row],[C3_num]]/Data[[#This Row],[totalNumLAttainers]])</f>
        <v>#VALUE!</v>
      </c>
      <c r="AB411" s="9">
        <f>SUM(Data[[#This Row],[A1_num]:[A3_num]])</f>
        <v>49</v>
      </c>
      <c r="AC411" s="9">
        <f>SUM(Data[[#This Row],[B1_num]:[B3_num]])</f>
        <v>77</v>
      </c>
      <c r="AD411" s="9">
        <f>SUM(Data[[#This Row],[C1_num]:[C3_num]])</f>
        <v>33</v>
      </c>
      <c r="AE411" s="9">
        <f>SUM(Data[[#This Row],[A1_num]],Data[[#This Row],[B1_num]])</f>
        <v>35</v>
      </c>
      <c r="AF411" s="9">
        <f>SUM(Data[[#This Row],[A2_num]],Data[[#This Row],[B2_num]])</f>
        <v>25</v>
      </c>
      <c r="AG411" s="9">
        <f>SUM(Data[[#This Row],[A3_num]],Data[[#This Row],[B3_num]],Data[[#This Row],[C1_num]],Data[[#This Row],[C2_num]],Data[[#This Row],[C3_num]])</f>
        <v>99</v>
      </c>
    </row>
    <row r="412" spans="1:33" x14ac:dyDescent="0.15">
      <c r="A412" s="8">
        <v>2015</v>
      </c>
      <c r="B412" s="8" t="s">
        <v>221</v>
      </c>
      <c r="C412" s="8" t="s">
        <v>329</v>
      </c>
      <c r="D412" s="8" t="s">
        <v>330</v>
      </c>
      <c r="E412" s="8">
        <v>9511</v>
      </c>
      <c r="F412" s="8">
        <v>631</v>
      </c>
      <c r="G412" s="8">
        <v>482</v>
      </c>
      <c r="H412" s="8">
        <v>70</v>
      </c>
      <c r="I412" s="8">
        <v>1097</v>
      </c>
      <c r="J412" s="8">
        <v>643</v>
      </c>
      <c r="K412" s="8">
        <v>1961</v>
      </c>
      <c r="L412" s="8">
        <v>780</v>
      </c>
      <c r="M412" s="8">
        <v>636</v>
      </c>
      <c r="N412" s="8">
        <v>383</v>
      </c>
      <c r="O412" s="8">
        <f>SUM(Data[[#This Row],[A1_num]:[C3_num]])</f>
        <v>6683</v>
      </c>
      <c r="P412" s="9">
        <f>Data[[#This Row],[totalNumLAttainers]]+Data[[#This Row],[numNonLA]]</f>
        <v>16194</v>
      </c>
      <c r="Q412" s="9">
        <f>100*(Data[[#This Row],[totalNumLAttainers]]/Data[[#This Row],[totalYP]])</f>
        <v>41.26837100160553</v>
      </c>
      <c r="R412" s="9">
        <f>100*(Data[[#This Row],[numNonLA]]/Data[[#This Row],[totalYP]])</f>
        <v>58.73162899839447</v>
      </c>
      <c r="S412" s="13">
        <f>100*(Data[[#This Row],[A1_num]]/Data[[#This Row],[totalNumLAttainers]])</f>
        <v>9.4418674248092174</v>
      </c>
      <c r="T412" s="13">
        <f>100*(Data[[#This Row],[A2_num]]/Data[[#This Row],[totalNumLAttainers]])</f>
        <v>7.2123297920095766</v>
      </c>
      <c r="U412" s="13">
        <f>100*(Data[[#This Row],[A3_num]]/Data[[#This Row],[totalNumLAttainers]])</f>
        <v>1.0474337872213078</v>
      </c>
      <c r="V412" s="13">
        <f>100*(Data[[#This Row],[B1_num]]/Data[[#This Row],[totalNumLAttainers]])</f>
        <v>16.41478377973964</v>
      </c>
      <c r="W412" s="13">
        <f>100*(Data[[#This Row],[B2_num]]/Data[[#This Row],[totalNumLAttainers]])</f>
        <v>9.6214275026185838</v>
      </c>
      <c r="X412" s="13">
        <f>100*(Data[[#This Row],[B3_num]]/Data[[#This Row],[totalNumLAttainers]])</f>
        <v>29.343109382014067</v>
      </c>
      <c r="Y412" s="13">
        <f>100*(Data[[#This Row],[C1_num]]/Data[[#This Row],[totalNumLAttainers]])</f>
        <v>11.671405057608858</v>
      </c>
      <c r="Z412" s="13">
        <f>100*(Data[[#This Row],[C2_num]]/Data[[#This Row],[totalNumLAttainers]])</f>
        <v>9.5166841238964537</v>
      </c>
      <c r="AA412" s="13">
        <f>100*(Data[[#This Row],[C3_num]]/Data[[#This Row],[totalNumLAttainers]])</f>
        <v>5.7309591500822981</v>
      </c>
      <c r="AB412" s="9">
        <f>SUM(Data[[#This Row],[A1_num]:[A3_num]])</f>
        <v>1183</v>
      </c>
      <c r="AC412" s="9">
        <f>SUM(Data[[#This Row],[B1_num]:[B3_num]])</f>
        <v>3701</v>
      </c>
      <c r="AD412" s="9">
        <f>SUM(Data[[#This Row],[C1_num]:[C3_num]])</f>
        <v>1799</v>
      </c>
      <c r="AE412" s="9">
        <f>SUM(Data[[#This Row],[A1_num]],Data[[#This Row],[B1_num]])</f>
        <v>1728</v>
      </c>
      <c r="AF412" s="9">
        <f>SUM(Data[[#This Row],[A2_num]],Data[[#This Row],[B2_num]])</f>
        <v>1125</v>
      </c>
      <c r="AG412" s="9">
        <f>SUM(Data[[#This Row],[A3_num]],Data[[#This Row],[B3_num]],Data[[#This Row],[C1_num]],Data[[#This Row],[C2_num]],Data[[#This Row],[C3_num]])</f>
        <v>3830</v>
      </c>
    </row>
    <row r="413" spans="1:33" x14ac:dyDescent="0.15">
      <c r="A413" s="8">
        <v>2015</v>
      </c>
      <c r="B413" s="8" t="s">
        <v>221</v>
      </c>
      <c r="C413" s="8" t="s">
        <v>228</v>
      </c>
      <c r="D413" s="8" t="s">
        <v>229</v>
      </c>
      <c r="E413" s="8">
        <v>1235</v>
      </c>
      <c r="F413" s="8">
        <v>91</v>
      </c>
      <c r="G413" s="8">
        <v>113</v>
      </c>
      <c r="H413" s="8">
        <v>24</v>
      </c>
      <c r="I413" s="8">
        <v>161</v>
      </c>
      <c r="J413" s="8">
        <v>176</v>
      </c>
      <c r="K413" s="8">
        <v>495</v>
      </c>
      <c r="L413" s="8">
        <v>115</v>
      </c>
      <c r="M413" s="8">
        <v>130</v>
      </c>
      <c r="N413" s="8">
        <v>81</v>
      </c>
      <c r="O413" s="8">
        <f>SUM(Data[[#This Row],[A1_num]:[C3_num]])</f>
        <v>1386</v>
      </c>
      <c r="P413" s="9">
        <f>Data[[#This Row],[totalNumLAttainers]]+Data[[#This Row],[numNonLA]]</f>
        <v>2621</v>
      </c>
      <c r="Q413" s="9">
        <f>100*(Data[[#This Row],[totalNumLAttainers]]/Data[[#This Row],[totalYP]])</f>
        <v>52.880579931323922</v>
      </c>
      <c r="R413" s="9">
        <f>100*(Data[[#This Row],[numNonLA]]/Data[[#This Row],[totalYP]])</f>
        <v>47.119420068676078</v>
      </c>
      <c r="S413" s="13">
        <f>100*(Data[[#This Row],[A1_num]]/Data[[#This Row],[totalNumLAttainers]])</f>
        <v>6.5656565656565666</v>
      </c>
      <c r="T413" s="13">
        <f>100*(Data[[#This Row],[A2_num]]/Data[[#This Row],[totalNumLAttainers]])</f>
        <v>8.1529581529581527</v>
      </c>
      <c r="U413" s="13">
        <f>100*(Data[[#This Row],[A3_num]]/Data[[#This Row],[totalNumLAttainers]])</f>
        <v>1.7316017316017316</v>
      </c>
      <c r="V413" s="13">
        <f>100*(Data[[#This Row],[B1_num]]/Data[[#This Row],[totalNumLAttainers]])</f>
        <v>11.616161616161616</v>
      </c>
      <c r="W413" s="13">
        <f>100*(Data[[#This Row],[B2_num]]/Data[[#This Row],[totalNumLAttainers]])</f>
        <v>12.698412698412698</v>
      </c>
      <c r="X413" s="13">
        <f>100*(Data[[#This Row],[B3_num]]/Data[[#This Row],[totalNumLAttainers]])</f>
        <v>35.714285714285715</v>
      </c>
      <c r="Y413" s="13">
        <f>100*(Data[[#This Row],[C1_num]]/Data[[#This Row],[totalNumLAttainers]])</f>
        <v>8.2972582972582973</v>
      </c>
      <c r="Z413" s="13">
        <f>100*(Data[[#This Row],[C2_num]]/Data[[#This Row],[totalNumLAttainers]])</f>
        <v>9.3795093795093791</v>
      </c>
      <c r="AA413" s="13">
        <f>100*(Data[[#This Row],[C3_num]]/Data[[#This Row],[totalNumLAttainers]])</f>
        <v>5.8441558441558437</v>
      </c>
      <c r="AB413" s="9">
        <f>SUM(Data[[#This Row],[A1_num]:[A3_num]])</f>
        <v>228</v>
      </c>
      <c r="AC413" s="9">
        <f>SUM(Data[[#This Row],[B1_num]:[B3_num]])</f>
        <v>832</v>
      </c>
      <c r="AD413" s="9">
        <f>SUM(Data[[#This Row],[C1_num]:[C3_num]])</f>
        <v>326</v>
      </c>
      <c r="AE413" s="9">
        <f>SUM(Data[[#This Row],[A1_num]],Data[[#This Row],[B1_num]])</f>
        <v>252</v>
      </c>
      <c r="AF413" s="9">
        <f>SUM(Data[[#This Row],[A2_num]],Data[[#This Row],[B2_num]])</f>
        <v>289</v>
      </c>
      <c r="AG413" s="9">
        <f>SUM(Data[[#This Row],[A3_num]],Data[[#This Row],[B3_num]],Data[[#This Row],[C1_num]],Data[[#This Row],[C2_num]],Data[[#This Row],[C3_num]])</f>
        <v>845</v>
      </c>
    </row>
    <row r="414" spans="1:33" x14ac:dyDescent="0.15">
      <c r="A414" s="8">
        <v>2015</v>
      </c>
      <c r="B414" s="8" t="s">
        <v>221</v>
      </c>
      <c r="C414" s="8" t="s">
        <v>81</v>
      </c>
      <c r="D414" s="8" t="s">
        <v>194</v>
      </c>
      <c r="E414" s="8">
        <v>1061</v>
      </c>
      <c r="F414" s="8">
        <v>61</v>
      </c>
      <c r="G414" s="8">
        <v>51</v>
      </c>
      <c r="H414" s="8" t="s">
        <v>2</v>
      </c>
      <c r="I414" s="8">
        <v>65</v>
      </c>
      <c r="J414" s="8">
        <v>50</v>
      </c>
      <c r="K414" s="8">
        <v>97</v>
      </c>
      <c r="L414" s="8">
        <v>24</v>
      </c>
      <c r="M414" s="8">
        <v>21</v>
      </c>
      <c r="N414" s="8">
        <v>23</v>
      </c>
      <c r="O414" s="8">
        <f>SUM(Data[[#This Row],[A1_num]:[C3_num]])</f>
        <v>392</v>
      </c>
      <c r="P414" s="9">
        <f>Data[[#This Row],[totalNumLAttainers]]+Data[[#This Row],[numNonLA]]</f>
        <v>1453</v>
      </c>
      <c r="Q414" s="9">
        <f>100*(Data[[#This Row],[totalNumLAttainers]]/Data[[#This Row],[totalYP]])</f>
        <v>26.978664831383341</v>
      </c>
      <c r="R414" s="9">
        <f>100*(Data[[#This Row],[numNonLA]]/Data[[#This Row],[totalYP]])</f>
        <v>73.021335168616659</v>
      </c>
      <c r="S414" s="13">
        <f>100*(Data[[#This Row],[A1_num]]/Data[[#This Row],[totalNumLAttainers]])</f>
        <v>15.561224489795919</v>
      </c>
      <c r="T414" s="13">
        <f>100*(Data[[#This Row],[A2_num]]/Data[[#This Row],[totalNumLAttainers]])</f>
        <v>13.010204081632654</v>
      </c>
      <c r="U414" s="13" t="e">
        <f>100*(Data[[#This Row],[A3_num]]/Data[[#This Row],[totalNumLAttainers]])</f>
        <v>#VALUE!</v>
      </c>
      <c r="V414" s="13">
        <f>100*(Data[[#This Row],[B1_num]]/Data[[#This Row],[totalNumLAttainers]])</f>
        <v>16.581632653061224</v>
      </c>
      <c r="W414" s="13">
        <f>100*(Data[[#This Row],[B2_num]]/Data[[#This Row],[totalNumLAttainers]])</f>
        <v>12.755102040816327</v>
      </c>
      <c r="X414" s="13">
        <f>100*(Data[[#This Row],[B3_num]]/Data[[#This Row],[totalNumLAttainers]])</f>
        <v>24.744897959183675</v>
      </c>
      <c r="Y414" s="13">
        <f>100*(Data[[#This Row],[C1_num]]/Data[[#This Row],[totalNumLAttainers]])</f>
        <v>6.1224489795918364</v>
      </c>
      <c r="Z414" s="13">
        <f>100*(Data[[#This Row],[C2_num]]/Data[[#This Row],[totalNumLAttainers]])</f>
        <v>5.3571428571428568</v>
      </c>
      <c r="AA414" s="13">
        <f>100*(Data[[#This Row],[C3_num]]/Data[[#This Row],[totalNumLAttainers]])</f>
        <v>5.8673469387755102</v>
      </c>
      <c r="AB414" s="9">
        <f>SUM(Data[[#This Row],[A1_num]:[A3_num]])</f>
        <v>112</v>
      </c>
      <c r="AC414" s="9">
        <f>SUM(Data[[#This Row],[B1_num]:[B3_num]])</f>
        <v>212</v>
      </c>
      <c r="AD414" s="9">
        <f>SUM(Data[[#This Row],[C1_num]:[C3_num]])</f>
        <v>68</v>
      </c>
      <c r="AE414" s="9">
        <f>SUM(Data[[#This Row],[A1_num]],Data[[#This Row],[B1_num]])</f>
        <v>126</v>
      </c>
      <c r="AF414" s="9">
        <f>SUM(Data[[#This Row],[A2_num]],Data[[#This Row],[B2_num]])</f>
        <v>101</v>
      </c>
      <c r="AG414" s="9">
        <f>SUM(Data[[#This Row],[A3_num]],Data[[#This Row],[B3_num]],Data[[#This Row],[C1_num]],Data[[#This Row],[C2_num]],Data[[#This Row],[C3_num]])</f>
        <v>165</v>
      </c>
    </row>
    <row r="415" spans="1:33" x14ac:dyDescent="0.15">
      <c r="A415" s="8">
        <v>2015</v>
      </c>
      <c r="B415" s="8" t="s">
        <v>221</v>
      </c>
      <c r="C415" s="8" t="s">
        <v>58</v>
      </c>
      <c r="D415" s="8" t="s">
        <v>172</v>
      </c>
      <c r="E415" s="8">
        <v>2896</v>
      </c>
      <c r="F415" s="8">
        <v>192</v>
      </c>
      <c r="G415" s="8">
        <v>202</v>
      </c>
      <c r="H415" s="8">
        <v>21</v>
      </c>
      <c r="I415" s="8">
        <v>263</v>
      </c>
      <c r="J415" s="8">
        <v>290</v>
      </c>
      <c r="K415" s="8">
        <v>533</v>
      </c>
      <c r="L415" s="8">
        <v>270</v>
      </c>
      <c r="M415" s="8">
        <v>118</v>
      </c>
      <c r="N415" s="8">
        <v>98</v>
      </c>
      <c r="O415" s="8">
        <f>SUM(Data[[#This Row],[A1_num]:[C3_num]])</f>
        <v>1987</v>
      </c>
      <c r="P415" s="9">
        <f>Data[[#This Row],[totalNumLAttainers]]+Data[[#This Row],[numNonLA]]</f>
        <v>4883</v>
      </c>
      <c r="Q415" s="9">
        <f>100*(Data[[#This Row],[totalNumLAttainers]]/Data[[#This Row],[totalYP]])</f>
        <v>40.692197419619085</v>
      </c>
      <c r="R415" s="9">
        <f>100*(Data[[#This Row],[numNonLA]]/Data[[#This Row],[totalYP]])</f>
        <v>59.307802580380908</v>
      </c>
      <c r="S415" s="13">
        <f>100*(Data[[#This Row],[A1_num]]/Data[[#This Row],[totalNumLAttainers]])</f>
        <v>9.6628082536487163</v>
      </c>
      <c r="T415" s="13">
        <f>100*(Data[[#This Row],[A2_num]]/Data[[#This Row],[totalNumLAttainers]])</f>
        <v>10.166079516859588</v>
      </c>
      <c r="U415" s="13">
        <f>100*(Data[[#This Row],[A3_num]]/Data[[#This Row],[totalNumLAttainers]])</f>
        <v>1.0568696527428285</v>
      </c>
      <c r="V415" s="13">
        <f>100*(Data[[#This Row],[B1_num]]/Data[[#This Row],[totalNumLAttainers]])</f>
        <v>13.236034222445896</v>
      </c>
      <c r="W415" s="13">
        <f>100*(Data[[#This Row],[B2_num]]/Data[[#This Row],[totalNumLAttainers]])</f>
        <v>14.594866633115251</v>
      </c>
      <c r="X415" s="13">
        <f>100*(Data[[#This Row],[B3_num]]/Data[[#This Row],[totalNumLAttainers]])</f>
        <v>26.824358329139407</v>
      </c>
      <c r="Y415" s="13">
        <f>100*(Data[[#This Row],[C1_num]]/Data[[#This Row],[totalNumLAttainers]])</f>
        <v>13.588324106693509</v>
      </c>
      <c r="Z415" s="13">
        <f>100*(Data[[#This Row],[C2_num]]/Data[[#This Row],[totalNumLAttainers]])</f>
        <v>5.9386009058882738</v>
      </c>
      <c r="AA415" s="13">
        <f>100*(Data[[#This Row],[C3_num]]/Data[[#This Row],[totalNumLAttainers]])</f>
        <v>4.9320583794665325</v>
      </c>
      <c r="AB415" s="9">
        <f>SUM(Data[[#This Row],[A1_num]:[A3_num]])</f>
        <v>415</v>
      </c>
      <c r="AC415" s="9">
        <f>SUM(Data[[#This Row],[B1_num]:[B3_num]])</f>
        <v>1086</v>
      </c>
      <c r="AD415" s="9">
        <f>SUM(Data[[#This Row],[C1_num]:[C3_num]])</f>
        <v>486</v>
      </c>
      <c r="AE415" s="9">
        <f>SUM(Data[[#This Row],[A1_num]],Data[[#This Row],[B1_num]])</f>
        <v>455</v>
      </c>
      <c r="AF415" s="9">
        <f>SUM(Data[[#This Row],[A2_num]],Data[[#This Row],[B2_num]])</f>
        <v>492</v>
      </c>
      <c r="AG415" s="9">
        <f>SUM(Data[[#This Row],[A3_num]],Data[[#This Row],[B3_num]],Data[[#This Row],[C1_num]],Data[[#This Row],[C2_num]],Data[[#This Row],[C3_num]])</f>
        <v>1040</v>
      </c>
    </row>
    <row r="416" spans="1:33" x14ac:dyDescent="0.15">
      <c r="A416" s="8">
        <v>2015</v>
      </c>
      <c r="B416" s="8" t="s">
        <v>221</v>
      </c>
      <c r="C416" s="8" t="s">
        <v>9</v>
      </c>
      <c r="D416" s="8" t="s">
        <v>136</v>
      </c>
      <c r="E416" s="8">
        <v>882</v>
      </c>
      <c r="F416" s="8">
        <v>105</v>
      </c>
      <c r="G416" s="8">
        <v>62</v>
      </c>
      <c r="H416" s="8" t="s">
        <v>2</v>
      </c>
      <c r="I416" s="8">
        <v>145</v>
      </c>
      <c r="J416" s="8">
        <v>105</v>
      </c>
      <c r="K416" s="8">
        <v>297</v>
      </c>
      <c r="L416" s="8">
        <v>82</v>
      </c>
      <c r="M416" s="8">
        <v>94</v>
      </c>
      <c r="N416" s="8">
        <v>88</v>
      </c>
      <c r="O416" s="8">
        <f>SUM(Data[[#This Row],[A1_num]:[C3_num]])</f>
        <v>978</v>
      </c>
      <c r="P416" s="9">
        <f>Data[[#This Row],[totalNumLAttainers]]+Data[[#This Row],[numNonLA]]</f>
        <v>1860</v>
      </c>
      <c r="Q416" s="9">
        <f>100*(Data[[#This Row],[totalNumLAttainers]]/Data[[#This Row],[totalYP]])</f>
        <v>52.58064516129032</v>
      </c>
      <c r="R416" s="9">
        <f>100*(Data[[#This Row],[numNonLA]]/Data[[#This Row],[totalYP]])</f>
        <v>47.41935483870968</v>
      </c>
      <c r="S416" s="13">
        <f>100*(Data[[#This Row],[A1_num]]/Data[[#This Row],[totalNumLAttainers]])</f>
        <v>10.736196319018406</v>
      </c>
      <c r="T416" s="13">
        <f>100*(Data[[#This Row],[A2_num]]/Data[[#This Row],[totalNumLAttainers]])</f>
        <v>6.3394683026584868</v>
      </c>
      <c r="U416" s="13" t="e">
        <f>100*(Data[[#This Row],[A3_num]]/Data[[#This Row],[totalNumLAttainers]])</f>
        <v>#VALUE!</v>
      </c>
      <c r="V416" s="13">
        <f>100*(Data[[#This Row],[B1_num]]/Data[[#This Row],[totalNumLAttainers]])</f>
        <v>14.826175869120656</v>
      </c>
      <c r="W416" s="13">
        <f>100*(Data[[#This Row],[B2_num]]/Data[[#This Row],[totalNumLAttainers]])</f>
        <v>10.736196319018406</v>
      </c>
      <c r="X416" s="13">
        <f>100*(Data[[#This Row],[B3_num]]/Data[[#This Row],[totalNumLAttainers]])</f>
        <v>30.368098159509206</v>
      </c>
      <c r="Y416" s="13">
        <f>100*(Data[[#This Row],[C1_num]]/Data[[#This Row],[totalNumLAttainers]])</f>
        <v>8.3844580777096116</v>
      </c>
      <c r="Z416" s="13">
        <f>100*(Data[[#This Row],[C2_num]]/Data[[#This Row],[totalNumLAttainers]])</f>
        <v>9.6114519427402865</v>
      </c>
      <c r="AA416" s="13">
        <f>100*(Data[[#This Row],[C3_num]]/Data[[#This Row],[totalNumLAttainers]])</f>
        <v>8.997955010224949</v>
      </c>
      <c r="AB416" s="9">
        <f>SUM(Data[[#This Row],[A1_num]:[A3_num]])</f>
        <v>167</v>
      </c>
      <c r="AC416" s="9">
        <f>SUM(Data[[#This Row],[B1_num]:[B3_num]])</f>
        <v>547</v>
      </c>
      <c r="AD416" s="9">
        <f>SUM(Data[[#This Row],[C1_num]:[C3_num]])</f>
        <v>264</v>
      </c>
      <c r="AE416" s="9">
        <f>SUM(Data[[#This Row],[A1_num]],Data[[#This Row],[B1_num]])</f>
        <v>250</v>
      </c>
      <c r="AF416" s="9">
        <f>SUM(Data[[#This Row],[A2_num]],Data[[#This Row],[B2_num]])</f>
        <v>167</v>
      </c>
      <c r="AG416" s="9">
        <f>SUM(Data[[#This Row],[A3_num]],Data[[#This Row],[B3_num]],Data[[#This Row],[C1_num]],Data[[#This Row],[C2_num]],Data[[#This Row],[C3_num]])</f>
        <v>561</v>
      </c>
    </row>
    <row r="417" spans="1:33" x14ac:dyDescent="0.15">
      <c r="A417" s="8">
        <v>2015</v>
      </c>
      <c r="B417" s="8" t="s">
        <v>221</v>
      </c>
      <c r="C417" s="8" t="s">
        <v>82</v>
      </c>
      <c r="D417" s="8" t="s">
        <v>195</v>
      </c>
      <c r="E417" s="8">
        <v>1378</v>
      </c>
      <c r="F417" s="8">
        <v>145</v>
      </c>
      <c r="G417" s="8">
        <v>98</v>
      </c>
      <c r="H417" s="8">
        <v>24</v>
      </c>
      <c r="I417" s="8">
        <v>144</v>
      </c>
      <c r="J417" s="8">
        <v>104</v>
      </c>
      <c r="K417" s="8">
        <v>351</v>
      </c>
      <c r="L417" s="8">
        <v>50</v>
      </c>
      <c r="M417" s="8">
        <v>64</v>
      </c>
      <c r="N417" s="8">
        <v>54</v>
      </c>
      <c r="O417" s="8">
        <f>SUM(Data[[#This Row],[A1_num]:[C3_num]])</f>
        <v>1034</v>
      </c>
      <c r="P417" s="9">
        <f>Data[[#This Row],[totalNumLAttainers]]+Data[[#This Row],[numNonLA]]</f>
        <v>2412</v>
      </c>
      <c r="Q417" s="9">
        <f>100*(Data[[#This Row],[totalNumLAttainers]]/Data[[#This Row],[totalYP]])</f>
        <v>42.868988391376448</v>
      </c>
      <c r="R417" s="9">
        <f>100*(Data[[#This Row],[numNonLA]]/Data[[#This Row],[totalYP]])</f>
        <v>57.131011608623552</v>
      </c>
      <c r="S417" s="13">
        <f>100*(Data[[#This Row],[A1_num]]/Data[[#This Row],[totalNumLAttainers]])</f>
        <v>14.023210831721469</v>
      </c>
      <c r="T417" s="13">
        <f>100*(Data[[#This Row],[A2_num]]/Data[[#This Row],[totalNumLAttainers]])</f>
        <v>9.4777562862669242</v>
      </c>
      <c r="U417" s="13">
        <f>100*(Data[[#This Row],[A3_num]]/Data[[#This Row],[totalNumLAttainers]])</f>
        <v>2.3210831721470022</v>
      </c>
      <c r="V417" s="13">
        <f>100*(Data[[#This Row],[B1_num]]/Data[[#This Row],[totalNumLAttainers]])</f>
        <v>13.926499032882012</v>
      </c>
      <c r="W417" s="13">
        <f>100*(Data[[#This Row],[B2_num]]/Data[[#This Row],[totalNumLAttainers]])</f>
        <v>10.058027079303674</v>
      </c>
      <c r="X417" s="13">
        <f>100*(Data[[#This Row],[B3_num]]/Data[[#This Row],[totalNumLAttainers]])</f>
        <v>33.945841392649903</v>
      </c>
      <c r="Y417" s="13">
        <f>100*(Data[[#This Row],[C1_num]]/Data[[#This Row],[totalNumLAttainers]])</f>
        <v>4.8355899419729207</v>
      </c>
      <c r="Z417" s="13">
        <f>100*(Data[[#This Row],[C2_num]]/Data[[#This Row],[totalNumLAttainers]])</f>
        <v>6.1895551257253389</v>
      </c>
      <c r="AA417" s="13">
        <f>100*(Data[[#This Row],[C3_num]]/Data[[#This Row],[totalNumLAttainers]])</f>
        <v>5.2224371373307541</v>
      </c>
      <c r="AB417" s="9">
        <f>SUM(Data[[#This Row],[A1_num]:[A3_num]])</f>
        <v>267</v>
      </c>
      <c r="AC417" s="9">
        <f>SUM(Data[[#This Row],[B1_num]:[B3_num]])</f>
        <v>599</v>
      </c>
      <c r="AD417" s="9">
        <f>SUM(Data[[#This Row],[C1_num]:[C3_num]])</f>
        <v>168</v>
      </c>
      <c r="AE417" s="9">
        <f>SUM(Data[[#This Row],[A1_num]],Data[[#This Row],[B1_num]])</f>
        <v>289</v>
      </c>
      <c r="AF417" s="9">
        <f>SUM(Data[[#This Row],[A2_num]],Data[[#This Row],[B2_num]])</f>
        <v>202</v>
      </c>
      <c r="AG417" s="9">
        <f>SUM(Data[[#This Row],[A3_num]],Data[[#This Row],[B3_num]],Data[[#This Row],[C1_num]],Data[[#This Row],[C2_num]],Data[[#This Row],[C3_num]])</f>
        <v>543</v>
      </c>
    </row>
    <row r="418" spans="1:33" x14ac:dyDescent="0.15">
      <c r="A418" s="8">
        <v>2015</v>
      </c>
      <c r="B418" s="8" t="s">
        <v>221</v>
      </c>
      <c r="C418" s="8" t="s">
        <v>331</v>
      </c>
      <c r="D418" s="8" t="s">
        <v>332</v>
      </c>
      <c r="E418" s="8">
        <v>7716</v>
      </c>
      <c r="F418" s="8">
        <v>558</v>
      </c>
      <c r="G418" s="8">
        <v>446</v>
      </c>
      <c r="H418" s="8">
        <v>68</v>
      </c>
      <c r="I418" s="8">
        <v>601</v>
      </c>
      <c r="J418" s="8">
        <v>650</v>
      </c>
      <c r="K418" s="8">
        <v>1436</v>
      </c>
      <c r="L418" s="8">
        <v>574</v>
      </c>
      <c r="M418" s="8">
        <v>434</v>
      </c>
      <c r="N418" s="8">
        <v>327</v>
      </c>
      <c r="O418" s="8">
        <f>SUM(Data[[#This Row],[A1_num]:[C3_num]])</f>
        <v>5094</v>
      </c>
      <c r="P418" s="9">
        <f>Data[[#This Row],[totalNumLAttainers]]+Data[[#This Row],[numNonLA]]</f>
        <v>12810</v>
      </c>
      <c r="Q418" s="9">
        <f>100*(Data[[#This Row],[totalNumLAttainers]]/Data[[#This Row],[totalYP]])</f>
        <v>39.765807962529273</v>
      </c>
      <c r="R418" s="9">
        <f>100*(Data[[#This Row],[numNonLA]]/Data[[#This Row],[totalYP]])</f>
        <v>60.234192037470727</v>
      </c>
      <c r="S418" s="13">
        <f>100*(Data[[#This Row],[A1_num]]/Data[[#This Row],[totalNumLAttainers]])</f>
        <v>10.954063604240282</v>
      </c>
      <c r="T418" s="13">
        <f>100*(Data[[#This Row],[A2_num]]/Data[[#This Row],[totalNumLAttainers]])</f>
        <v>8.7553985080486854</v>
      </c>
      <c r="U418" s="13">
        <f>100*(Data[[#This Row],[A3_num]]/Data[[#This Row],[totalNumLAttainers]])</f>
        <v>1.3349038084020417</v>
      </c>
      <c r="V418" s="13">
        <f>100*(Data[[#This Row],[B1_num]]/Data[[#This Row],[totalNumLAttainers]])</f>
        <v>11.798193953670985</v>
      </c>
      <c r="W418" s="13">
        <f>100*(Data[[#This Row],[B2_num]]/Data[[#This Row],[totalNumLAttainers]])</f>
        <v>12.76010993325481</v>
      </c>
      <c r="X418" s="13">
        <f>100*(Data[[#This Row],[B3_num]]/Data[[#This Row],[totalNumLAttainers]])</f>
        <v>28.190027483313703</v>
      </c>
      <c r="Y418" s="13">
        <f>100*(Data[[#This Row],[C1_num]]/Data[[#This Row],[totalNumLAttainers]])</f>
        <v>11.268158617981939</v>
      </c>
      <c r="Z418" s="13">
        <f>100*(Data[[#This Row],[C2_num]]/Data[[#This Row],[totalNumLAttainers]])</f>
        <v>8.5198272477424428</v>
      </c>
      <c r="AA418" s="13">
        <f>100*(Data[[#This Row],[C3_num]]/Data[[#This Row],[totalNumLAttainers]])</f>
        <v>6.4193168433451113</v>
      </c>
      <c r="AB418" s="9">
        <f>SUM(Data[[#This Row],[A1_num]:[A3_num]])</f>
        <v>1072</v>
      </c>
      <c r="AC418" s="9">
        <f>SUM(Data[[#This Row],[B1_num]:[B3_num]])</f>
        <v>2687</v>
      </c>
      <c r="AD418" s="9">
        <f>SUM(Data[[#This Row],[C1_num]:[C3_num]])</f>
        <v>1335</v>
      </c>
      <c r="AE418" s="9">
        <f>SUM(Data[[#This Row],[A1_num]],Data[[#This Row],[B1_num]])</f>
        <v>1159</v>
      </c>
      <c r="AF418" s="9">
        <f>SUM(Data[[#This Row],[A2_num]],Data[[#This Row],[B2_num]])</f>
        <v>1096</v>
      </c>
      <c r="AG418" s="9">
        <f>SUM(Data[[#This Row],[A3_num]],Data[[#This Row],[B3_num]],Data[[#This Row],[C1_num]],Data[[#This Row],[C2_num]],Data[[#This Row],[C3_num]])</f>
        <v>2839</v>
      </c>
    </row>
    <row r="419" spans="1:33" x14ac:dyDescent="0.15">
      <c r="A419" s="8">
        <v>2015</v>
      </c>
      <c r="B419" s="8" t="s">
        <v>221</v>
      </c>
      <c r="C419" s="8" t="s">
        <v>59</v>
      </c>
      <c r="D419" s="8" t="s">
        <v>173</v>
      </c>
      <c r="E419" s="8">
        <v>4474</v>
      </c>
      <c r="F419" s="8">
        <v>272</v>
      </c>
      <c r="G419" s="8">
        <v>268</v>
      </c>
      <c r="H419" s="8">
        <v>32</v>
      </c>
      <c r="I419" s="8">
        <v>389</v>
      </c>
      <c r="J419" s="8">
        <v>354</v>
      </c>
      <c r="K419" s="8">
        <v>1021</v>
      </c>
      <c r="L419" s="8">
        <v>355</v>
      </c>
      <c r="M419" s="8">
        <v>339</v>
      </c>
      <c r="N419" s="8">
        <v>182</v>
      </c>
      <c r="O419" s="8">
        <f>SUM(Data[[#This Row],[A1_num]:[C3_num]])</f>
        <v>3212</v>
      </c>
      <c r="P419" s="9">
        <f>Data[[#This Row],[totalNumLAttainers]]+Data[[#This Row],[numNonLA]]</f>
        <v>7686</v>
      </c>
      <c r="Q419" s="9">
        <f>100*(Data[[#This Row],[totalNumLAttainers]]/Data[[#This Row],[totalYP]])</f>
        <v>41.790268019776214</v>
      </c>
      <c r="R419" s="9">
        <f>100*(Data[[#This Row],[numNonLA]]/Data[[#This Row],[totalYP]])</f>
        <v>58.209731980223786</v>
      </c>
      <c r="S419" s="13">
        <f>100*(Data[[#This Row],[A1_num]]/Data[[#This Row],[totalNumLAttainers]])</f>
        <v>8.4682440846824409</v>
      </c>
      <c r="T419" s="13">
        <f>100*(Data[[#This Row],[A2_num]]/Data[[#This Row],[totalNumLAttainers]])</f>
        <v>8.3437110834371104</v>
      </c>
      <c r="U419" s="13">
        <f>100*(Data[[#This Row],[A3_num]]/Data[[#This Row],[totalNumLAttainers]])</f>
        <v>0.99626400996264008</v>
      </c>
      <c r="V419" s="13">
        <f>100*(Data[[#This Row],[B1_num]]/Data[[#This Row],[totalNumLAttainers]])</f>
        <v>12.110834371108343</v>
      </c>
      <c r="W419" s="13">
        <f>100*(Data[[#This Row],[B2_num]]/Data[[#This Row],[totalNumLAttainers]])</f>
        <v>11.021170610211705</v>
      </c>
      <c r="X419" s="13">
        <f>100*(Data[[#This Row],[B3_num]]/Data[[#This Row],[totalNumLAttainers]])</f>
        <v>31.787048567870485</v>
      </c>
      <c r="Y419" s="13">
        <f>100*(Data[[#This Row],[C1_num]]/Data[[#This Row],[totalNumLAttainers]])</f>
        <v>11.052303860523038</v>
      </c>
      <c r="Z419" s="13">
        <f>100*(Data[[#This Row],[C2_num]]/Data[[#This Row],[totalNumLAttainers]])</f>
        <v>10.554171855541719</v>
      </c>
      <c r="AA419" s="13">
        <f>100*(Data[[#This Row],[C3_num]]/Data[[#This Row],[totalNumLAttainers]])</f>
        <v>5.6662515566625151</v>
      </c>
      <c r="AB419" s="9">
        <f>SUM(Data[[#This Row],[A1_num]:[A3_num]])</f>
        <v>572</v>
      </c>
      <c r="AC419" s="9">
        <f>SUM(Data[[#This Row],[B1_num]:[B3_num]])</f>
        <v>1764</v>
      </c>
      <c r="AD419" s="9">
        <f>SUM(Data[[#This Row],[C1_num]:[C3_num]])</f>
        <v>876</v>
      </c>
      <c r="AE419" s="9">
        <f>SUM(Data[[#This Row],[A1_num]],Data[[#This Row],[B1_num]])</f>
        <v>661</v>
      </c>
      <c r="AF419" s="9">
        <f>SUM(Data[[#This Row],[A2_num]],Data[[#This Row],[B2_num]])</f>
        <v>622</v>
      </c>
      <c r="AG419" s="9">
        <f>SUM(Data[[#This Row],[A3_num]],Data[[#This Row],[B3_num]],Data[[#This Row],[C1_num]],Data[[#This Row],[C2_num]],Data[[#This Row],[C3_num]])</f>
        <v>1929</v>
      </c>
    </row>
    <row r="420" spans="1:33" x14ac:dyDescent="0.15">
      <c r="A420" s="8">
        <v>2015</v>
      </c>
      <c r="B420" s="8" t="s">
        <v>221</v>
      </c>
      <c r="C420" s="8" t="s">
        <v>240</v>
      </c>
      <c r="D420" s="8" t="s">
        <v>241</v>
      </c>
      <c r="E420" s="8">
        <v>1943</v>
      </c>
      <c r="F420" s="8">
        <v>153</v>
      </c>
      <c r="G420" s="8">
        <v>179</v>
      </c>
      <c r="H420" s="8">
        <v>12</v>
      </c>
      <c r="I420" s="8">
        <v>200</v>
      </c>
      <c r="J420" s="8">
        <v>265</v>
      </c>
      <c r="K420" s="8">
        <v>456</v>
      </c>
      <c r="L420" s="8">
        <v>373</v>
      </c>
      <c r="M420" s="8">
        <v>180</v>
      </c>
      <c r="N420" s="8">
        <v>152</v>
      </c>
      <c r="O420" s="8">
        <f>SUM(Data[[#This Row],[A1_num]:[C3_num]])</f>
        <v>1970</v>
      </c>
      <c r="P420" s="9">
        <f>Data[[#This Row],[totalNumLAttainers]]+Data[[#This Row],[numNonLA]]</f>
        <v>3913</v>
      </c>
      <c r="Q420" s="9">
        <f>100*(Data[[#This Row],[totalNumLAttainers]]/Data[[#This Row],[totalYP]])</f>
        <v>50.345003833375927</v>
      </c>
      <c r="R420" s="9">
        <f>100*(Data[[#This Row],[numNonLA]]/Data[[#This Row],[totalYP]])</f>
        <v>49.654996166624073</v>
      </c>
      <c r="S420" s="13">
        <f>100*(Data[[#This Row],[A1_num]]/Data[[#This Row],[totalNumLAttainers]])</f>
        <v>7.7664974619289335</v>
      </c>
      <c r="T420" s="13">
        <f>100*(Data[[#This Row],[A2_num]]/Data[[#This Row],[totalNumLAttainers]])</f>
        <v>9.0862944162436552</v>
      </c>
      <c r="U420" s="13">
        <f>100*(Data[[#This Row],[A3_num]]/Data[[#This Row],[totalNumLAttainers]])</f>
        <v>0.60913705583756339</v>
      </c>
      <c r="V420" s="13">
        <f>100*(Data[[#This Row],[B1_num]]/Data[[#This Row],[totalNumLAttainers]])</f>
        <v>10.152284263959391</v>
      </c>
      <c r="W420" s="13">
        <f>100*(Data[[#This Row],[B2_num]]/Data[[#This Row],[totalNumLAttainers]])</f>
        <v>13.451776649746192</v>
      </c>
      <c r="X420" s="13">
        <f>100*(Data[[#This Row],[B3_num]]/Data[[#This Row],[totalNumLAttainers]])</f>
        <v>23.147208121827411</v>
      </c>
      <c r="Y420" s="13">
        <f>100*(Data[[#This Row],[C1_num]]/Data[[#This Row],[totalNumLAttainers]])</f>
        <v>18.934010152284266</v>
      </c>
      <c r="Z420" s="13">
        <f>100*(Data[[#This Row],[C2_num]]/Data[[#This Row],[totalNumLAttainers]])</f>
        <v>9.1370558375634516</v>
      </c>
      <c r="AA420" s="13">
        <f>100*(Data[[#This Row],[C3_num]]/Data[[#This Row],[totalNumLAttainers]])</f>
        <v>7.715736040609138</v>
      </c>
      <c r="AB420" s="9">
        <f>SUM(Data[[#This Row],[A1_num]:[A3_num]])</f>
        <v>344</v>
      </c>
      <c r="AC420" s="9">
        <f>SUM(Data[[#This Row],[B1_num]:[B3_num]])</f>
        <v>921</v>
      </c>
      <c r="AD420" s="9">
        <f>SUM(Data[[#This Row],[C1_num]:[C3_num]])</f>
        <v>705</v>
      </c>
      <c r="AE420" s="9">
        <f>SUM(Data[[#This Row],[A1_num]],Data[[#This Row],[B1_num]])</f>
        <v>353</v>
      </c>
      <c r="AF420" s="9">
        <f>SUM(Data[[#This Row],[A2_num]],Data[[#This Row],[B2_num]])</f>
        <v>444</v>
      </c>
      <c r="AG420" s="9">
        <f>SUM(Data[[#This Row],[A3_num]],Data[[#This Row],[B3_num]],Data[[#This Row],[C1_num]],Data[[#This Row],[C2_num]],Data[[#This Row],[C3_num]])</f>
        <v>1173</v>
      </c>
    </row>
    <row r="421" spans="1:33" x14ac:dyDescent="0.15">
      <c r="A421" s="8">
        <v>2015</v>
      </c>
      <c r="B421" s="8" t="s">
        <v>221</v>
      </c>
      <c r="C421" s="8" t="s">
        <v>333</v>
      </c>
      <c r="D421" s="8" t="s">
        <v>334</v>
      </c>
      <c r="E421" s="8">
        <v>4206</v>
      </c>
      <c r="F421" s="8">
        <v>241</v>
      </c>
      <c r="G421" s="8">
        <v>409</v>
      </c>
      <c r="H421" s="8">
        <v>50</v>
      </c>
      <c r="I421" s="8">
        <v>287</v>
      </c>
      <c r="J421" s="8">
        <v>433</v>
      </c>
      <c r="K421" s="8">
        <v>724</v>
      </c>
      <c r="L421" s="8">
        <v>335</v>
      </c>
      <c r="M421" s="8">
        <v>185</v>
      </c>
      <c r="N421" s="8">
        <v>109</v>
      </c>
      <c r="O421" s="8">
        <f>SUM(Data[[#This Row],[A1_num]:[C3_num]])</f>
        <v>2773</v>
      </c>
      <c r="P421" s="9">
        <f>Data[[#This Row],[totalNumLAttainers]]+Data[[#This Row],[numNonLA]]</f>
        <v>6979</v>
      </c>
      <c r="Q421" s="9">
        <f>100*(Data[[#This Row],[totalNumLAttainers]]/Data[[#This Row],[totalYP]])</f>
        <v>39.733486172804128</v>
      </c>
      <c r="R421" s="9">
        <f>100*(Data[[#This Row],[numNonLA]]/Data[[#This Row],[totalYP]])</f>
        <v>60.26651382719588</v>
      </c>
      <c r="S421" s="13">
        <f>100*(Data[[#This Row],[A1_num]]/Data[[#This Row],[totalNumLAttainers]])</f>
        <v>8.6909484313018392</v>
      </c>
      <c r="T421" s="13">
        <f>100*(Data[[#This Row],[A2_num]]/Data[[#This Row],[totalNumLAttainers]])</f>
        <v>14.749368914532996</v>
      </c>
      <c r="U421" s="13">
        <f>100*(Data[[#This Row],[A3_num]]/Data[[#This Row],[totalNumLAttainers]])</f>
        <v>1.8031013342949875</v>
      </c>
      <c r="V421" s="13">
        <f>100*(Data[[#This Row],[B1_num]]/Data[[#This Row],[totalNumLAttainers]])</f>
        <v>10.349801658853227</v>
      </c>
      <c r="W421" s="13">
        <f>100*(Data[[#This Row],[B2_num]]/Data[[#This Row],[totalNumLAttainers]])</f>
        <v>15.614857554994591</v>
      </c>
      <c r="X421" s="13">
        <f>100*(Data[[#This Row],[B3_num]]/Data[[#This Row],[totalNumLAttainers]])</f>
        <v>26.108907320591417</v>
      </c>
      <c r="Y421" s="13">
        <f>100*(Data[[#This Row],[C1_num]]/Data[[#This Row],[totalNumLAttainers]])</f>
        <v>12.080778939776415</v>
      </c>
      <c r="Z421" s="13">
        <f>100*(Data[[#This Row],[C2_num]]/Data[[#This Row],[totalNumLAttainers]])</f>
        <v>6.6714749368914532</v>
      </c>
      <c r="AA421" s="13">
        <f>100*(Data[[#This Row],[C3_num]]/Data[[#This Row],[totalNumLAttainers]])</f>
        <v>3.9307609087630722</v>
      </c>
      <c r="AB421" s="9">
        <f>SUM(Data[[#This Row],[A1_num]:[A3_num]])</f>
        <v>700</v>
      </c>
      <c r="AC421" s="9">
        <f>SUM(Data[[#This Row],[B1_num]:[B3_num]])</f>
        <v>1444</v>
      </c>
      <c r="AD421" s="9">
        <f>SUM(Data[[#This Row],[C1_num]:[C3_num]])</f>
        <v>629</v>
      </c>
      <c r="AE421" s="9">
        <f>SUM(Data[[#This Row],[A1_num]],Data[[#This Row],[B1_num]])</f>
        <v>528</v>
      </c>
      <c r="AF421" s="9">
        <f>SUM(Data[[#This Row],[A2_num]],Data[[#This Row],[B2_num]])</f>
        <v>842</v>
      </c>
      <c r="AG421" s="9">
        <f>SUM(Data[[#This Row],[A3_num]],Data[[#This Row],[B3_num]],Data[[#This Row],[C1_num]],Data[[#This Row],[C2_num]],Data[[#This Row],[C3_num]])</f>
        <v>1403</v>
      </c>
    </row>
    <row r="422" spans="1:33" x14ac:dyDescent="0.15">
      <c r="A422" s="8">
        <v>2015</v>
      </c>
      <c r="B422" s="8" t="s">
        <v>221</v>
      </c>
      <c r="C422" s="8" t="s">
        <v>83</v>
      </c>
      <c r="D422" s="8" t="s">
        <v>196</v>
      </c>
      <c r="E422" s="8">
        <v>1462</v>
      </c>
      <c r="F422" s="8">
        <v>147</v>
      </c>
      <c r="G422" s="8">
        <v>117</v>
      </c>
      <c r="H422" s="8">
        <v>19</v>
      </c>
      <c r="I422" s="8">
        <v>164</v>
      </c>
      <c r="J422" s="8">
        <v>116</v>
      </c>
      <c r="K422" s="8">
        <v>309</v>
      </c>
      <c r="L422" s="8">
        <v>99</v>
      </c>
      <c r="M422" s="8">
        <v>89</v>
      </c>
      <c r="N422" s="8">
        <v>84</v>
      </c>
      <c r="O422" s="8">
        <f>SUM(Data[[#This Row],[A1_num]:[C3_num]])</f>
        <v>1144</v>
      </c>
      <c r="P422" s="9">
        <f>Data[[#This Row],[totalNumLAttainers]]+Data[[#This Row],[numNonLA]]</f>
        <v>2606</v>
      </c>
      <c r="Q422" s="9">
        <f>100*(Data[[#This Row],[totalNumLAttainers]]/Data[[#This Row],[totalYP]])</f>
        <v>43.898695318495776</v>
      </c>
      <c r="R422" s="9">
        <f>100*(Data[[#This Row],[numNonLA]]/Data[[#This Row],[totalYP]])</f>
        <v>56.101304681504217</v>
      </c>
      <c r="S422" s="13">
        <f>100*(Data[[#This Row],[A1_num]]/Data[[#This Row],[totalNumLAttainers]])</f>
        <v>12.849650349650348</v>
      </c>
      <c r="T422" s="13">
        <f>100*(Data[[#This Row],[A2_num]]/Data[[#This Row],[totalNumLAttainers]])</f>
        <v>10.227272727272728</v>
      </c>
      <c r="U422" s="13">
        <f>100*(Data[[#This Row],[A3_num]]/Data[[#This Row],[totalNumLAttainers]])</f>
        <v>1.6608391608391608</v>
      </c>
      <c r="V422" s="13">
        <f>100*(Data[[#This Row],[B1_num]]/Data[[#This Row],[totalNumLAttainers]])</f>
        <v>14.335664335664337</v>
      </c>
      <c r="W422" s="13">
        <f>100*(Data[[#This Row],[B2_num]]/Data[[#This Row],[totalNumLAttainers]])</f>
        <v>10.13986013986014</v>
      </c>
      <c r="X422" s="13">
        <f>100*(Data[[#This Row],[B3_num]]/Data[[#This Row],[totalNumLAttainers]])</f>
        <v>27.01048951048951</v>
      </c>
      <c r="Y422" s="13">
        <f>100*(Data[[#This Row],[C1_num]]/Data[[#This Row],[totalNumLAttainers]])</f>
        <v>8.6538461538461533</v>
      </c>
      <c r="Z422" s="13">
        <f>100*(Data[[#This Row],[C2_num]]/Data[[#This Row],[totalNumLAttainers]])</f>
        <v>7.77972027972028</v>
      </c>
      <c r="AA422" s="13">
        <f>100*(Data[[#This Row],[C3_num]]/Data[[#This Row],[totalNumLAttainers]])</f>
        <v>7.3426573426573425</v>
      </c>
      <c r="AB422" s="9">
        <f>SUM(Data[[#This Row],[A1_num]:[A3_num]])</f>
        <v>283</v>
      </c>
      <c r="AC422" s="9">
        <f>SUM(Data[[#This Row],[B1_num]:[B3_num]])</f>
        <v>589</v>
      </c>
      <c r="AD422" s="9">
        <f>SUM(Data[[#This Row],[C1_num]:[C3_num]])</f>
        <v>272</v>
      </c>
      <c r="AE422" s="9">
        <f>SUM(Data[[#This Row],[A1_num]],Data[[#This Row],[B1_num]])</f>
        <v>311</v>
      </c>
      <c r="AF422" s="9">
        <f>SUM(Data[[#This Row],[A2_num]],Data[[#This Row],[B2_num]])</f>
        <v>233</v>
      </c>
      <c r="AG422" s="9">
        <f>SUM(Data[[#This Row],[A3_num]],Data[[#This Row],[B3_num]],Data[[#This Row],[C1_num]],Data[[#This Row],[C2_num]],Data[[#This Row],[C3_num]])</f>
        <v>600</v>
      </c>
    </row>
    <row r="423" spans="1:33" x14ac:dyDescent="0.15">
      <c r="A423" s="8">
        <v>2015</v>
      </c>
      <c r="B423" s="8" t="s">
        <v>221</v>
      </c>
      <c r="C423" s="8" t="s">
        <v>335</v>
      </c>
      <c r="D423" s="8" t="s">
        <v>336</v>
      </c>
      <c r="E423" s="8">
        <v>4526</v>
      </c>
      <c r="F423" s="8">
        <v>325</v>
      </c>
      <c r="G423" s="8">
        <v>356</v>
      </c>
      <c r="H423" s="8">
        <v>31</v>
      </c>
      <c r="I423" s="8">
        <v>410</v>
      </c>
      <c r="J423" s="8">
        <v>464</v>
      </c>
      <c r="K423" s="8">
        <v>1008</v>
      </c>
      <c r="L423" s="8">
        <v>487</v>
      </c>
      <c r="M423" s="8">
        <v>254</v>
      </c>
      <c r="N423" s="8">
        <v>218</v>
      </c>
      <c r="O423" s="8">
        <f>SUM(Data[[#This Row],[A1_num]:[C3_num]])</f>
        <v>3553</v>
      </c>
      <c r="P423" s="9">
        <f>Data[[#This Row],[totalNumLAttainers]]+Data[[#This Row],[numNonLA]]</f>
        <v>8079</v>
      </c>
      <c r="Q423" s="9">
        <f>100*(Data[[#This Row],[totalNumLAttainers]]/Data[[#This Row],[totalYP]])</f>
        <v>43.978215125634364</v>
      </c>
      <c r="R423" s="9">
        <f>100*(Data[[#This Row],[numNonLA]]/Data[[#This Row],[totalYP]])</f>
        <v>56.021784874365643</v>
      </c>
      <c r="S423" s="13">
        <f>100*(Data[[#This Row],[A1_num]]/Data[[#This Row],[totalNumLAttainers]])</f>
        <v>9.1471995496763299</v>
      </c>
      <c r="T423" s="13">
        <f>100*(Data[[#This Row],[A2_num]]/Data[[#This Row],[totalNumLAttainers]])</f>
        <v>10.019701660568533</v>
      </c>
      <c r="U423" s="13">
        <f>100*(Data[[#This Row],[A3_num]]/Data[[#This Row],[totalNumLAttainers]])</f>
        <v>0.87250211089220375</v>
      </c>
      <c r="V423" s="13">
        <f>100*(Data[[#This Row],[B1_num]]/Data[[#This Row],[totalNumLAttainers]])</f>
        <v>11.539544047283986</v>
      </c>
      <c r="W423" s="13">
        <f>100*(Data[[#This Row],[B2_num]]/Data[[#This Row],[totalNumLAttainers]])</f>
        <v>13.059386433999437</v>
      </c>
      <c r="X423" s="13">
        <f>100*(Data[[#This Row],[B3_num]]/Data[[#This Row],[totalNumLAttainers]])</f>
        <v>28.370391218688436</v>
      </c>
      <c r="Y423" s="13">
        <f>100*(Data[[#This Row],[C1_num]]/Data[[#This Row],[totalNumLAttainers]])</f>
        <v>13.706726709822686</v>
      </c>
      <c r="Z423" s="13">
        <f>100*(Data[[#This Row],[C2_num]]/Data[[#This Row],[totalNumLAttainers]])</f>
        <v>7.1488882634393471</v>
      </c>
      <c r="AA423" s="13">
        <f>100*(Data[[#This Row],[C3_num]]/Data[[#This Row],[totalNumLAttainers]])</f>
        <v>6.1356600056290453</v>
      </c>
      <c r="AB423" s="9">
        <f>SUM(Data[[#This Row],[A1_num]:[A3_num]])</f>
        <v>712</v>
      </c>
      <c r="AC423" s="9">
        <f>SUM(Data[[#This Row],[B1_num]:[B3_num]])</f>
        <v>1882</v>
      </c>
      <c r="AD423" s="9">
        <f>SUM(Data[[#This Row],[C1_num]:[C3_num]])</f>
        <v>959</v>
      </c>
      <c r="AE423" s="9">
        <f>SUM(Data[[#This Row],[A1_num]],Data[[#This Row],[B1_num]])</f>
        <v>735</v>
      </c>
      <c r="AF423" s="9">
        <f>SUM(Data[[#This Row],[A2_num]],Data[[#This Row],[B2_num]])</f>
        <v>820</v>
      </c>
      <c r="AG423" s="9">
        <f>SUM(Data[[#This Row],[A3_num]],Data[[#This Row],[B3_num]],Data[[#This Row],[C1_num]],Data[[#This Row],[C2_num]],Data[[#This Row],[C3_num]])</f>
        <v>1998</v>
      </c>
    </row>
    <row r="424" spans="1:33" x14ac:dyDescent="0.15">
      <c r="A424" s="8">
        <v>2015</v>
      </c>
      <c r="B424" s="8" t="s">
        <v>221</v>
      </c>
      <c r="C424" s="8" t="s">
        <v>10</v>
      </c>
      <c r="D424" s="8" t="s">
        <v>137</v>
      </c>
      <c r="E424" s="8">
        <v>2244</v>
      </c>
      <c r="F424" s="8">
        <v>300</v>
      </c>
      <c r="G424" s="8">
        <v>136</v>
      </c>
      <c r="H424" s="8">
        <v>13</v>
      </c>
      <c r="I424" s="8">
        <v>401</v>
      </c>
      <c r="J424" s="8">
        <v>202</v>
      </c>
      <c r="K424" s="8">
        <v>692</v>
      </c>
      <c r="L424" s="8">
        <v>209</v>
      </c>
      <c r="M424" s="8">
        <v>215</v>
      </c>
      <c r="N424" s="8">
        <v>107</v>
      </c>
      <c r="O424" s="8">
        <f>SUM(Data[[#This Row],[A1_num]:[C3_num]])</f>
        <v>2275</v>
      </c>
      <c r="P424" s="9">
        <f>Data[[#This Row],[totalNumLAttainers]]+Data[[#This Row],[numNonLA]]</f>
        <v>4519</v>
      </c>
      <c r="Q424" s="9">
        <f>100*(Data[[#This Row],[totalNumLAttainers]]/Data[[#This Row],[totalYP]])</f>
        <v>50.342996238105776</v>
      </c>
      <c r="R424" s="9">
        <f>100*(Data[[#This Row],[numNonLA]]/Data[[#This Row],[totalYP]])</f>
        <v>49.657003761894224</v>
      </c>
      <c r="S424" s="13">
        <f>100*(Data[[#This Row],[A1_num]]/Data[[#This Row],[totalNumLAttainers]])</f>
        <v>13.186813186813188</v>
      </c>
      <c r="T424" s="13">
        <f>100*(Data[[#This Row],[A2_num]]/Data[[#This Row],[totalNumLAttainers]])</f>
        <v>5.9780219780219781</v>
      </c>
      <c r="U424" s="13">
        <f>100*(Data[[#This Row],[A3_num]]/Data[[#This Row],[totalNumLAttainers]])</f>
        <v>0.5714285714285714</v>
      </c>
      <c r="V424" s="13">
        <f>100*(Data[[#This Row],[B1_num]]/Data[[#This Row],[totalNumLAttainers]])</f>
        <v>17.626373626373628</v>
      </c>
      <c r="W424" s="13">
        <f>100*(Data[[#This Row],[B2_num]]/Data[[#This Row],[totalNumLAttainers]])</f>
        <v>8.8791208791208796</v>
      </c>
      <c r="X424" s="13">
        <f>100*(Data[[#This Row],[B3_num]]/Data[[#This Row],[totalNumLAttainers]])</f>
        <v>30.417582417582416</v>
      </c>
      <c r="Y424" s="13">
        <f>100*(Data[[#This Row],[C1_num]]/Data[[#This Row],[totalNumLAttainers]])</f>
        <v>9.1868131868131861</v>
      </c>
      <c r="Z424" s="13">
        <f>100*(Data[[#This Row],[C2_num]]/Data[[#This Row],[totalNumLAttainers]])</f>
        <v>9.4505494505494507</v>
      </c>
      <c r="AA424" s="13">
        <f>100*(Data[[#This Row],[C3_num]]/Data[[#This Row],[totalNumLAttainers]])</f>
        <v>4.7032967032967035</v>
      </c>
      <c r="AB424" s="9">
        <f>SUM(Data[[#This Row],[A1_num]:[A3_num]])</f>
        <v>449</v>
      </c>
      <c r="AC424" s="9">
        <f>SUM(Data[[#This Row],[B1_num]:[B3_num]])</f>
        <v>1295</v>
      </c>
      <c r="AD424" s="9">
        <f>SUM(Data[[#This Row],[C1_num]:[C3_num]])</f>
        <v>531</v>
      </c>
      <c r="AE424" s="9">
        <f>SUM(Data[[#This Row],[A1_num]],Data[[#This Row],[B1_num]])</f>
        <v>701</v>
      </c>
      <c r="AF424" s="9">
        <f>SUM(Data[[#This Row],[A2_num]],Data[[#This Row],[B2_num]])</f>
        <v>338</v>
      </c>
      <c r="AG424" s="9">
        <f>SUM(Data[[#This Row],[A3_num]],Data[[#This Row],[B3_num]],Data[[#This Row],[C1_num]],Data[[#This Row],[C2_num]],Data[[#This Row],[C3_num]])</f>
        <v>1236</v>
      </c>
    </row>
    <row r="425" spans="1:33" x14ac:dyDescent="0.15">
      <c r="A425" s="8">
        <v>2015</v>
      </c>
      <c r="B425" s="8" t="s">
        <v>218</v>
      </c>
      <c r="C425" s="8" t="s">
        <v>14</v>
      </c>
      <c r="D425" s="8" t="s">
        <v>115</v>
      </c>
      <c r="E425" s="8">
        <v>8943</v>
      </c>
      <c r="F425" s="8">
        <v>1014</v>
      </c>
      <c r="G425" s="8">
        <v>613</v>
      </c>
      <c r="H425" s="8">
        <v>119</v>
      </c>
      <c r="I425" s="8">
        <v>1050</v>
      </c>
      <c r="J425" s="8">
        <v>658</v>
      </c>
      <c r="K425" s="8">
        <v>2285</v>
      </c>
      <c r="L425" s="8">
        <v>593</v>
      </c>
      <c r="M425" s="8">
        <v>671</v>
      </c>
      <c r="N425" s="8">
        <v>465</v>
      </c>
      <c r="O425" s="8">
        <f>SUM(Data[[#This Row],[A1_num]:[C3_num]])</f>
        <v>7468</v>
      </c>
      <c r="P425" s="9">
        <f>Data[[#This Row],[totalNumLAttainers]]+Data[[#This Row],[numNonLA]]</f>
        <v>16411</v>
      </c>
      <c r="Q425" s="9">
        <f>100*(Data[[#This Row],[totalNumLAttainers]]/Data[[#This Row],[totalYP]])</f>
        <v>45.506063006520016</v>
      </c>
      <c r="R425" s="9">
        <f>100*(Data[[#This Row],[numNonLA]]/Data[[#This Row],[totalYP]])</f>
        <v>54.493936993479984</v>
      </c>
      <c r="S425" s="13">
        <f>100*(Data[[#This Row],[A1_num]]/Data[[#This Row],[totalNumLAttainers]])</f>
        <v>13.577932512051419</v>
      </c>
      <c r="T425" s="13">
        <f>100*(Data[[#This Row],[A2_num]]/Data[[#This Row],[totalNumLAttainers]])</f>
        <v>8.2083556507766477</v>
      </c>
      <c r="U425" s="13">
        <f>100*(Data[[#This Row],[A3_num]]/Data[[#This Row],[totalNumLAttainers]])</f>
        <v>1.5934654525977505</v>
      </c>
      <c r="V425" s="13">
        <f>100*(Data[[#This Row],[B1_num]]/Data[[#This Row],[totalNumLAttainers]])</f>
        <v>14.059989287627209</v>
      </c>
      <c r="W425" s="13">
        <f>100*(Data[[#This Row],[B2_num]]/Data[[#This Row],[totalNumLAttainers]])</f>
        <v>8.8109266202463843</v>
      </c>
      <c r="X425" s="13">
        <f>100*(Data[[#This Row],[B3_num]]/Data[[#This Row],[totalNumLAttainers]])</f>
        <v>30.597214783074449</v>
      </c>
      <c r="Y425" s="13">
        <f>100*(Data[[#This Row],[C1_num]]/Data[[#This Row],[totalNumLAttainers]])</f>
        <v>7.9405463310123183</v>
      </c>
      <c r="Z425" s="13">
        <f>100*(Data[[#This Row],[C2_num]]/Data[[#This Row],[totalNumLAttainers]])</f>
        <v>8.9850026780931973</v>
      </c>
      <c r="AA425" s="13">
        <f>100*(Data[[#This Row],[C3_num]]/Data[[#This Row],[totalNumLAttainers]])</f>
        <v>6.2265666845206216</v>
      </c>
      <c r="AB425" s="9">
        <f>SUM(Data[[#This Row],[A1_num]:[A3_num]])</f>
        <v>1746</v>
      </c>
      <c r="AC425" s="9">
        <f>SUM(Data[[#This Row],[B1_num]:[B3_num]])</f>
        <v>3993</v>
      </c>
      <c r="AD425" s="9">
        <f>SUM(Data[[#This Row],[C1_num]:[C3_num]])</f>
        <v>1729</v>
      </c>
      <c r="AE425" s="9">
        <f>SUM(Data[[#This Row],[A1_num]],Data[[#This Row],[B1_num]])</f>
        <v>2064</v>
      </c>
      <c r="AF425" s="9">
        <f>SUM(Data[[#This Row],[A2_num]],Data[[#This Row],[B2_num]])</f>
        <v>1271</v>
      </c>
      <c r="AG425" s="9">
        <f>SUM(Data[[#This Row],[A3_num]],Data[[#This Row],[B3_num]],Data[[#This Row],[C1_num]],Data[[#This Row],[C2_num]],Data[[#This Row],[C3_num]])</f>
        <v>4133</v>
      </c>
    </row>
    <row r="426" spans="1:33" x14ac:dyDescent="0.15">
      <c r="A426" s="8">
        <v>2015</v>
      </c>
      <c r="B426" s="8" t="s">
        <v>361</v>
      </c>
      <c r="C426" s="8" t="s">
        <v>94</v>
      </c>
      <c r="D426" s="8" t="s">
        <v>122</v>
      </c>
      <c r="E426" s="8">
        <v>47910</v>
      </c>
      <c r="F426" s="8">
        <v>3851</v>
      </c>
      <c r="G426" s="8">
        <v>3513</v>
      </c>
      <c r="H426" s="8">
        <v>544</v>
      </c>
      <c r="I426" s="8">
        <v>3921</v>
      </c>
      <c r="J426" s="8">
        <v>3221</v>
      </c>
      <c r="K426" s="8">
        <v>8978</v>
      </c>
      <c r="L426" s="8">
        <v>2596</v>
      </c>
      <c r="M426" s="8">
        <v>2134</v>
      </c>
      <c r="N426" s="8">
        <v>2010</v>
      </c>
      <c r="O426" s="8">
        <f>SUM(Data[[#This Row],[A1_num]:[C3_num]])</f>
        <v>30768</v>
      </c>
      <c r="P426" s="9">
        <f>Data[[#This Row],[totalNumLAttainers]]+Data[[#This Row],[numNonLA]]</f>
        <v>78678</v>
      </c>
      <c r="Q426" s="9">
        <f>100*(Data[[#This Row],[totalNumLAttainers]]/Data[[#This Row],[totalYP]])</f>
        <v>39.1062304583238</v>
      </c>
      <c r="R426" s="9">
        <f>100*(Data[[#This Row],[numNonLA]]/Data[[#This Row],[totalYP]])</f>
        <v>60.8937695416762</v>
      </c>
      <c r="S426" s="13">
        <f>100*(Data[[#This Row],[A1_num]]/Data[[#This Row],[totalNumLAttainers]])</f>
        <v>12.516250650026</v>
      </c>
      <c r="T426" s="13">
        <f>100*(Data[[#This Row],[A2_num]]/Data[[#This Row],[totalNumLAttainers]])</f>
        <v>11.417706708268332</v>
      </c>
      <c r="U426" s="13">
        <f>100*(Data[[#This Row],[A3_num]]/Data[[#This Row],[totalNumLAttainers]])</f>
        <v>1.7680707228289132</v>
      </c>
      <c r="V426" s="13">
        <f>100*(Data[[#This Row],[B1_num]]/Data[[#This Row],[totalNumLAttainers]])</f>
        <v>12.743759750390016</v>
      </c>
      <c r="W426" s="13">
        <f>100*(Data[[#This Row],[B2_num]]/Data[[#This Row],[totalNumLAttainers]])</f>
        <v>10.46866874674987</v>
      </c>
      <c r="X426" s="13">
        <f>100*(Data[[#This Row],[B3_num]]/Data[[#This Row],[totalNumLAttainers]])</f>
        <v>29.179667186687468</v>
      </c>
      <c r="Y426" s="13">
        <f>100*(Data[[#This Row],[C1_num]]/Data[[#This Row],[totalNumLAttainers]])</f>
        <v>8.43733749349974</v>
      </c>
      <c r="Z426" s="13">
        <f>100*(Data[[#This Row],[C2_num]]/Data[[#This Row],[totalNumLAttainers]])</f>
        <v>6.935777431097244</v>
      </c>
      <c r="AA426" s="13">
        <f>100*(Data[[#This Row],[C3_num]]/Data[[#This Row],[totalNumLAttainers]])</f>
        <v>6.5327613104524191</v>
      </c>
      <c r="AB426" s="9">
        <f>SUM(Data[[#This Row],[A1_num]:[A3_num]])</f>
        <v>7908</v>
      </c>
      <c r="AC426" s="9">
        <f>SUM(Data[[#This Row],[B1_num]:[B3_num]])</f>
        <v>16120</v>
      </c>
      <c r="AD426" s="9">
        <f>SUM(Data[[#This Row],[C1_num]:[C3_num]])</f>
        <v>6740</v>
      </c>
      <c r="AE426" s="9">
        <f>SUM(Data[[#This Row],[A1_num]],Data[[#This Row],[B1_num]])</f>
        <v>7772</v>
      </c>
      <c r="AF426" s="9">
        <f>SUM(Data[[#This Row],[A2_num]],Data[[#This Row],[B2_num]])</f>
        <v>6734</v>
      </c>
      <c r="AG426" s="9">
        <f>SUM(Data[[#This Row],[A3_num]],Data[[#This Row],[B3_num]],Data[[#This Row],[C1_num]],Data[[#This Row],[C2_num]],Data[[#This Row],[C3_num]])</f>
        <v>16262</v>
      </c>
    </row>
    <row r="427" spans="1:33" x14ac:dyDescent="0.15">
      <c r="A427" s="8">
        <v>2015</v>
      </c>
      <c r="B427" s="8" t="s">
        <v>218</v>
      </c>
      <c r="C427" s="8" t="s">
        <v>94</v>
      </c>
      <c r="D427" s="8" t="s">
        <v>122</v>
      </c>
      <c r="E427" s="8">
        <v>47910</v>
      </c>
      <c r="F427" s="8">
        <v>3851</v>
      </c>
      <c r="G427" s="8">
        <v>3513</v>
      </c>
      <c r="H427" s="8">
        <v>544</v>
      </c>
      <c r="I427" s="8">
        <v>3921</v>
      </c>
      <c r="J427" s="8">
        <v>3221</v>
      </c>
      <c r="K427" s="8">
        <v>8978</v>
      </c>
      <c r="L427" s="8">
        <v>2596</v>
      </c>
      <c r="M427" s="8">
        <v>2134</v>
      </c>
      <c r="N427" s="8">
        <v>2010</v>
      </c>
      <c r="O427" s="8">
        <f>SUM(Data[[#This Row],[A1_num]:[C3_num]])</f>
        <v>30768</v>
      </c>
      <c r="P427" s="9">
        <f>Data[[#This Row],[totalNumLAttainers]]+Data[[#This Row],[numNonLA]]</f>
        <v>78678</v>
      </c>
      <c r="Q427" s="9">
        <f>100*(Data[[#This Row],[totalNumLAttainers]]/Data[[#This Row],[totalYP]])</f>
        <v>39.1062304583238</v>
      </c>
      <c r="R427" s="9">
        <f>100*(Data[[#This Row],[numNonLA]]/Data[[#This Row],[totalYP]])</f>
        <v>60.8937695416762</v>
      </c>
      <c r="S427" s="13">
        <f>100*(Data[[#This Row],[A1_num]]/Data[[#This Row],[totalNumLAttainers]])</f>
        <v>12.516250650026</v>
      </c>
      <c r="T427" s="13">
        <f>100*(Data[[#This Row],[A2_num]]/Data[[#This Row],[totalNumLAttainers]])</f>
        <v>11.417706708268332</v>
      </c>
      <c r="U427" s="13">
        <f>100*(Data[[#This Row],[A3_num]]/Data[[#This Row],[totalNumLAttainers]])</f>
        <v>1.7680707228289132</v>
      </c>
      <c r="V427" s="13">
        <f>100*(Data[[#This Row],[B1_num]]/Data[[#This Row],[totalNumLAttainers]])</f>
        <v>12.743759750390016</v>
      </c>
      <c r="W427" s="13">
        <f>100*(Data[[#This Row],[B2_num]]/Data[[#This Row],[totalNumLAttainers]])</f>
        <v>10.46866874674987</v>
      </c>
      <c r="X427" s="13">
        <f>100*(Data[[#This Row],[B3_num]]/Data[[#This Row],[totalNumLAttainers]])</f>
        <v>29.179667186687468</v>
      </c>
      <c r="Y427" s="13">
        <f>100*(Data[[#This Row],[C1_num]]/Data[[#This Row],[totalNumLAttainers]])</f>
        <v>8.43733749349974</v>
      </c>
      <c r="Z427" s="13">
        <f>100*(Data[[#This Row],[C2_num]]/Data[[#This Row],[totalNumLAttainers]])</f>
        <v>6.935777431097244</v>
      </c>
      <c r="AA427" s="13">
        <f>100*(Data[[#This Row],[C3_num]]/Data[[#This Row],[totalNumLAttainers]])</f>
        <v>6.5327613104524191</v>
      </c>
      <c r="AB427" s="9">
        <f>SUM(Data[[#This Row],[A1_num]:[A3_num]])</f>
        <v>7908</v>
      </c>
      <c r="AC427" s="9">
        <f>SUM(Data[[#This Row],[B1_num]:[B3_num]])</f>
        <v>16120</v>
      </c>
      <c r="AD427" s="9">
        <f>SUM(Data[[#This Row],[C1_num]:[C3_num]])</f>
        <v>6740</v>
      </c>
      <c r="AE427" s="9">
        <f>SUM(Data[[#This Row],[A1_num]],Data[[#This Row],[B1_num]])</f>
        <v>7772</v>
      </c>
      <c r="AF427" s="9">
        <f>SUM(Data[[#This Row],[A2_num]],Data[[#This Row],[B2_num]])</f>
        <v>6734</v>
      </c>
      <c r="AG427" s="9">
        <f>SUM(Data[[#This Row],[A3_num]],Data[[#This Row],[B3_num]],Data[[#This Row],[C1_num]],Data[[#This Row],[C2_num]],Data[[#This Row],[C3_num]])</f>
        <v>16262</v>
      </c>
    </row>
    <row r="428" spans="1:33" x14ac:dyDescent="0.15">
      <c r="A428" s="8">
        <v>2015</v>
      </c>
      <c r="B428" s="8" t="s">
        <v>221</v>
      </c>
      <c r="C428" s="8" t="s">
        <v>264</v>
      </c>
      <c r="D428" s="8" t="s">
        <v>265</v>
      </c>
      <c r="E428" s="8">
        <v>1399</v>
      </c>
      <c r="F428" s="8">
        <v>87</v>
      </c>
      <c r="G428" s="8">
        <v>98</v>
      </c>
      <c r="H428" s="8">
        <v>10</v>
      </c>
      <c r="I428" s="8">
        <v>155</v>
      </c>
      <c r="J428" s="8">
        <v>179</v>
      </c>
      <c r="K428" s="8">
        <v>370</v>
      </c>
      <c r="L428" s="8">
        <v>138</v>
      </c>
      <c r="M428" s="8">
        <v>81</v>
      </c>
      <c r="N428" s="8">
        <v>56</v>
      </c>
      <c r="O428" s="8">
        <f>SUM(Data[[#This Row],[A1_num]:[C3_num]])</f>
        <v>1174</v>
      </c>
      <c r="P428" s="9">
        <f>Data[[#This Row],[totalNumLAttainers]]+Data[[#This Row],[numNonLA]]</f>
        <v>2573</v>
      </c>
      <c r="Q428" s="9">
        <f>100*(Data[[#This Row],[totalNumLAttainers]]/Data[[#This Row],[totalYP]])</f>
        <v>45.627671978235526</v>
      </c>
      <c r="R428" s="9">
        <f>100*(Data[[#This Row],[numNonLA]]/Data[[#This Row],[totalYP]])</f>
        <v>54.372328021764481</v>
      </c>
      <c r="S428" s="13">
        <f>100*(Data[[#This Row],[A1_num]]/Data[[#This Row],[totalNumLAttainers]])</f>
        <v>7.4105621805792161</v>
      </c>
      <c r="T428" s="13">
        <f>100*(Data[[#This Row],[A2_num]]/Data[[#This Row],[totalNumLAttainers]])</f>
        <v>8.3475298126064725</v>
      </c>
      <c r="U428" s="13">
        <f>100*(Data[[#This Row],[A3_num]]/Data[[#This Row],[totalNumLAttainers]])</f>
        <v>0.85178875638841567</v>
      </c>
      <c r="V428" s="13">
        <f>100*(Data[[#This Row],[B1_num]]/Data[[#This Row],[totalNumLAttainers]])</f>
        <v>13.202725724020443</v>
      </c>
      <c r="W428" s="13">
        <f>100*(Data[[#This Row],[B2_num]]/Data[[#This Row],[totalNumLAttainers]])</f>
        <v>15.247018739352642</v>
      </c>
      <c r="X428" s="13">
        <f>100*(Data[[#This Row],[B3_num]]/Data[[#This Row],[totalNumLAttainers]])</f>
        <v>31.516183986371381</v>
      </c>
      <c r="Y428" s="13">
        <f>100*(Data[[#This Row],[C1_num]]/Data[[#This Row],[totalNumLAttainers]])</f>
        <v>11.754684838160136</v>
      </c>
      <c r="Z428" s="13">
        <f>100*(Data[[#This Row],[C2_num]]/Data[[#This Row],[totalNumLAttainers]])</f>
        <v>6.8994889267461668</v>
      </c>
      <c r="AA428" s="13">
        <f>100*(Data[[#This Row],[C3_num]]/Data[[#This Row],[totalNumLAttainers]])</f>
        <v>4.7700170357751279</v>
      </c>
      <c r="AB428" s="9">
        <f>SUM(Data[[#This Row],[A1_num]:[A3_num]])</f>
        <v>195</v>
      </c>
      <c r="AC428" s="9">
        <f>SUM(Data[[#This Row],[B1_num]:[B3_num]])</f>
        <v>704</v>
      </c>
      <c r="AD428" s="9">
        <f>SUM(Data[[#This Row],[C1_num]:[C3_num]])</f>
        <v>275</v>
      </c>
      <c r="AE428" s="9">
        <f>SUM(Data[[#This Row],[A1_num]],Data[[#This Row],[B1_num]])</f>
        <v>242</v>
      </c>
      <c r="AF428" s="9">
        <f>SUM(Data[[#This Row],[A2_num]],Data[[#This Row],[B2_num]])</f>
        <v>277</v>
      </c>
      <c r="AG428" s="9">
        <f>SUM(Data[[#This Row],[A3_num]],Data[[#This Row],[B3_num]],Data[[#This Row],[C1_num]],Data[[#This Row],[C2_num]],Data[[#This Row],[C3_num]])</f>
        <v>655</v>
      </c>
    </row>
    <row r="429" spans="1:33" x14ac:dyDescent="0.15">
      <c r="A429" s="8">
        <v>2015</v>
      </c>
      <c r="B429" s="8" t="s">
        <v>221</v>
      </c>
      <c r="C429" s="8" t="s">
        <v>34</v>
      </c>
      <c r="D429" s="8" t="s">
        <v>151</v>
      </c>
      <c r="E429" s="8">
        <v>2417</v>
      </c>
      <c r="F429" s="8">
        <v>291</v>
      </c>
      <c r="G429" s="8">
        <v>291</v>
      </c>
      <c r="H429" s="8">
        <v>50</v>
      </c>
      <c r="I429" s="8">
        <v>324</v>
      </c>
      <c r="J429" s="8">
        <v>246</v>
      </c>
      <c r="K429" s="8">
        <v>787</v>
      </c>
      <c r="L429" s="8">
        <v>314</v>
      </c>
      <c r="M429" s="8">
        <v>275</v>
      </c>
      <c r="N429" s="8">
        <v>180</v>
      </c>
      <c r="O429" s="8">
        <f>SUM(Data[[#This Row],[A1_num]:[C3_num]])</f>
        <v>2758</v>
      </c>
      <c r="P429" s="9">
        <f>Data[[#This Row],[totalNumLAttainers]]+Data[[#This Row],[numNonLA]]</f>
        <v>5175</v>
      </c>
      <c r="Q429" s="9">
        <f>100*(Data[[#This Row],[totalNumLAttainers]]/Data[[#This Row],[totalYP]])</f>
        <v>53.294685990338166</v>
      </c>
      <c r="R429" s="9">
        <f>100*(Data[[#This Row],[numNonLA]]/Data[[#This Row],[totalYP]])</f>
        <v>46.705314009661834</v>
      </c>
      <c r="S429" s="13">
        <f>100*(Data[[#This Row],[A1_num]]/Data[[#This Row],[totalNumLAttainers]])</f>
        <v>10.551124002900652</v>
      </c>
      <c r="T429" s="13">
        <f>100*(Data[[#This Row],[A2_num]]/Data[[#This Row],[totalNumLAttainers]])</f>
        <v>10.551124002900652</v>
      </c>
      <c r="U429" s="13">
        <f>100*(Data[[#This Row],[A3_num]]/Data[[#This Row],[totalNumLAttainers]])</f>
        <v>1.8129079042784626</v>
      </c>
      <c r="V429" s="13">
        <f>100*(Data[[#This Row],[B1_num]]/Data[[#This Row],[totalNumLAttainers]])</f>
        <v>11.747643219724438</v>
      </c>
      <c r="W429" s="13">
        <f>100*(Data[[#This Row],[B2_num]]/Data[[#This Row],[totalNumLAttainers]])</f>
        <v>8.9195068890500355</v>
      </c>
      <c r="X429" s="13">
        <f>100*(Data[[#This Row],[B3_num]]/Data[[#This Row],[totalNumLAttainers]])</f>
        <v>28.535170413343003</v>
      </c>
      <c r="Y429" s="13">
        <f>100*(Data[[#This Row],[C1_num]]/Data[[#This Row],[totalNumLAttainers]])</f>
        <v>11.385061638868747</v>
      </c>
      <c r="Z429" s="13">
        <f>100*(Data[[#This Row],[C2_num]]/Data[[#This Row],[totalNumLAttainers]])</f>
        <v>9.9709934735315446</v>
      </c>
      <c r="AA429" s="13">
        <f>100*(Data[[#This Row],[C3_num]]/Data[[#This Row],[totalNumLAttainers]])</f>
        <v>6.5264684554024646</v>
      </c>
      <c r="AB429" s="9">
        <f>SUM(Data[[#This Row],[A1_num]:[A3_num]])</f>
        <v>632</v>
      </c>
      <c r="AC429" s="9">
        <f>SUM(Data[[#This Row],[B1_num]:[B3_num]])</f>
        <v>1357</v>
      </c>
      <c r="AD429" s="9">
        <f>SUM(Data[[#This Row],[C1_num]:[C3_num]])</f>
        <v>769</v>
      </c>
      <c r="AE429" s="9">
        <f>SUM(Data[[#This Row],[A1_num]],Data[[#This Row],[B1_num]])</f>
        <v>615</v>
      </c>
      <c r="AF429" s="9">
        <f>SUM(Data[[#This Row],[A2_num]],Data[[#This Row],[B2_num]])</f>
        <v>537</v>
      </c>
      <c r="AG429" s="9">
        <f>SUM(Data[[#This Row],[A3_num]],Data[[#This Row],[B3_num]],Data[[#This Row],[C1_num]],Data[[#This Row],[C2_num]],Data[[#This Row],[C3_num]])</f>
        <v>1606</v>
      </c>
    </row>
    <row r="430" spans="1:33" x14ac:dyDescent="0.15">
      <c r="A430" s="8">
        <v>2015</v>
      </c>
      <c r="B430" s="8" t="s">
        <v>221</v>
      </c>
      <c r="C430" s="8" t="s">
        <v>270</v>
      </c>
      <c r="D430" s="8" t="s">
        <v>271</v>
      </c>
      <c r="E430" s="8">
        <v>1833</v>
      </c>
      <c r="F430" s="8">
        <v>146</v>
      </c>
      <c r="G430" s="8">
        <v>121</v>
      </c>
      <c r="H430" s="8">
        <v>23</v>
      </c>
      <c r="I430" s="8">
        <v>194</v>
      </c>
      <c r="J430" s="8">
        <v>114</v>
      </c>
      <c r="K430" s="8">
        <v>442</v>
      </c>
      <c r="L430" s="8">
        <v>141</v>
      </c>
      <c r="M430" s="8">
        <v>130</v>
      </c>
      <c r="N430" s="8">
        <v>77</v>
      </c>
      <c r="O430" s="8">
        <f>SUM(Data[[#This Row],[A1_num]:[C3_num]])</f>
        <v>1388</v>
      </c>
      <c r="P430" s="9">
        <f>Data[[#This Row],[totalNumLAttainers]]+Data[[#This Row],[numNonLA]]</f>
        <v>3221</v>
      </c>
      <c r="Q430" s="9">
        <f>100*(Data[[#This Row],[totalNumLAttainers]]/Data[[#This Row],[totalYP]])</f>
        <v>43.092207389009623</v>
      </c>
      <c r="R430" s="9">
        <f>100*(Data[[#This Row],[numNonLA]]/Data[[#This Row],[totalYP]])</f>
        <v>56.90779261099037</v>
      </c>
      <c r="S430" s="13">
        <f>100*(Data[[#This Row],[A1_num]]/Data[[#This Row],[totalNumLAttainers]])</f>
        <v>10.518731988472622</v>
      </c>
      <c r="T430" s="13">
        <f>100*(Data[[#This Row],[A2_num]]/Data[[#This Row],[totalNumLAttainers]])</f>
        <v>8.7175792507204619</v>
      </c>
      <c r="U430" s="13">
        <f>100*(Data[[#This Row],[A3_num]]/Data[[#This Row],[totalNumLAttainers]])</f>
        <v>1.6570605187319885</v>
      </c>
      <c r="V430" s="13">
        <f>100*(Data[[#This Row],[B1_num]]/Data[[#This Row],[totalNumLAttainers]])</f>
        <v>13.976945244956774</v>
      </c>
      <c r="W430" s="13">
        <f>100*(Data[[#This Row],[B2_num]]/Data[[#This Row],[totalNumLAttainers]])</f>
        <v>8.2132564841498557</v>
      </c>
      <c r="X430" s="13">
        <f>100*(Data[[#This Row],[B3_num]]/Data[[#This Row],[totalNumLAttainers]])</f>
        <v>31.84438040345821</v>
      </c>
      <c r="Y430" s="13">
        <f>100*(Data[[#This Row],[C1_num]]/Data[[#This Row],[totalNumLAttainers]])</f>
        <v>10.158501440922191</v>
      </c>
      <c r="Z430" s="13">
        <f>100*(Data[[#This Row],[C2_num]]/Data[[#This Row],[totalNumLAttainers]])</f>
        <v>9.3659942363112396</v>
      </c>
      <c r="AA430" s="13">
        <f>100*(Data[[#This Row],[C3_num]]/Data[[#This Row],[totalNumLAttainers]])</f>
        <v>5.5475504322766573</v>
      </c>
      <c r="AB430" s="9">
        <f>SUM(Data[[#This Row],[A1_num]:[A3_num]])</f>
        <v>290</v>
      </c>
      <c r="AC430" s="9">
        <f>SUM(Data[[#This Row],[B1_num]:[B3_num]])</f>
        <v>750</v>
      </c>
      <c r="AD430" s="9">
        <f>SUM(Data[[#This Row],[C1_num]:[C3_num]])</f>
        <v>348</v>
      </c>
      <c r="AE430" s="9">
        <f>SUM(Data[[#This Row],[A1_num]],Data[[#This Row],[B1_num]])</f>
        <v>340</v>
      </c>
      <c r="AF430" s="9">
        <f>SUM(Data[[#This Row],[A2_num]],Data[[#This Row],[B2_num]])</f>
        <v>235</v>
      </c>
      <c r="AG430" s="9">
        <f>SUM(Data[[#This Row],[A3_num]],Data[[#This Row],[B3_num]],Data[[#This Row],[C1_num]],Data[[#This Row],[C2_num]],Data[[#This Row],[C3_num]])</f>
        <v>813</v>
      </c>
    </row>
    <row r="431" spans="1:33" x14ac:dyDescent="0.15">
      <c r="A431" s="8">
        <v>2015</v>
      </c>
      <c r="B431" s="8" t="s">
        <v>221</v>
      </c>
      <c r="C431" s="8" t="s">
        <v>84</v>
      </c>
      <c r="D431" s="8" t="s">
        <v>197</v>
      </c>
      <c r="E431" s="8">
        <v>1131</v>
      </c>
      <c r="F431" s="8">
        <v>70</v>
      </c>
      <c r="G431" s="8">
        <v>82</v>
      </c>
      <c r="H431" s="8">
        <v>14</v>
      </c>
      <c r="I431" s="8">
        <v>83</v>
      </c>
      <c r="J431" s="8">
        <v>72</v>
      </c>
      <c r="K431" s="8">
        <v>166</v>
      </c>
      <c r="L431" s="8">
        <v>35</v>
      </c>
      <c r="M431" s="8">
        <v>44</v>
      </c>
      <c r="N431" s="8">
        <v>51</v>
      </c>
      <c r="O431" s="8">
        <f>SUM(Data[[#This Row],[A1_num]:[C3_num]])</f>
        <v>617</v>
      </c>
      <c r="P431" s="9">
        <f>Data[[#This Row],[totalNumLAttainers]]+Data[[#This Row],[numNonLA]]</f>
        <v>1748</v>
      </c>
      <c r="Q431" s="9">
        <f>100*(Data[[#This Row],[totalNumLAttainers]]/Data[[#This Row],[totalYP]])</f>
        <v>35.297482837528605</v>
      </c>
      <c r="R431" s="9">
        <f>100*(Data[[#This Row],[numNonLA]]/Data[[#This Row],[totalYP]])</f>
        <v>64.702517162471395</v>
      </c>
      <c r="S431" s="13">
        <f>100*(Data[[#This Row],[A1_num]]/Data[[#This Row],[totalNumLAttainers]])</f>
        <v>11.345218800648297</v>
      </c>
      <c r="T431" s="13">
        <f>100*(Data[[#This Row],[A2_num]]/Data[[#This Row],[totalNumLAttainers]])</f>
        <v>13.290113452188008</v>
      </c>
      <c r="U431" s="13">
        <f>100*(Data[[#This Row],[A3_num]]/Data[[#This Row],[totalNumLAttainers]])</f>
        <v>2.2690437601296596</v>
      </c>
      <c r="V431" s="13">
        <f>100*(Data[[#This Row],[B1_num]]/Data[[#This Row],[totalNumLAttainers]])</f>
        <v>13.452188006482983</v>
      </c>
      <c r="W431" s="13">
        <f>100*(Data[[#This Row],[B2_num]]/Data[[#This Row],[totalNumLAttainers]])</f>
        <v>11.66936790923825</v>
      </c>
      <c r="X431" s="13">
        <f>100*(Data[[#This Row],[B3_num]]/Data[[#This Row],[totalNumLAttainers]])</f>
        <v>26.904376012965965</v>
      </c>
      <c r="Y431" s="13">
        <f>100*(Data[[#This Row],[C1_num]]/Data[[#This Row],[totalNumLAttainers]])</f>
        <v>5.6726094003241485</v>
      </c>
      <c r="Z431" s="13">
        <f>100*(Data[[#This Row],[C2_num]]/Data[[#This Row],[totalNumLAttainers]])</f>
        <v>7.1312803889789302</v>
      </c>
      <c r="AA431" s="13">
        <f>100*(Data[[#This Row],[C3_num]]/Data[[#This Row],[totalNumLAttainers]])</f>
        <v>8.2658022690437605</v>
      </c>
      <c r="AB431" s="9">
        <f>SUM(Data[[#This Row],[A1_num]:[A3_num]])</f>
        <v>166</v>
      </c>
      <c r="AC431" s="9">
        <f>SUM(Data[[#This Row],[B1_num]:[B3_num]])</f>
        <v>321</v>
      </c>
      <c r="AD431" s="9">
        <f>SUM(Data[[#This Row],[C1_num]:[C3_num]])</f>
        <v>130</v>
      </c>
      <c r="AE431" s="9">
        <f>SUM(Data[[#This Row],[A1_num]],Data[[#This Row],[B1_num]])</f>
        <v>153</v>
      </c>
      <c r="AF431" s="9">
        <f>SUM(Data[[#This Row],[A2_num]],Data[[#This Row],[B2_num]])</f>
        <v>154</v>
      </c>
      <c r="AG431" s="9">
        <f>SUM(Data[[#This Row],[A3_num]],Data[[#This Row],[B3_num]],Data[[#This Row],[C1_num]],Data[[#This Row],[C2_num]],Data[[#This Row],[C3_num]])</f>
        <v>310</v>
      </c>
    </row>
    <row r="432" spans="1:33" x14ac:dyDescent="0.15">
      <c r="A432" s="8">
        <v>2015</v>
      </c>
      <c r="B432" s="8" t="s">
        <v>221</v>
      </c>
      <c r="C432" s="8" t="s">
        <v>3</v>
      </c>
      <c r="D432" s="8" t="s">
        <v>131</v>
      </c>
      <c r="E432" s="8">
        <v>760</v>
      </c>
      <c r="F432" s="8">
        <v>77</v>
      </c>
      <c r="G432" s="8">
        <v>108</v>
      </c>
      <c r="H432" s="8">
        <v>20</v>
      </c>
      <c r="I432" s="8">
        <v>98</v>
      </c>
      <c r="J432" s="8">
        <v>58</v>
      </c>
      <c r="K432" s="8">
        <v>275</v>
      </c>
      <c r="L432" s="8">
        <v>42</v>
      </c>
      <c r="M432" s="8">
        <v>49</v>
      </c>
      <c r="N432" s="8">
        <v>47</v>
      </c>
      <c r="O432" s="8">
        <f>SUM(Data[[#This Row],[A1_num]:[C3_num]])</f>
        <v>774</v>
      </c>
      <c r="P432" s="9">
        <f>Data[[#This Row],[totalNumLAttainers]]+Data[[#This Row],[numNonLA]]</f>
        <v>1534</v>
      </c>
      <c r="Q432" s="9">
        <f>100*(Data[[#This Row],[totalNumLAttainers]]/Data[[#This Row],[totalYP]])</f>
        <v>50.456323337679265</v>
      </c>
      <c r="R432" s="9">
        <f>100*(Data[[#This Row],[numNonLA]]/Data[[#This Row],[totalYP]])</f>
        <v>49.543676662320728</v>
      </c>
      <c r="S432" s="13">
        <f>100*(Data[[#This Row],[A1_num]]/Data[[#This Row],[totalNumLAttainers]])</f>
        <v>9.9483204134366918</v>
      </c>
      <c r="T432" s="13">
        <f>100*(Data[[#This Row],[A2_num]]/Data[[#This Row],[totalNumLAttainers]])</f>
        <v>13.953488372093023</v>
      </c>
      <c r="U432" s="13">
        <f>100*(Data[[#This Row],[A3_num]]/Data[[#This Row],[totalNumLAttainers]])</f>
        <v>2.5839793281653747</v>
      </c>
      <c r="V432" s="13">
        <f>100*(Data[[#This Row],[B1_num]]/Data[[#This Row],[totalNumLAttainers]])</f>
        <v>12.661498708010335</v>
      </c>
      <c r="W432" s="13">
        <f>100*(Data[[#This Row],[B2_num]]/Data[[#This Row],[totalNumLAttainers]])</f>
        <v>7.4935400516795871</v>
      </c>
      <c r="X432" s="13">
        <f>100*(Data[[#This Row],[B3_num]]/Data[[#This Row],[totalNumLAttainers]])</f>
        <v>35.529715762273902</v>
      </c>
      <c r="Y432" s="13">
        <f>100*(Data[[#This Row],[C1_num]]/Data[[#This Row],[totalNumLAttainers]])</f>
        <v>5.4263565891472867</v>
      </c>
      <c r="Z432" s="13">
        <f>100*(Data[[#This Row],[C2_num]]/Data[[#This Row],[totalNumLAttainers]])</f>
        <v>6.3307493540051674</v>
      </c>
      <c r="AA432" s="13">
        <f>100*(Data[[#This Row],[C3_num]]/Data[[#This Row],[totalNumLAttainers]])</f>
        <v>6.0723514211886309</v>
      </c>
      <c r="AB432" s="9">
        <f>SUM(Data[[#This Row],[A1_num]:[A3_num]])</f>
        <v>205</v>
      </c>
      <c r="AC432" s="9">
        <f>SUM(Data[[#This Row],[B1_num]:[B3_num]])</f>
        <v>431</v>
      </c>
      <c r="AD432" s="9">
        <f>SUM(Data[[#This Row],[C1_num]:[C3_num]])</f>
        <v>138</v>
      </c>
      <c r="AE432" s="9">
        <f>SUM(Data[[#This Row],[A1_num]],Data[[#This Row],[B1_num]])</f>
        <v>175</v>
      </c>
      <c r="AF432" s="9">
        <f>SUM(Data[[#This Row],[A2_num]],Data[[#This Row],[B2_num]])</f>
        <v>166</v>
      </c>
      <c r="AG432" s="9">
        <f>SUM(Data[[#This Row],[A3_num]],Data[[#This Row],[B3_num]],Data[[#This Row],[C1_num]],Data[[#This Row],[C2_num]],Data[[#This Row],[C3_num]])</f>
        <v>433</v>
      </c>
    </row>
    <row r="433" spans="1:33" x14ac:dyDescent="0.15">
      <c r="A433" s="8">
        <v>2015</v>
      </c>
      <c r="B433" s="8" t="s">
        <v>221</v>
      </c>
      <c r="C433" s="8" t="s">
        <v>284</v>
      </c>
      <c r="D433" s="8" t="s">
        <v>285</v>
      </c>
      <c r="E433" s="8">
        <v>1731</v>
      </c>
      <c r="F433" s="8">
        <v>157</v>
      </c>
      <c r="G433" s="8">
        <v>113</v>
      </c>
      <c r="H433" s="8">
        <v>15</v>
      </c>
      <c r="I433" s="8">
        <v>188</v>
      </c>
      <c r="J433" s="8">
        <v>186</v>
      </c>
      <c r="K433" s="8">
        <v>392</v>
      </c>
      <c r="L433" s="8">
        <v>158</v>
      </c>
      <c r="M433" s="8">
        <v>112</v>
      </c>
      <c r="N433" s="8">
        <v>71</v>
      </c>
      <c r="O433" s="8">
        <f>SUM(Data[[#This Row],[A1_num]:[C3_num]])</f>
        <v>1392</v>
      </c>
      <c r="P433" s="9">
        <f>Data[[#This Row],[totalNumLAttainers]]+Data[[#This Row],[numNonLA]]</f>
        <v>3123</v>
      </c>
      <c r="Q433" s="9">
        <f>100*(Data[[#This Row],[totalNumLAttainers]]/Data[[#This Row],[totalYP]])</f>
        <v>44.572526416906818</v>
      </c>
      <c r="R433" s="9">
        <f>100*(Data[[#This Row],[numNonLA]]/Data[[#This Row],[totalYP]])</f>
        <v>55.427473583093182</v>
      </c>
      <c r="S433" s="13">
        <f>100*(Data[[#This Row],[A1_num]]/Data[[#This Row],[totalNumLAttainers]])</f>
        <v>11.278735632183908</v>
      </c>
      <c r="T433" s="13">
        <f>100*(Data[[#This Row],[A2_num]]/Data[[#This Row],[totalNumLAttainers]])</f>
        <v>8.1178160919540243</v>
      </c>
      <c r="U433" s="13">
        <f>100*(Data[[#This Row],[A3_num]]/Data[[#This Row],[totalNumLAttainers]])</f>
        <v>1.0775862068965518</v>
      </c>
      <c r="V433" s="13">
        <f>100*(Data[[#This Row],[B1_num]]/Data[[#This Row],[totalNumLAttainers]])</f>
        <v>13.505747126436782</v>
      </c>
      <c r="W433" s="13">
        <f>100*(Data[[#This Row],[B2_num]]/Data[[#This Row],[totalNumLAttainers]])</f>
        <v>13.36206896551724</v>
      </c>
      <c r="X433" s="13">
        <f>100*(Data[[#This Row],[B3_num]]/Data[[#This Row],[totalNumLAttainers]])</f>
        <v>28.160919540229884</v>
      </c>
      <c r="Y433" s="13">
        <f>100*(Data[[#This Row],[C1_num]]/Data[[#This Row],[totalNumLAttainers]])</f>
        <v>11.350574712643677</v>
      </c>
      <c r="Z433" s="13">
        <f>100*(Data[[#This Row],[C2_num]]/Data[[#This Row],[totalNumLAttainers]])</f>
        <v>8.0459770114942533</v>
      </c>
      <c r="AA433" s="13">
        <f>100*(Data[[#This Row],[C3_num]]/Data[[#This Row],[totalNumLAttainers]])</f>
        <v>5.1005747126436782</v>
      </c>
      <c r="AB433" s="9">
        <f>SUM(Data[[#This Row],[A1_num]:[A3_num]])</f>
        <v>285</v>
      </c>
      <c r="AC433" s="9">
        <f>SUM(Data[[#This Row],[B1_num]:[B3_num]])</f>
        <v>766</v>
      </c>
      <c r="AD433" s="9">
        <f>SUM(Data[[#This Row],[C1_num]:[C3_num]])</f>
        <v>341</v>
      </c>
      <c r="AE433" s="9">
        <f>SUM(Data[[#This Row],[A1_num]],Data[[#This Row],[B1_num]])</f>
        <v>345</v>
      </c>
      <c r="AF433" s="9">
        <f>SUM(Data[[#This Row],[A2_num]],Data[[#This Row],[B2_num]])</f>
        <v>299</v>
      </c>
      <c r="AG433" s="9">
        <f>SUM(Data[[#This Row],[A3_num]],Data[[#This Row],[B3_num]],Data[[#This Row],[C1_num]],Data[[#This Row],[C2_num]],Data[[#This Row],[C3_num]])</f>
        <v>748</v>
      </c>
    </row>
    <row r="434" spans="1:33" x14ac:dyDescent="0.15">
      <c r="A434" s="8">
        <v>2015</v>
      </c>
      <c r="B434" s="8" t="s">
        <v>221</v>
      </c>
      <c r="C434" s="8" t="s">
        <v>29</v>
      </c>
      <c r="D434" s="8" t="s">
        <v>147</v>
      </c>
      <c r="E434" s="8">
        <v>1399</v>
      </c>
      <c r="F434" s="8">
        <v>46</v>
      </c>
      <c r="G434" s="8">
        <v>126</v>
      </c>
      <c r="H434" s="8" t="s">
        <v>2</v>
      </c>
      <c r="I434" s="8">
        <v>125</v>
      </c>
      <c r="J434" s="8">
        <v>171</v>
      </c>
      <c r="K434" s="8">
        <v>300</v>
      </c>
      <c r="L434" s="8">
        <v>70</v>
      </c>
      <c r="M434" s="8">
        <v>86</v>
      </c>
      <c r="N434" s="8">
        <v>104</v>
      </c>
      <c r="O434" s="8">
        <f>SUM(Data[[#This Row],[A1_num]:[C3_num]])</f>
        <v>1028</v>
      </c>
      <c r="P434" s="9">
        <f>Data[[#This Row],[totalNumLAttainers]]+Data[[#This Row],[numNonLA]]</f>
        <v>2427</v>
      </c>
      <c r="Q434" s="9">
        <f>100*(Data[[#This Row],[totalNumLAttainers]]/Data[[#This Row],[totalYP]])</f>
        <v>42.356819118252986</v>
      </c>
      <c r="R434" s="9">
        <f>100*(Data[[#This Row],[numNonLA]]/Data[[#This Row],[totalYP]])</f>
        <v>57.643180881747014</v>
      </c>
      <c r="S434" s="13">
        <f>100*(Data[[#This Row],[A1_num]]/Data[[#This Row],[totalNumLAttainers]])</f>
        <v>4.4747081712062258</v>
      </c>
      <c r="T434" s="13">
        <f>100*(Data[[#This Row],[A2_num]]/Data[[#This Row],[totalNumLAttainers]])</f>
        <v>12.2568093385214</v>
      </c>
      <c r="U434" s="13" t="e">
        <f>100*(Data[[#This Row],[A3_num]]/Data[[#This Row],[totalNumLAttainers]])</f>
        <v>#VALUE!</v>
      </c>
      <c r="V434" s="13">
        <f>100*(Data[[#This Row],[B1_num]]/Data[[#This Row],[totalNumLAttainers]])</f>
        <v>12.159533073929961</v>
      </c>
      <c r="W434" s="13">
        <f>100*(Data[[#This Row],[B2_num]]/Data[[#This Row],[totalNumLAttainers]])</f>
        <v>16.634241245136185</v>
      </c>
      <c r="X434" s="13">
        <f>100*(Data[[#This Row],[B3_num]]/Data[[#This Row],[totalNumLAttainers]])</f>
        <v>29.18287937743191</v>
      </c>
      <c r="Y434" s="13">
        <f>100*(Data[[#This Row],[C1_num]]/Data[[#This Row],[totalNumLAttainers]])</f>
        <v>6.809338521400778</v>
      </c>
      <c r="Z434" s="13">
        <f>100*(Data[[#This Row],[C2_num]]/Data[[#This Row],[totalNumLAttainers]])</f>
        <v>8.3657587548638119</v>
      </c>
      <c r="AA434" s="13">
        <f>100*(Data[[#This Row],[C3_num]]/Data[[#This Row],[totalNumLAttainers]])</f>
        <v>10.116731517509727</v>
      </c>
      <c r="AB434" s="9">
        <f>SUM(Data[[#This Row],[A1_num]:[A3_num]])</f>
        <v>172</v>
      </c>
      <c r="AC434" s="9">
        <f>SUM(Data[[#This Row],[B1_num]:[B3_num]])</f>
        <v>596</v>
      </c>
      <c r="AD434" s="9">
        <f>SUM(Data[[#This Row],[C1_num]:[C3_num]])</f>
        <v>260</v>
      </c>
      <c r="AE434" s="9">
        <f>SUM(Data[[#This Row],[A1_num]],Data[[#This Row],[B1_num]])</f>
        <v>171</v>
      </c>
      <c r="AF434" s="9">
        <f>SUM(Data[[#This Row],[A2_num]],Data[[#This Row],[B2_num]])</f>
        <v>297</v>
      </c>
      <c r="AG434" s="9">
        <f>SUM(Data[[#This Row],[A3_num]],Data[[#This Row],[B3_num]],Data[[#This Row],[C1_num]],Data[[#This Row],[C2_num]],Data[[#This Row],[C3_num]])</f>
        <v>560</v>
      </c>
    </row>
    <row r="435" spans="1:33" x14ac:dyDescent="0.15">
      <c r="A435" s="8">
        <v>2015</v>
      </c>
      <c r="B435" s="8" t="s">
        <v>221</v>
      </c>
      <c r="C435" s="8" t="s">
        <v>85</v>
      </c>
      <c r="D435" s="8" t="s">
        <v>198</v>
      </c>
      <c r="E435" s="8">
        <v>2171</v>
      </c>
      <c r="F435" s="8">
        <v>229</v>
      </c>
      <c r="G435" s="8">
        <v>168</v>
      </c>
      <c r="H435" s="8">
        <v>28</v>
      </c>
      <c r="I435" s="8">
        <v>171</v>
      </c>
      <c r="J435" s="8">
        <v>161</v>
      </c>
      <c r="K435" s="8">
        <v>476</v>
      </c>
      <c r="L435" s="8">
        <v>143</v>
      </c>
      <c r="M435" s="8">
        <v>111</v>
      </c>
      <c r="N435" s="8">
        <v>95</v>
      </c>
      <c r="O435" s="8">
        <f>SUM(Data[[#This Row],[A1_num]:[C3_num]])</f>
        <v>1582</v>
      </c>
      <c r="P435" s="9">
        <f>Data[[#This Row],[totalNumLAttainers]]+Data[[#This Row],[numNonLA]]</f>
        <v>3753</v>
      </c>
      <c r="Q435" s="9">
        <f>100*(Data[[#This Row],[totalNumLAttainers]]/Data[[#This Row],[totalYP]])</f>
        <v>42.152944311217695</v>
      </c>
      <c r="R435" s="9">
        <f>100*(Data[[#This Row],[numNonLA]]/Data[[#This Row],[totalYP]])</f>
        <v>57.847055688782312</v>
      </c>
      <c r="S435" s="13">
        <f>100*(Data[[#This Row],[A1_num]]/Data[[#This Row],[totalNumLAttainers]])</f>
        <v>14.475347661188371</v>
      </c>
      <c r="T435" s="13">
        <f>100*(Data[[#This Row],[A2_num]]/Data[[#This Row],[totalNumLAttainers]])</f>
        <v>10.619469026548673</v>
      </c>
      <c r="U435" s="13">
        <f>100*(Data[[#This Row],[A3_num]]/Data[[#This Row],[totalNumLAttainers]])</f>
        <v>1.7699115044247788</v>
      </c>
      <c r="V435" s="13">
        <f>100*(Data[[#This Row],[B1_num]]/Data[[#This Row],[totalNumLAttainers]])</f>
        <v>10.809102402022756</v>
      </c>
      <c r="W435" s="13">
        <f>100*(Data[[#This Row],[B2_num]]/Data[[#This Row],[totalNumLAttainers]])</f>
        <v>10.176991150442479</v>
      </c>
      <c r="X435" s="13">
        <f>100*(Data[[#This Row],[B3_num]]/Data[[#This Row],[totalNumLAttainers]])</f>
        <v>30.088495575221241</v>
      </c>
      <c r="Y435" s="13">
        <f>100*(Data[[#This Row],[C1_num]]/Data[[#This Row],[totalNumLAttainers]])</f>
        <v>9.0391908975979778</v>
      </c>
      <c r="Z435" s="13">
        <f>100*(Data[[#This Row],[C2_num]]/Data[[#This Row],[totalNumLAttainers]])</f>
        <v>7.0164348925410875</v>
      </c>
      <c r="AA435" s="13">
        <f>100*(Data[[#This Row],[C3_num]]/Data[[#This Row],[totalNumLAttainers]])</f>
        <v>6.005056890012642</v>
      </c>
      <c r="AB435" s="9">
        <f>SUM(Data[[#This Row],[A1_num]:[A3_num]])</f>
        <v>425</v>
      </c>
      <c r="AC435" s="9">
        <f>SUM(Data[[#This Row],[B1_num]:[B3_num]])</f>
        <v>808</v>
      </c>
      <c r="AD435" s="9">
        <f>SUM(Data[[#This Row],[C1_num]:[C3_num]])</f>
        <v>349</v>
      </c>
      <c r="AE435" s="9">
        <f>SUM(Data[[#This Row],[A1_num]],Data[[#This Row],[B1_num]])</f>
        <v>400</v>
      </c>
      <c r="AF435" s="9">
        <f>SUM(Data[[#This Row],[A2_num]],Data[[#This Row],[B2_num]])</f>
        <v>329</v>
      </c>
      <c r="AG435" s="9">
        <f>SUM(Data[[#This Row],[A3_num]],Data[[#This Row],[B3_num]],Data[[#This Row],[C1_num]],Data[[#This Row],[C2_num]],Data[[#This Row],[C3_num]])</f>
        <v>853</v>
      </c>
    </row>
    <row r="436" spans="1:33" x14ac:dyDescent="0.15">
      <c r="A436" s="8">
        <v>2015</v>
      </c>
      <c r="B436" s="8" t="s">
        <v>221</v>
      </c>
      <c r="C436" s="8" t="s">
        <v>337</v>
      </c>
      <c r="D436" s="8" t="s">
        <v>338</v>
      </c>
      <c r="E436" s="8">
        <v>4705</v>
      </c>
      <c r="F436" s="8">
        <v>318</v>
      </c>
      <c r="G436" s="8">
        <v>397</v>
      </c>
      <c r="H436" s="8">
        <v>47</v>
      </c>
      <c r="I436" s="8">
        <v>367</v>
      </c>
      <c r="J436" s="8">
        <v>561</v>
      </c>
      <c r="K436" s="8">
        <v>943</v>
      </c>
      <c r="L436" s="8">
        <v>590</v>
      </c>
      <c r="M436" s="8">
        <v>240</v>
      </c>
      <c r="N436" s="8">
        <v>234</v>
      </c>
      <c r="O436" s="8">
        <f>SUM(Data[[#This Row],[A1_num]:[C3_num]])</f>
        <v>3697</v>
      </c>
      <c r="P436" s="9">
        <f>Data[[#This Row],[totalNumLAttainers]]+Data[[#This Row],[numNonLA]]</f>
        <v>8402</v>
      </c>
      <c r="Q436" s="9">
        <f>100*(Data[[#This Row],[totalNumLAttainers]]/Data[[#This Row],[totalYP]])</f>
        <v>44.001428231373488</v>
      </c>
      <c r="R436" s="9">
        <f>100*(Data[[#This Row],[numNonLA]]/Data[[#This Row],[totalYP]])</f>
        <v>55.998571768626512</v>
      </c>
      <c r="S436" s="13">
        <f>100*(Data[[#This Row],[A1_num]]/Data[[#This Row],[totalNumLAttainers]])</f>
        <v>8.6015688395996754</v>
      </c>
      <c r="T436" s="13">
        <f>100*(Data[[#This Row],[A2_num]]/Data[[#This Row],[totalNumLAttainers]])</f>
        <v>10.738436570192048</v>
      </c>
      <c r="U436" s="13">
        <f>100*(Data[[#This Row],[A3_num]]/Data[[#This Row],[totalNumLAttainers]])</f>
        <v>1.2713010549093859</v>
      </c>
      <c r="V436" s="13">
        <f>100*(Data[[#This Row],[B1_num]]/Data[[#This Row],[totalNumLAttainers]])</f>
        <v>9.9269678117392477</v>
      </c>
      <c r="W436" s="13">
        <f>100*(Data[[#This Row],[B2_num]]/Data[[#This Row],[totalNumLAttainers]])</f>
        <v>15.174465783067351</v>
      </c>
      <c r="X436" s="13">
        <f>100*(Data[[#This Row],[B3_num]]/Data[[#This Row],[totalNumLAttainers]])</f>
        <v>25.507167974033003</v>
      </c>
      <c r="Y436" s="13">
        <f>100*(Data[[#This Row],[C1_num]]/Data[[#This Row],[totalNumLAttainers]])</f>
        <v>15.958885582905058</v>
      </c>
      <c r="Z436" s="13">
        <f>100*(Data[[#This Row],[C2_num]]/Data[[#This Row],[totalNumLAttainers]])</f>
        <v>6.4917500676223971</v>
      </c>
      <c r="AA436" s="13">
        <f>100*(Data[[#This Row],[C3_num]]/Data[[#This Row],[totalNumLAttainers]])</f>
        <v>6.3294563159318358</v>
      </c>
      <c r="AB436" s="9">
        <f>SUM(Data[[#This Row],[A1_num]:[A3_num]])</f>
        <v>762</v>
      </c>
      <c r="AC436" s="9">
        <f>SUM(Data[[#This Row],[B1_num]:[B3_num]])</f>
        <v>1871</v>
      </c>
      <c r="AD436" s="9">
        <f>SUM(Data[[#This Row],[C1_num]:[C3_num]])</f>
        <v>1064</v>
      </c>
      <c r="AE436" s="9">
        <f>SUM(Data[[#This Row],[A1_num]],Data[[#This Row],[B1_num]])</f>
        <v>685</v>
      </c>
      <c r="AF436" s="9">
        <f>SUM(Data[[#This Row],[A2_num]],Data[[#This Row],[B2_num]])</f>
        <v>958</v>
      </c>
      <c r="AG436" s="9">
        <f>SUM(Data[[#This Row],[A3_num]],Data[[#This Row],[B3_num]],Data[[#This Row],[C1_num]],Data[[#This Row],[C2_num]],Data[[#This Row],[C3_num]])</f>
        <v>2054</v>
      </c>
    </row>
    <row r="437" spans="1:33" x14ac:dyDescent="0.15">
      <c r="A437" s="8">
        <v>2015</v>
      </c>
      <c r="B437" s="8" t="s">
        <v>361</v>
      </c>
      <c r="C437" s="8" t="s">
        <v>220</v>
      </c>
      <c r="D437" s="8" t="s">
        <v>124</v>
      </c>
      <c r="E437" s="8">
        <v>15675</v>
      </c>
      <c r="F437" s="8">
        <v>1204</v>
      </c>
      <c r="G437" s="8">
        <v>1207</v>
      </c>
      <c r="H437" s="8">
        <v>153</v>
      </c>
      <c r="I437" s="8">
        <v>1467</v>
      </c>
      <c r="J437" s="8">
        <v>1470</v>
      </c>
      <c r="K437" s="8">
        <v>3657</v>
      </c>
      <c r="L437" s="8">
        <v>970</v>
      </c>
      <c r="M437" s="8">
        <v>827</v>
      </c>
      <c r="N437" s="8">
        <v>693</v>
      </c>
      <c r="O437" s="8">
        <f>SUM(Data[[#This Row],[A1_num]:[C3_num]])</f>
        <v>11648</v>
      </c>
      <c r="P437" s="9">
        <f>Data[[#This Row],[totalNumLAttainers]]+Data[[#This Row],[numNonLA]]</f>
        <v>27323</v>
      </c>
      <c r="Q437" s="9">
        <f>100*(Data[[#This Row],[totalNumLAttainers]]/Data[[#This Row],[totalYP]])</f>
        <v>42.630750649635843</v>
      </c>
      <c r="R437" s="9">
        <f>100*(Data[[#This Row],[numNonLA]]/Data[[#This Row],[totalYP]])</f>
        <v>57.369249350364157</v>
      </c>
      <c r="S437" s="13">
        <f>100*(Data[[#This Row],[A1_num]]/Data[[#This Row],[totalNumLAttainers]])</f>
        <v>10.336538461538462</v>
      </c>
      <c r="T437" s="13">
        <f>100*(Data[[#This Row],[A2_num]]/Data[[#This Row],[totalNumLAttainers]])</f>
        <v>10.362293956043956</v>
      </c>
      <c r="U437" s="13">
        <f>100*(Data[[#This Row],[A3_num]]/Data[[#This Row],[totalNumLAttainers]])</f>
        <v>1.3135302197802199</v>
      </c>
      <c r="V437" s="13">
        <f>100*(Data[[#This Row],[B1_num]]/Data[[#This Row],[totalNumLAttainers]])</f>
        <v>12.594436813186812</v>
      </c>
      <c r="W437" s="13">
        <f>100*(Data[[#This Row],[B2_num]]/Data[[#This Row],[totalNumLAttainers]])</f>
        <v>12.620192307692307</v>
      </c>
      <c r="X437" s="13">
        <f>100*(Data[[#This Row],[B3_num]]/Data[[#This Row],[totalNumLAttainers]])</f>
        <v>31.395947802197803</v>
      </c>
      <c r="Y437" s="13">
        <f>100*(Data[[#This Row],[C1_num]]/Data[[#This Row],[totalNumLAttainers]])</f>
        <v>8.3276098901098905</v>
      </c>
      <c r="Z437" s="13">
        <f>100*(Data[[#This Row],[C2_num]]/Data[[#This Row],[totalNumLAttainers]])</f>
        <v>7.0999313186813184</v>
      </c>
      <c r="AA437" s="13">
        <f>100*(Data[[#This Row],[C3_num]]/Data[[#This Row],[totalNumLAttainers]])</f>
        <v>5.9495192307692308</v>
      </c>
      <c r="AB437" s="9">
        <f>SUM(Data[[#This Row],[A1_num]:[A3_num]])</f>
        <v>2564</v>
      </c>
      <c r="AC437" s="9">
        <f>SUM(Data[[#This Row],[B1_num]:[B3_num]])</f>
        <v>6594</v>
      </c>
      <c r="AD437" s="9">
        <f>SUM(Data[[#This Row],[C1_num]:[C3_num]])</f>
        <v>2490</v>
      </c>
      <c r="AE437" s="9">
        <f>SUM(Data[[#This Row],[A1_num]],Data[[#This Row],[B1_num]])</f>
        <v>2671</v>
      </c>
      <c r="AF437" s="9">
        <f>SUM(Data[[#This Row],[A2_num]],Data[[#This Row],[B2_num]])</f>
        <v>2677</v>
      </c>
      <c r="AG437" s="9">
        <f>SUM(Data[[#This Row],[A3_num]],Data[[#This Row],[B3_num]],Data[[#This Row],[C1_num]],Data[[#This Row],[C2_num]],Data[[#This Row],[C3_num]])</f>
        <v>6300</v>
      </c>
    </row>
    <row r="438" spans="1:33" x14ac:dyDescent="0.15">
      <c r="A438" s="8">
        <v>2015</v>
      </c>
      <c r="B438" s="8" t="s">
        <v>218</v>
      </c>
      <c r="C438" s="8" t="s">
        <v>27</v>
      </c>
      <c r="D438" s="8" t="s">
        <v>120</v>
      </c>
      <c r="E438" s="8">
        <v>6723</v>
      </c>
      <c r="F438" s="8">
        <v>593</v>
      </c>
      <c r="G438" s="8">
        <v>465</v>
      </c>
      <c r="H438" s="8">
        <v>62</v>
      </c>
      <c r="I438" s="8">
        <v>652</v>
      </c>
      <c r="J438" s="8">
        <v>628</v>
      </c>
      <c r="K438" s="8">
        <v>1625</v>
      </c>
      <c r="L438" s="8">
        <v>457</v>
      </c>
      <c r="M438" s="8">
        <v>399</v>
      </c>
      <c r="N438" s="8">
        <v>257</v>
      </c>
      <c r="O438" s="8">
        <f>SUM(Data[[#This Row],[A1_num]:[C3_num]])</f>
        <v>5138</v>
      </c>
      <c r="P438" s="9">
        <f>Data[[#This Row],[totalNumLAttainers]]+Data[[#This Row],[numNonLA]]</f>
        <v>11861</v>
      </c>
      <c r="Q438" s="9">
        <f>100*(Data[[#This Row],[totalNumLAttainers]]/Data[[#This Row],[totalYP]])</f>
        <v>43.318438580220892</v>
      </c>
      <c r="R438" s="9">
        <f>100*(Data[[#This Row],[numNonLA]]/Data[[#This Row],[totalYP]])</f>
        <v>56.681561419779101</v>
      </c>
      <c r="S438" s="13">
        <f>100*(Data[[#This Row],[A1_num]]/Data[[#This Row],[totalNumLAttainers]])</f>
        <v>11.541455819384975</v>
      </c>
      <c r="T438" s="13">
        <f>100*(Data[[#This Row],[A2_num]]/Data[[#This Row],[totalNumLAttainers]])</f>
        <v>9.0502140910860263</v>
      </c>
      <c r="U438" s="13">
        <f>100*(Data[[#This Row],[A3_num]]/Data[[#This Row],[totalNumLAttainers]])</f>
        <v>1.2066952121448034</v>
      </c>
      <c r="V438" s="13">
        <f>100*(Data[[#This Row],[B1_num]]/Data[[#This Row],[totalNumLAttainers]])</f>
        <v>12.689762553522771</v>
      </c>
      <c r="W438" s="13">
        <f>100*(Data[[#This Row],[B2_num]]/Data[[#This Row],[totalNumLAttainers]])</f>
        <v>12.222654729466718</v>
      </c>
      <c r="X438" s="13">
        <f>100*(Data[[#This Row],[B3_num]]/Data[[#This Row],[totalNumLAttainers]])</f>
        <v>31.627092253795254</v>
      </c>
      <c r="Y438" s="13">
        <f>100*(Data[[#This Row],[C1_num]]/Data[[#This Row],[totalNumLAttainers]])</f>
        <v>8.8945114830673404</v>
      </c>
      <c r="Z438" s="13">
        <f>100*(Data[[#This Row],[C2_num]]/Data[[#This Row],[totalNumLAttainers]])</f>
        <v>7.7656675749318795</v>
      </c>
      <c r="AA438" s="13">
        <f>100*(Data[[#This Row],[C3_num]]/Data[[#This Row],[totalNumLAttainers]])</f>
        <v>5.0019462826002332</v>
      </c>
      <c r="AB438" s="9">
        <f>SUM(Data[[#This Row],[A1_num]:[A3_num]])</f>
        <v>1120</v>
      </c>
      <c r="AC438" s="9">
        <f>SUM(Data[[#This Row],[B1_num]:[B3_num]])</f>
        <v>2905</v>
      </c>
      <c r="AD438" s="9">
        <f>SUM(Data[[#This Row],[C1_num]:[C3_num]])</f>
        <v>1113</v>
      </c>
      <c r="AE438" s="9">
        <f>SUM(Data[[#This Row],[A1_num]],Data[[#This Row],[B1_num]])</f>
        <v>1245</v>
      </c>
      <c r="AF438" s="9">
        <f>SUM(Data[[#This Row],[A2_num]],Data[[#This Row],[B2_num]])</f>
        <v>1093</v>
      </c>
      <c r="AG438" s="9">
        <f>SUM(Data[[#This Row],[A3_num]],Data[[#This Row],[B3_num]],Data[[#This Row],[C1_num]],Data[[#This Row],[C2_num]],Data[[#This Row],[C3_num]])</f>
        <v>2800</v>
      </c>
    </row>
    <row r="439" spans="1:33" x14ac:dyDescent="0.15">
      <c r="A439" s="8">
        <v>2015</v>
      </c>
      <c r="B439" s="8" t="s">
        <v>221</v>
      </c>
      <c r="C439" s="8" t="s">
        <v>232</v>
      </c>
      <c r="D439" s="8" t="s">
        <v>233</v>
      </c>
      <c r="E439" s="8">
        <v>989</v>
      </c>
      <c r="F439" s="8">
        <v>93</v>
      </c>
      <c r="G439" s="8">
        <v>69</v>
      </c>
      <c r="H439" s="8" t="s">
        <v>2</v>
      </c>
      <c r="I439" s="8">
        <v>119</v>
      </c>
      <c r="J439" s="8">
        <v>116</v>
      </c>
      <c r="K439" s="8">
        <v>270</v>
      </c>
      <c r="L439" s="8">
        <v>92</v>
      </c>
      <c r="M439" s="8">
        <v>62</v>
      </c>
      <c r="N439" s="8">
        <v>46</v>
      </c>
      <c r="O439" s="8">
        <f>SUM(Data[[#This Row],[A1_num]:[C3_num]])</f>
        <v>867</v>
      </c>
      <c r="P439" s="9">
        <f>Data[[#This Row],[totalNumLAttainers]]+Data[[#This Row],[numNonLA]]</f>
        <v>1856</v>
      </c>
      <c r="Q439" s="9">
        <f>100*(Data[[#This Row],[totalNumLAttainers]]/Data[[#This Row],[totalYP]])</f>
        <v>46.713362068965516</v>
      </c>
      <c r="R439" s="9">
        <f>100*(Data[[#This Row],[numNonLA]]/Data[[#This Row],[totalYP]])</f>
        <v>53.286637931034484</v>
      </c>
      <c r="S439" s="13">
        <f>100*(Data[[#This Row],[A1_num]]/Data[[#This Row],[totalNumLAttainers]])</f>
        <v>10.726643598615917</v>
      </c>
      <c r="T439" s="13">
        <f>100*(Data[[#This Row],[A2_num]]/Data[[#This Row],[totalNumLAttainers]])</f>
        <v>7.9584775086505193</v>
      </c>
      <c r="U439" s="13" t="e">
        <f>100*(Data[[#This Row],[A3_num]]/Data[[#This Row],[totalNumLAttainers]])</f>
        <v>#VALUE!</v>
      </c>
      <c r="V439" s="13">
        <f>100*(Data[[#This Row],[B1_num]]/Data[[#This Row],[totalNumLAttainers]])</f>
        <v>13.725490196078432</v>
      </c>
      <c r="W439" s="13">
        <f>100*(Data[[#This Row],[B2_num]]/Data[[#This Row],[totalNumLAttainers]])</f>
        <v>13.379469434832755</v>
      </c>
      <c r="X439" s="13">
        <f>100*(Data[[#This Row],[B3_num]]/Data[[#This Row],[totalNumLAttainers]])</f>
        <v>31.141868512110726</v>
      </c>
      <c r="Y439" s="13">
        <f>100*(Data[[#This Row],[C1_num]]/Data[[#This Row],[totalNumLAttainers]])</f>
        <v>10.611303344867359</v>
      </c>
      <c r="Z439" s="13">
        <f>100*(Data[[#This Row],[C2_num]]/Data[[#This Row],[totalNumLAttainers]])</f>
        <v>7.1510957324106119</v>
      </c>
      <c r="AA439" s="13">
        <f>100*(Data[[#This Row],[C3_num]]/Data[[#This Row],[totalNumLAttainers]])</f>
        <v>5.3056516724336795</v>
      </c>
      <c r="AB439" s="9">
        <f>SUM(Data[[#This Row],[A1_num]:[A3_num]])</f>
        <v>162</v>
      </c>
      <c r="AC439" s="9">
        <f>SUM(Data[[#This Row],[B1_num]:[B3_num]])</f>
        <v>505</v>
      </c>
      <c r="AD439" s="9">
        <f>SUM(Data[[#This Row],[C1_num]:[C3_num]])</f>
        <v>200</v>
      </c>
      <c r="AE439" s="9">
        <f>SUM(Data[[#This Row],[A1_num]],Data[[#This Row],[B1_num]])</f>
        <v>212</v>
      </c>
      <c r="AF439" s="9">
        <f>SUM(Data[[#This Row],[A2_num]],Data[[#This Row],[B2_num]])</f>
        <v>185</v>
      </c>
      <c r="AG439" s="9">
        <f>SUM(Data[[#This Row],[A3_num]],Data[[#This Row],[B3_num]],Data[[#This Row],[C1_num]],Data[[#This Row],[C2_num]],Data[[#This Row],[C3_num]])</f>
        <v>470</v>
      </c>
    </row>
    <row r="440" spans="1:33" x14ac:dyDescent="0.15">
      <c r="A440" s="8">
        <v>2015</v>
      </c>
      <c r="B440" s="8" t="s">
        <v>221</v>
      </c>
      <c r="C440" s="8" t="s">
        <v>234</v>
      </c>
      <c r="D440" s="8" t="s">
        <v>235</v>
      </c>
      <c r="E440" s="8">
        <v>1104</v>
      </c>
      <c r="F440" s="8">
        <v>51</v>
      </c>
      <c r="G440" s="8">
        <v>38</v>
      </c>
      <c r="H440" s="8" t="s">
        <v>2</v>
      </c>
      <c r="I440" s="8">
        <v>116</v>
      </c>
      <c r="J440" s="8">
        <v>81</v>
      </c>
      <c r="K440" s="8">
        <v>261</v>
      </c>
      <c r="L440" s="8">
        <v>52</v>
      </c>
      <c r="M440" s="8">
        <v>46</v>
      </c>
      <c r="N440" s="8">
        <v>34</v>
      </c>
      <c r="O440" s="8">
        <f>SUM(Data[[#This Row],[A1_num]:[C3_num]])</f>
        <v>679</v>
      </c>
      <c r="P440" s="9">
        <f>Data[[#This Row],[totalNumLAttainers]]+Data[[#This Row],[numNonLA]]</f>
        <v>1783</v>
      </c>
      <c r="Q440" s="9">
        <f>100*(Data[[#This Row],[totalNumLAttainers]]/Data[[#This Row],[totalYP]])</f>
        <v>38.081884464385865</v>
      </c>
      <c r="R440" s="9">
        <f>100*(Data[[#This Row],[numNonLA]]/Data[[#This Row],[totalYP]])</f>
        <v>61.918115535614135</v>
      </c>
      <c r="S440" s="13">
        <f>100*(Data[[#This Row],[A1_num]]/Data[[#This Row],[totalNumLAttainers]])</f>
        <v>7.5110456553755522</v>
      </c>
      <c r="T440" s="13">
        <f>100*(Data[[#This Row],[A2_num]]/Data[[#This Row],[totalNumLAttainers]])</f>
        <v>5.5964653902798238</v>
      </c>
      <c r="U440" s="13" t="e">
        <f>100*(Data[[#This Row],[A3_num]]/Data[[#This Row],[totalNumLAttainers]])</f>
        <v>#VALUE!</v>
      </c>
      <c r="V440" s="13">
        <f>100*(Data[[#This Row],[B1_num]]/Data[[#This Row],[totalNumLAttainers]])</f>
        <v>17.083946980854197</v>
      </c>
      <c r="W440" s="13">
        <f>100*(Data[[#This Row],[B2_num]]/Data[[#This Row],[totalNumLAttainers]])</f>
        <v>11.929307805596466</v>
      </c>
      <c r="X440" s="13">
        <f>100*(Data[[#This Row],[B3_num]]/Data[[#This Row],[totalNumLAttainers]])</f>
        <v>38.43888070692195</v>
      </c>
      <c r="Y440" s="13">
        <f>100*(Data[[#This Row],[C1_num]]/Data[[#This Row],[totalNumLAttainers]])</f>
        <v>7.6583210603829164</v>
      </c>
      <c r="Z440" s="13">
        <f>100*(Data[[#This Row],[C2_num]]/Data[[#This Row],[totalNumLAttainers]])</f>
        <v>6.7746686303387333</v>
      </c>
      <c r="AA440" s="13">
        <f>100*(Data[[#This Row],[C3_num]]/Data[[#This Row],[totalNumLAttainers]])</f>
        <v>5.0073637702503682</v>
      </c>
      <c r="AB440" s="9">
        <f>SUM(Data[[#This Row],[A1_num]:[A3_num]])</f>
        <v>89</v>
      </c>
      <c r="AC440" s="9">
        <f>SUM(Data[[#This Row],[B1_num]:[B3_num]])</f>
        <v>458</v>
      </c>
      <c r="AD440" s="9">
        <f>SUM(Data[[#This Row],[C1_num]:[C3_num]])</f>
        <v>132</v>
      </c>
      <c r="AE440" s="9">
        <f>SUM(Data[[#This Row],[A1_num]],Data[[#This Row],[B1_num]])</f>
        <v>167</v>
      </c>
      <c r="AF440" s="9">
        <f>SUM(Data[[#This Row],[A2_num]],Data[[#This Row],[B2_num]])</f>
        <v>119</v>
      </c>
      <c r="AG440" s="9">
        <f>SUM(Data[[#This Row],[A3_num]],Data[[#This Row],[B3_num]],Data[[#This Row],[C1_num]],Data[[#This Row],[C2_num]],Data[[#This Row],[C3_num]])</f>
        <v>393</v>
      </c>
    </row>
    <row r="441" spans="1:33" x14ac:dyDescent="0.15">
      <c r="A441" s="8">
        <v>2015</v>
      </c>
      <c r="B441" s="8" t="s">
        <v>218</v>
      </c>
      <c r="C441" s="8" t="s">
        <v>31</v>
      </c>
      <c r="D441" s="8" t="s">
        <v>121</v>
      </c>
      <c r="E441" s="8">
        <v>4742</v>
      </c>
      <c r="F441" s="8">
        <v>256</v>
      </c>
      <c r="G441" s="8">
        <v>370</v>
      </c>
      <c r="H441" s="8">
        <v>28</v>
      </c>
      <c r="I441" s="8">
        <v>379</v>
      </c>
      <c r="J441" s="8">
        <v>500</v>
      </c>
      <c r="K441" s="8">
        <v>939</v>
      </c>
      <c r="L441" s="8">
        <v>266</v>
      </c>
      <c r="M441" s="8">
        <v>199</v>
      </c>
      <c r="N441" s="8">
        <v>237</v>
      </c>
      <c r="O441" s="8">
        <f>SUM(Data[[#This Row],[A1_num]:[C3_num]])</f>
        <v>3174</v>
      </c>
      <c r="P441" s="9">
        <f>Data[[#This Row],[totalNumLAttainers]]+Data[[#This Row],[numNonLA]]</f>
        <v>7916</v>
      </c>
      <c r="Q441" s="9">
        <f>100*(Data[[#This Row],[totalNumLAttainers]]/Data[[#This Row],[totalYP]])</f>
        <v>40.096008084891359</v>
      </c>
      <c r="R441" s="9">
        <f>100*(Data[[#This Row],[numNonLA]]/Data[[#This Row],[totalYP]])</f>
        <v>59.903991915108648</v>
      </c>
      <c r="S441" s="13">
        <f>100*(Data[[#This Row],[A1_num]]/Data[[#This Row],[totalNumLAttainers]])</f>
        <v>8.0655324511657209</v>
      </c>
      <c r="T441" s="13">
        <f>100*(Data[[#This Row],[A2_num]]/Data[[#This Row],[totalNumLAttainers]])</f>
        <v>11.657214870825456</v>
      </c>
      <c r="U441" s="13">
        <f>100*(Data[[#This Row],[A3_num]]/Data[[#This Row],[totalNumLAttainers]])</f>
        <v>0.88216761184625081</v>
      </c>
      <c r="V441" s="13">
        <f>100*(Data[[#This Row],[B1_num]]/Data[[#This Row],[totalNumLAttainers]])</f>
        <v>11.940768746061751</v>
      </c>
      <c r="W441" s="13">
        <f>100*(Data[[#This Row],[B2_num]]/Data[[#This Row],[totalNumLAttainers]])</f>
        <v>15.752993068683049</v>
      </c>
      <c r="X441" s="13">
        <f>100*(Data[[#This Row],[B3_num]]/Data[[#This Row],[totalNumLAttainers]])</f>
        <v>29.584120982986768</v>
      </c>
      <c r="Y441" s="13">
        <f>100*(Data[[#This Row],[C1_num]]/Data[[#This Row],[totalNumLAttainers]])</f>
        <v>8.3805923125393829</v>
      </c>
      <c r="Z441" s="13">
        <f>100*(Data[[#This Row],[C2_num]]/Data[[#This Row],[totalNumLAttainers]])</f>
        <v>6.2696912413358534</v>
      </c>
      <c r="AA441" s="13">
        <f>100*(Data[[#This Row],[C3_num]]/Data[[#This Row],[totalNumLAttainers]])</f>
        <v>7.4669187145557663</v>
      </c>
      <c r="AB441" s="9">
        <f>SUM(Data[[#This Row],[A1_num]:[A3_num]])</f>
        <v>654</v>
      </c>
      <c r="AC441" s="9">
        <f>SUM(Data[[#This Row],[B1_num]:[B3_num]])</f>
        <v>1818</v>
      </c>
      <c r="AD441" s="9">
        <f>SUM(Data[[#This Row],[C1_num]:[C3_num]])</f>
        <v>702</v>
      </c>
      <c r="AE441" s="9">
        <f>SUM(Data[[#This Row],[A1_num]],Data[[#This Row],[B1_num]])</f>
        <v>635</v>
      </c>
      <c r="AF441" s="9">
        <f>SUM(Data[[#This Row],[A2_num]],Data[[#This Row],[B2_num]])</f>
        <v>870</v>
      </c>
      <c r="AG441" s="9">
        <f>SUM(Data[[#This Row],[A3_num]],Data[[#This Row],[B3_num]],Data[[#This Row],[C1_num]],Data[[#This Row],[C2_num]],Data[[#This Row],[C3_num]])</f>
        <v>1669</v>
      </c>
    </row>
    <row r="442" spans="1:33" x14ac:dyDescent="0.15">
      <c r="A442" s="8">
        <v>2015</v>
      </c>
      <c r="B442" s="8" t="s">
        <v>221</v>
      </c>
      <c r="C442" s="8" t="s">
        <v>252</v>
      </c>
      <c r="D442" s="8" t="s">
        <v>253</v>
      </c>
      <c r="E442" s="8">
        <v>1358</v>
      </c>
      <c r="F442" s="8">
        <v>100</v>
      </c>
      <c r="G442" s="8">
        <v>94</v>
      </c>
      <c r="H442" s="8">
        <v>10</v>
      </c>
      <c r="I442" s="8">
        <v>107</v>
      </c>
      <c r="J442" s="8">
        <v>106</v>
      </c>
      <c r="K442" s="8">
        <v>225</v>
      </c>
      <c r="L442" s="8">
        <v>102</v>
      </c>
      <c r="M442" s="8">
        <v>78</v>
      </c>
      <c r="N442" s="8">
        <v>42</v>
      </c>
      <c r="O442" s="8">
        <f>SUM(Data[[#This Row],[A1_num]:[C3_num]])</f>
        <v>864</v>
      </c>
      <c r="P442" s="9">
        <f>Data[[#This Row],[totalNumLAttainers]]+Data[[#This Row],[numNonLA]]</f>
        <v>2222</v>
      </c>
      <c r="Q442" s="9">
        <f>100*(Data[[#This Row],[totalNumLAttainers]]/Data[[#This Row],[totalYP]])</f>
        <v>38.883888388838884</v>
      </c>
      <c r="R442" s="9">
        <f>100*(Data[[#This Row],[numNonLA]]/Data[[#This Row],[totalYP]])</f>
        <v>61.116111611161116</v>
      </c>
      <c r="S442" s="13">
        <f>100*(Data[[#This Row],[A1_num]]/Data[[#This Row],[totalNumLAttainers]])</f>
        <v>11.574074074074074</v>
      </c>
      <c r="T442" s="13">
        <f>100*(Data[[#This Row],[A2_num]]/Data[[#This Row],[totalNumLAttainers]])</f>
        <v>10.87962962962963</v>
      </c>
      <c r="U442" s="13">
        <f>100*(Data[[#This Row],[A3_num]]/Data[[#This Row],[totalNumLAttainers]])</f>
        <v>1.1574074074074074</v>
      </c>
      <c r="V442" s="13">
        <f>100*(Data[[#This Row],[B1_num]]/Data[[#This Row],[totalNumLAttainers]])</f>
        <v>12.38425925925926</v>
      </c>
      <c r="W442" s="13">
        <f>100*(Data[[#This Row],[B2_num]]/Data[[#This Row],[totalNumLAttainers]])</f>
        <v>12.268518518518519</v>
      </c>
      <c r="X442" s="13">
        <f>100*(Data[[#This Row],[B3_num]]/Data[[#This Row],[totalNumLAttainers]])</f>
        <v>26.041666666666668</v>
      </c>
      <c r="Y442" s="13">
        <f>100*(Data[[#This Row],[C1_num]]/Data[[#This Row],[totalNumLAttainers]])</f>
        <v>11.805555555555555</v>
      </c>
      <c r="Z442" s="13">
        <f>100*(Data[[#This Row],[C2_num]]/Data[[#This Row],[totalNumLAttainers]])</f>
        <v>9.0277777777777768</v>
      </c>
      <c r="AA442" s="13">
        <f>100*(Data[[#This Row],[C3_num]]/Data[[#This Row],[totalNumLAttainers]])</f>
        <v>4.8611111111111116</v>
      </c>
      <c r="AB442" s="9">
        <f>SUM(Data[[#This Row],[A1_num]:[A3_num]])</f>
        <v>204</v>
      </c>
      <c r="AC442" s="9">
        <f>SUM(Data[[#This Row],[B1_num]:[B3_num]])</f>
        <v>438</v>
      </c>
      <c r="AD442" s="9">
        <f>SUM(Data[[#This Row],[C1_num]:[C3_num]])</f>
        <v>222</v>
      </c>
      <c r="AE442" s="9">
        <f>SUM(Data[[#This Row],[A1_num]],Data[[#This Row],[B1_num]])</f>
        <v>207</v>
      </c>
      <c r="AF442" s="9">
        <f>SUM(Data[[#This Row],[A2_num]],Data[[#This Row],[B2_num]])</f>
        <v>200</v>
      </c>
      <c r="AG442" s="9">
        <f>SUM(Data[[#This Row],[A3_num]],Data[[#This Row],[B3_num]],Data[[#This Row],[C1_num]],Data[[#This Row],[C2_num]],Data[[#This Row],[C3_num]])</f>
        <v>457</v>
      </c>
    </row>
    <row r="443" spans="1:33" x14ac:dyDescent="0.15">
      <c r="A443" s="8">
        <v>2015</v>
      </c>
      <c r="B443" s="8" t="s">
        <v>221</v>
      </c>
      <c r="C443" s="8" t="s">
        <v>30</v>
      </c>
      <c r="D443" s="8" t="s">
        <v>148</v>
      </c>
      <c r="E443" s="8">
        <v>1344</v>
      </c>
      <c r="F443" s="8">
        <v>113</v>
      </c>
      <c r="G443" s="8">
        <v>84</v>
      </c>
      <c r="H443" s="8">
        <v>18</v>
      </c>
      <c r="I443" s="8">
        <v>93</v>
      </c>
      <c r="J443" s="8">
        <v>110</v>
      </c>
      <c r="K443" s="8">
        <v>247</v>
      </c>
      <c r="L443" s="8">
        <v>39</v>
      </c>
      <c r="M443" s="8">
        <v>20</v>
      </c>
      <c r="N443" s="8">
        <v>46</v>
      </c>
      <c r="O443" s="8">
        <f>SUM(Data[[#This Row],[A1_num]:[C3_num]])</f>
        <v>770</v>
      </c>
      <c r="P443" s="9">
        <f>Data[[#This Row],[totalNumLAttainers]]+Data[[#This Row],[numNonLA]]</f>
        <v>2114</v>
      </c>
      <c r="Q443" s="9">
        <f>100*(Data[[#This Row],[totalNumLAttainers]]/Data[[#This Row],[totalYP]])</f>
        <v>36.423841059602644</v>
      </c>
      <c r="R443" s="9">
        <f>100*(Data[[#This Row],[numNonLA]]/Data[[#This Row],[totalYP]])</f>
        <v>63.576158940397356</v>
      </c>
      <c r="S443" s="13">
        <f>100*(Data[[#This Row],[A1_num]]/Data[[#This Row],[totalNumLAttainers]])</f>
        <v>14.675324675324674</v>
      </c>
      <c r="T443" s="13">
        <f>100*(Data[[#This Row],[A2_num]]/Data[[#This Row],[totalNumLAttainers]])</f>
        <v>10.909090909090908</v>
      </c>
      <c r="U443" s="13">
        <f>100*(Data[[#This Row],[A3_num]]/Data[[#This Row],[totalNumLAttainers]])</f>
        <v>2.3376623376623376</v>
      </c>
      <c r="V443" s="13">
        <f>100*(Data[[#This Row],[B1_num]]/Data[[#This Row],[totalNumLAttainers]])</f>
        <v>12.077922077922079</v>
      </c>
      <c r="W443" s="13">
        <f>100*(Data[[#This Row],[B2_num]]/Data[[#This Row],[totalNumLAttainers]])</f>
        <v>14.285714285714285</v>
      </c>
      <c r="X443" s="13">
        <f>100*(Data[[#This Row],[B3_num]]/Data[[#This Row],[totalNumLAttainers]])</f>
        <v>32.077922077922075</v>
      </c>
      <c r="Y443" s="13">
        <f>100*(Data[[#This Row],[C1_num]]/Data[[#This Row],[totalNumLAttainers]])</f>
        <v>5.0649350649350655</v>
      </c>
      <c r="Z443" s="13">
        <f>100*(Data[[#This Row],[C2_num]]/Data[[#This Row],[totalNumLAttainers]])</f>
        <v>2.5974025974025974</v>
      </c>
      <c r="AA443" s="13">
        <f>100*(Data[[#This Row],[C3_num]]/Data[[#This Row],[totalNumLAttainers]])</f>
        <v>5.9740259740259738</v>
      </c>
      <c r="AB443" s="9">
        <f>SUM(Data[[#This Row],[A1_num]:[A3_num]])</f>
        <v>215</v>
      </c>
      <c r="AC443" s="9">
        <f>SUM(Data[[#This Row],[B1_num]:[B3_num]])</f>
        <v>450</v>
      </c>
      <c r="AD443" s="9">
        <f>SUM(Data[[#This Row],[C1_num]:[C3_num]])</f>
        <v>105</v>
      </c>
      <c r="AE443" s="9">
        <f>SUM(Data[[#This Row],[A1_num]],Data[[#This Row],[B1_num]])</f>
        <v>206</v>
      </c>
      <c r="AF443" s="9">
        <f>SUM(Data[[#This Row],[A2_num]],Data[[#This Row],[B2_num]])</f>
        <v>194</v>
      </c>
      <c r="AG443" s="9">
        <f>SUM(Data[[#This Row],[A3_num]],Data[[#This Row],[B3_num]],Data[[#This Row],[C1_num]],Data[[#This Row],[C2_num]],Data[[#This Row],[C3_num]])</f>
        <v>370</v>
      </c>
    </row>
    <row r="444" spans="1:33" x14ac:dyDescent="0.15">
      <c r="A444" s="8">
        <v>2015</v>
      </c>
      <c r="B444" s="8" t="s">
        <v>361</v>
      </c>
      <c r="C444" s="8" t="s">
        <v>365</v>
      </c>
      <c r="D444" s="8" t="s">
        <v>366</v>
      </c>
      <c r="E444" s="8">
        <v>43947</v>
      </c>
      <c r="F444" s="8">
        <v>3844</v>
      </c>
      <c r="G444" s="8">
        <v>3315</v>
      </c>
      <c r="H444" s="8">
        <v>548</v>
      </c>
      <c r="I444" s="8">
        <v>4222</v>
      </c>
      <c r="J444" s="8">
        <v>3475</v>
      </c>
      <c r="K444" s="8">
        <v>9935</v>
      </c>
      <c r="L444" s="8">
        <v>3442</v>
      </c>
      <c r="M444" s="8">
        <v>2823</v>
      </c>
      <c r="N444" s="8">
        <v>1904</v>
      </c>
      <c r="O444" s="8">
        <f>SUM(Data[[#This Row],[A1_num]:[C3_num]])</f>
        <v>33508</v>
      </c>
      <c r="P444" s="9">
        <f>Data[[#This Row],[totalNumLAttainers]]+Data[[#This Row],[numNonLA]]</f>
        <v>77455</v>
      </c>
      <c r="Q444" s="9">
        <f>100*(Data[[#This Row],[totalNumLAttainers]]/Data[[#This Row],[totalYP]])</f>
        <v>43.261248466851718</v>
      </c>
      <c r="R444" s="9">
        <f>100*(Data[[#This Row],[numNonLA]]/Data[[#This Row],[totalYP]])</f>
        <v>56.738751533148282</v>
      </c>
      <c r="S444" s="13">
        <f>100*(Data[[#This Row],[A1_num]]/Data[[#This Row],[totalNumLAttainers]])</f>
        <v>11.471887310493017</v>
      </c>
      <c r="T444" s="13">
        <f>100*(Data[[#This Row],[A2_num]]/Data[[#This Row],[totalNumLAttainers]])</f>
        <v>9.893159842425689</v>
      </c>
      <c r="U444" s="13">
        <f>100*(Data[[#This Row],[A3_num]]/Data[[#This Row],[totalNumLAttainers]])</f>
        <v>1.6354303449922405</v>
      </c>
      <c r="V444" s="13">
        <f>100*(Data[[#This Row],[B1_num]]/Data[[#This Row],[totalNumLAttainers]])</f>
        <v>12.599976125104453</v>
      </c>
      <c r="W444" s="13">
        <f>100*(Data[[#This Row],[B2_num]]/Data[[#This Row],[totalNumLAttainers]])</f>
        <v>10.370657753372329</v>
      </c>
      <c r="X444" s="13">
        <f>100*(Data[[#This Row],[B3_num]]/Data[[#This Row],[totalNumLAttainers]])</f>
        <v>29.649635907842903</v>
      </c>
      <c r="Y444" s="13">
        <f>100*(Data[[#This Row],[C1_num]]/Data[[#This Row],[totalNumLAttainers]])</f>
        <v>10.272173809239584</v>
      </c>
      <c r="Z444" s="13">
        <f>100*(Data[[#This Row],[C2_num]]/Data[[#This Row],[totalNumLAttainers]])</f>
        <v>8.4248537662647731</v>
      </c>
      <c r="AA444" s="13">
        <f>100*(Data[[#This Row],[C3_num]]/Data[[#This Row],[totalNumLAttainers]])</f>
        <v>5.682225140265011</v>
      </c>
      <c r="AB444" s="9">
        <f>SUM(Data[[#This Row],[A1_num]:[A3_num]])</f>
        <v>7707</v>
      </c>
      <c r="AC444" s="9">
        <f>SUM(Data[[#This Row],[B1_num]:[B3_num]])</f>
        <v>17632</v>
      </c>
      <c r="AD444" s="9">
        <f>SUM(Data[[#This Row],[C1_num]:[C3_num]])</f>
        <v>8169</v>
      </c>
      <c r="AE444" s="9">
        <f>SUM(Data[[#This Row],[A1_num]],Data[[#This Row],[B1_num]])</f>
        <v>8066</v>
      </c>
      <c r="AF444" s="9">
        <f>SUM(Data[[#This Row],[A2_num]],Data[[#This Row],[B2_num]])</f>
        <v>6790</v>
      </c>
      <c r="AG444" s="9">
        <f>SUM(Data[[#This Row],[A3_num]],Data[[#This Row],[B3_num]],Data[[#This Row],[C1_num]],Data[[#This Row],[C2_num]],Data[[#This Row],[C3_num]])</f>
        <v>18652</v>
      </c>
    </row>
    <row r="445" spans="1:33" x14ac:dyDescent="0.15">
      <c r="A445" s="8">
        <v>2015</v>
      </c>
      <c r="B445" s="8" t="s">
        <v>221</v>
      </c>
      <c r="C445" s="8" t="s">
        <v>341</v>
      </c>
      <c r="D445" s="8" t="s">
        <v>342</v>
      </c>
      <c r="E445" s="8">
        <v>3854</v>
      </c>
      <c r="F445" s="8">
        <v>247</v>
      </c>
      <c r="G445" s="8">
        <v>246</v>
      </c>
      <c r="H445" s="8">
        <v>17</v>
      </c>
      <c r="I445" s="8">
        <v>254</v>
      </c>
      <c r="J445" s="8">
        <v>349</v>
      </c>
      <c r="K445" s="8">
        <v>530</v>
      </c>
      <c r="L445" s="8">
        <v>287</v>
      </c>
      <c r="M445" s="8">
        <v>178</v>
      </c>
      <c r="N445" s="8">
        <v>117</v>
      </c>
      <c r="O445" s="8">
        <f>SUM(Data[[#This Row],[A1_num]:[C3_num]])</f>
        <v>2225</v>
      </c>
      <c r="P445" s="9">
        <f>Data[[#This Row],[totalNumLAttainers]]+Data[[#This Row],[numNonLA]]</f>
        <v>6079</v>
      </c>
      <c r="Q445" s="9">
        <f>100*(Data[[#This Row],[totalNumLAttainers]]/Data[[#This Row],[totalYP]])</f>
        <v>36.601414706366178</v>
      </c>
      <c r="R445" s="9">
        <f>100*(Data[[#This Row],[numNonLA]]/Data[[#This Row],[totalYP]])</f>
        <v>63.398585293633822</v>
      </c>
      <c r="S445" s="13">
        <f>100*(Data[[#This Row],[A1_num]]/Data[[#This Row],[totalNumLAttainers]])</f>
        <v>11.101123595505619</v>
      </c>
      <c r="T445" s="13">
        <f>100*(Data[[#This Row],[A2_num]]/Data[[#This Row],[totalNumLAttainers]])</f>
        <v>11.056179775280899</v>
      </c>
      <c r="U445" s="13">
        <f>100*(Data[[#This Row],[A3_num]]/Data[[#This Row],[totalNumLAttainers]])</f>
        <v>0.76404494382022481</v>
      </c>
      <c r="V445" s="13">
        <f>100*(Data[[#This Row],[B1_num]]/Data[[#This Row],[totalNumLAttainers]])</f>
        <v>11.415730337078651</v>
      </c>
      <c r="W445" s="13">
        <f>100*(Data[[#This Row],[B2_num]]/Data[[#This Row],[totalNumLAttainers]])</f>
        <v>15.685393258426966</v>
      </c>
      <c r="X445" s="13">
        <f>100*(Data[[#This Row],[B3_num]]/Data[[#This Row],[totalNumLAttainers]])</f>
        <v>23.820224719101123</v>
      </c>
      <c r="Y445" s="13">
        <f>100*(Data[[#This Row],[C1_num]]/Data[[#This Row],[totalNumLAttainers]])</f>
        <v>12.898876404494382</v>
      </c>
      <c r="Z445" s="13">
        <f>100*(Data[[#This Row],[C2_num]]/Data[[#This Row],[totalNumLAttainers]])</f>
        <v>8</v>
      </c>
      <c r="AA445" s="13">
        <f>100*(Data[[#This Row],[C3_num]]/Data[[#This Row],[totalNumLAttainers]])</f>
        <v>5.2584269662921344</v>
      </c>
      <c r="AB445" s="9">
        <f>SUM(Data[[#This Row],[A1_num]:[A3_num]])</f>
        <v>510</v>
      </c>
      <c r="AC445" s="9">
        <f>SUM(Data[[#This Row],[B1_num]:[B3_num]])</f>
        <v>1133</v>
      </c>
      <c r="AD445" s="9">
        <f>SUM(Data[[#This Row],[C1_num]:[C3_num]])</f>
        <v>582</v>
      </c>
      <c r="AE445" s="9">
        <f>SUM(Data[[#This Row],[A1_num]],Data[[#This Row],[B1_num]])</f>
        <v>501</v>
      </c>
      <c r="AF445" s="9">
        <f>SUM(Data[[#This Row],[A2_num]],Data[[#This Row],[B2_num]])</f>
        <v>595</v>
      </c>
      <c r="AG445" s="9">
        <f>SUM(Data[[#This Row],[A3_num]],Data[[#This Row],[B3_num]],Data[[#This Row],[C1_num]],Data[[#This Row],[C2_num]],Data[[#This Row],[C3_num]])</f>
        <v>1129</v>
      </c>
    </row>
    <row r="446" spans="1:33" x14ac:dyDescent="0.15">
      <c r="A446" s="8">
        <v>2015</v>
      </c>
      <c r="B446" s="8" t="s">
        <v>221</v>
      </c>
      <c r="C446" s="8" t="s">
        <v>339</v>
      </c>
      <c r="D446" s="8" t="s">
        <v>340</v>
      </c>
      <c r="E446" s="8">
        <v>4348</v>
      </c>
      <c r="F446" s="8">
        <v>325</v>
      </c>
      <c r="G446" s="8">
        <v>325</v>
      </c>
      <c r="H446" s="8">
        <v>37</v>
      </c>
      <c r="I446" s="8">
        <v>478</v>
      </c>
      <c r="J446" s="8">
        <v>444</v>
      </c>
      <c r="K446" s="8">
        <v>1064</v>
      </c>
      <c r="L446" s="8">
        <v>509</v>
      </c>
      <c r="M446" s="8">
        <v>288</v>
      </c>
      <c r="N446" s="8">
        <v>192</v>
      </c>
      <c r="O446" s="8">
        <f>SUM(Data[[#This Row],[A1_num]:[C3_num]])</f>
        <v>3662</v>
      </c>
      <c r="P446" s="9">
        <f>Data[[#This Row],[totalNumLAttainers]]+Data[[#This Row],[numNonLA]]</f>
        <v>8010</v>
      </c>
      <c r="Q446" s="9">
        <f>100*(Data[[#This Row],[totalNumLAttainers]]/Data[[#This Row],[totalYP]])</f>
        <v>45.717852684144816</v>
      </c>
      <c r="R446" s="9">
        <f>100*(Data[[#This Row],[numNonLA]]/Data[[#This Row],[totalYP]])</f>
        <v>54.282147315855177</v>
      </c>
      <c r="S446" s="13">
        <f>100*(Data[[#This Row],[A1_num]]/Data[[#This Row],[totalNumLAttainers]])</f>
        <v>8.8749317312943745</v>
      </c>
      <c r="T446" s="13">
        <f>100*(Data[[#This Row],[A2_num]]/Data[[#This Row],[totalNumLAttainers]])</f>
        <v>8.8749317312943745</v>
      </c>
      <c r="U446" s="13">
        <f>100*(Data[[#This Row],[A3_num]]/Data[[#This Row],[totalNumLAttainers]])</f>
        <v>1.0103768432550519</v>
      </c>
      <c r="V446" s="13">
        <f>100*(Data[[#This Row],[B1_num]]/Data[[#This Row],[totalNumLAttainers]])</f>
        <v>13.052976515565264</v>
      </c>
      <c r="W446" s="13">
        <f>100*(Data[[#This Row],[B2_num]]/Data[[#This Row],[totalNumLAttainers]])</f>
        <v>12.124522119060623</v>
      </c>
      <c r="X446" s="13">
        <f>100*(Data[[#This Row],[B3_num]]/Data[[#This Row],[totalNumLAttainers]])</f>
        <v>29.055161114145278</v>
      </c>
      <c r="Y446" s="13">
        <f>100*(Data[[#This Row],[C1_num]]/Data[[#This Row],[totalNumLAttainers]])</f>
        <v>13.899508465319499</v>
      </c>
      <c r="Z446" s="13">
        <f>100*(Data[[#This Row],[C2_num]]/Data[[#This Row],[totalNumLAttainers]])</f>
        <v>7.864554888039323</v>
      </c>
      <c r="AA446" s="13">
        <f>100*(Data[[#This Row],[C3_num]]/Data[[#This Row],[totalNumLAttainers]])</f>
        <v>5.2430365920262147</v>
      </c>
      <c r="AB446" s="9">
        <f>SUM(Data[[#This Row],[A1_num]:[A3_num]])</f>
        <v>687</v>
      </c>
      <c r="AC446" s="9">
        <f>SUM(Data[[#This Row],[B1_num]:[B3_num]])</f>
        <v>1986</v>
      </c>
      <c r="AD446" s="9">
        <f>SUM(Data[[#This Row],[C1_num]:[C3_num]])</f>
        <v>989</v>
      </c>
      <c r="AE446" s="9">
        <f>SUM(Data[[#This Row],[A1_num]],Data[[#This Row],[B1_num]])</f>
        <v>803</v>
      </c>
      <c r="AF446" s="9">
        <f>SUM(Data[[#This Row],[A2_num]],Data[[#This Row],[B2_num]])</f>
        <v>769</v>
      </c>
      <c r="AG446" s="9">
        <f>SUM(Data[[#This Row],[A3_num]],Data[[#This Row],[B3_num]],Data[[#This Row],[C1_num]],Data[[#This Row],[C2_num]],Data[[#This Row],[C3_num]])</f>
        <v>2090</v>
      </c>
    </row>
    <row r="447" spans="1:33" x14ac:dyDescent="0.15">
      <c r="A447" s="8">
        <v>2015</v>
      </c>
      <c r="B447" s="8" t="s">
        <v>221</v>
      </c>
      <c r="C447" s="8" t="s">
        <v>28</v>
      </c>
      <c r="D447" s="8" t="s">
        <v>295</v>
      </c>
      <c r="E447" s="8">
        <v>1999</v>
      </c>
      <c r="F447" s="8">
        <v>97</v>
      </c>
      <c r="G447" s="8">
        <v>160</v>
      </c>
      <c r="H447" s="8">
        <v>10</v>
      </c>
      <c r="I447" s="8">
        <v>161</v>
      </c>
      <c r="J447" s="8">
        <v>219</v>
      </c>
      <c r="K447" s="8">
        <v>392</v>
      </c>
      <c r="L447" s="8">
        <v>157</v>
      </c>
      <c r="M447" s="8">
        <v>93</v>
      </c>
      <c r="N447" s="8">
        <v>87</v>
      </c>
      <c r="O447" s="8">
        <f>SUM(Data[[#This Row],[A1_num]:[C3_num]])</f>
        <v>1376</v>
      </c>
      <c r="P447" s="9">
        <f>Data[[#This Row],[totalNumLAttainers]]+Data[[#This Row],[numNonLA]]</f>
        <v>3375</v>
      </c>
      <c r="Q447" s="9">
        <f>100*(Data[[#This Row],[totalNumLAttainers]]/Data[[#This Row],[totalYP]])</f>
        <v>40.770370370370365</v>
      </c>
      <c r="R447" s="9">
        <f>100*(Data[[#This Row],[numNonLA]]/Data[[#This Row],[totalYP]])</f>
        <v>59.229629629629635</v>
      </c>
      <c r="S447" s="13">
        <f>100*(Data[[#This Row],[A1_num]]/Data[[#This Row],[totalNumLAttainers]])</f>
        <v>7.0494186046511631</v>
      </c>
      <c r="T447" s="13">
        <f>100*(Data[[#This Row],[A2_num]]/Data[[#This Row],[totalNumLAttainers]])</f>
        <v>11.627906976744185</v>
      </c>
      <c r="U447" s="13">
        <f>100*(Data[[#This Row],[A3_num]]/Data[[#This Row],[totalNumLAttainers]])</f>
        <v>0.72674418604651159</v>
      </c>
      <c r="V447" s="13">
        <f>100*(Data[[#This Row],[B1_num]]/Data[[#This Row],[totalNumLAttainers]])</f>
        <v>11.700581395348838</v>
      </c>
      <c r="W447" s="13">
        <f>100*(Data[[#This Row],[B2_num]]/Data[[#This Row],[totalNumLAttainers]])</f>
        <v>15.915697674418606</v>
      </c>
      <c r="X447" s="13">
        <f>100*(Data[[#This Row],[B3_num]]/Data[[#This Row],[totalNumLAttainers]])</f>
        <v>28.488372093023255</v>
      </c>
      <c r="Y447" s="13">
        <f>100*(Data[[#This Row],[C1_num]]/Data[[#This Row],[totalNumLAttainers]])</f>
        <v>11.409883720930232</v>
      </c>
      <c r="Z447" s="13">
        <f>100*(Data[[#This Row],[C2_num]]/Data[[#This Row],[totalNumLAttainers]])</f>
        <v>6.7587209302325579</v>
      </c>
      <c r="AA447" s="13">
        <f>100*(Data[[#This Row],[C3_num]]/Data[[#This Row],[totalNumLAttainers]])</f>
        <v>6.3226744186046515</v>
      </c>
      <c r="AB447" s="9">
        <f>SUM(Data[[#This Row],[A1_num]:[A3_num]])</f>
        <v>267</v>
      </c>
      <c r="AC447" s="9">
        <f>SUM(Data[[#This Row],[B1_num]:[B3_num]])</f>
        <v>772</v>
      </c>
      <c r="AD447" s="9">
        <f>SUM(Data[[#This Row],[C1_num]:[C3_num]])</f>
        <v>337</v>
      </c>
      <c r="AE447" s="9">
        <f>SUM(Data[[#This Row],[A1_num]],Data[[#This Row],[B1_num]])</f>
        <v>258</v>
      </c>
      <c r="AF447" s="9">
        <f>SUM(Data[[#This Row],[A2_num]],Data[[#This Row],[B2_num]])</f>
        <v>379</v>
      </c>
      <c r="AG447" s="9">
        <f>SUM(Data[[#This Row],[A3_num]],Data[[#This Row],[B3_num]],Data[[#This Row],[C1_num]],Data[[#This Row],[C2_num]],Data[[#This Row],[C3_num]])</f>
        <v>739</v>
      </c>
    </row>
    <row r="448" spans="1:33" x14ac:dyDescent="0.15">
      <c r="A448" s="8">
        <v>2015</v>
      </c>
      <c r="B448" s="8" t="s">
        <v>221</v>
      </c>
      <c r="C448" s="8" t="s">
        <v>244</v>
      </c>
      <c r="D448" s="8" t="s">
        <v>245</v>
      </c>
      <c r="E448" s="8">
        <v>1288</v>
      </c>
      <c r="F448" s="8">
        <v>117</v>
      </c>
      <c r="G448" s="8">
        <v>86</v>
      </c>
      <c r="H448" s="8">
        <v>14</v>
      </c>
      <c r="I448" s="8">
        <v>194</v>
      </c>
      <c r="J448" s="8">
        <v>191</v>
      </c>
      <c r="K448" s="8">
        <v>543</v>
      </c>
      <c r="L448" s="8">
        <v>226</v>
      </c>
      <c r="M448" s="8">
        <v>186</v>
      </c>
      <c r="N448" s="8">
        <v>107</v>
      </c>
      <c r="O448" s="8">
        <f>SUM(Data[[#This Row],[A1_num]:[C3_num]])</f>
        <v>1664</v>
      </c>
      <c r="P448" s="9">
        <f>Data[[#This Row],[totalNumLAttainers]]+Data[[#This Row],[numNonLA]]</f>
        <v>2952</v>
      </c>
      <c r="Q448" s="9">
        <f>100*(Data[[#This Row],[totalNumLAttainers]]/Data[[#This Row],[totalYP]])</f>
        <v>56.36856368563685</v>
      </c>
      <c r="R448" s="9">
        <f>100*(Data[[#This Row],[numNonLA]]/Data[[#This Row],[totalYP]])</f>
        <v>43.631436314363143</v>
      </c>
      <c r="S448" s="13">
        <f>100*(Data[[#This Row],[A1_num]]/Data[[#This Row],[totalNumLAttainers]])</f>
        <v>7.03125</v>
      </c>
      <c r="T448" s="13">
        <f>100*(Data[[#This Row],[A2_num]]/Data[[#This Row],[totalNumLAttainers]])</f>
        <v>5.1682692307692308</v>
      </c>
      <c r="U448" s="13">
        <f>100*(Data[[#This Row],[A3_num]]/Data[[#This Row],[totalNumLAttainers]])</f>
        <v>0.84134615384615385</v>
      </c>
      <c r="V448" s="13">
        <f>100*(Data[[#This Row],[B1_num]]/Data[[#This Row],[totalNumLAttainers]])</f>
        <v>11.658653846153847</v>
      </c>
      <c r="W448" s="13">
        <f>100*(Data[[#This Row],[B2_num]]/Data[[#This Row],[totalNumLAttainers]])</f>
        <v>11.478365384615383</v>
      </c>
      <c r="X448" s="13">
        <f>100*(Data[[#This Row],[B3_num]]/Data[[#This Row],[totalNumLAttainers]])</f>
        <v>32.632211538461533</v>
      </c>
      <c r="Y448" s="13">
        <f>100*(Data[[#This Row],[C1_num]]/Data[[#This Row],[totalNumLAttainers]])</f>
        <v>13.581730769230768</v>
      </c>
      <c r="Z448" s="13">
        <f>100*(Data[[#This Row],[C2_num]]/Data[[#This Row],[totalNumLAttainers]])</f>
        <v>11.177884615384617</v>
      </c>
      <c r="AA448" s="13">
        <f>100*(Data[[#This Row],[C3_num]]/Data[[#This Row],[totalNumLAttainers]])</f>
        <v>6.4302884615384608</v>
      </c>
      <c r="AB448" s="9">
        <f>SUM(Data[[#This Row],[A1_num]:[A3_num]])</f>
        <v>217</v>
      </c>
      <c r="AC448" s="9">
        <f>SUM(Data[[#This Row],[B1_num]:[B3_num]])</f>
        <v>928</v>
      </c>
      <c r="AD448" s="9">
        <f>SUM(Data[[#This Row],[C1_num]:[C3_num]])</f>
        <v>519</v>
      </c>
      <c r="AE448" s="9">
        <f>SUM(Data[[#This Row],[A1_num]],Data[[#This Row],[B1_num]])</f>
        <v>311</v>
      </c>
      <c r="AF448" s="9">
        <f>SUM(Data[[#This Row],[A2_num]],Data[[#This Row],[B2_num]])</f>
        <v>277</v>
      </c>
      <c r="AG448" s="9">
        <f>SUM(Data[[#This Row],[A3_num]],Data[[#This Row],[B3_num]],Data[[#This Row],[C1_num]],Data[[#This Row],[C2_num]],Data[[#This Row],[C3_num]])</f>
        <v>1076</v>
      </c>
    </row>
    <row r="449" spans="1:33" x14ac:dyDescent="0.15">
      <c r="A449" s="8">
        <v>2015</v>
      </c>
      <c r="B449" s="8" t="s">
        <v>221</v>
      </c>
      <c r="C449" s="8" t="s">
        <v>343</v>
      </c>
      <c r="D449" s="8" t="s">
        <v>344</v>
      </c>
      <c r="E449" s="8">
        <v>5021</v>
      </c>
      <c r="F449" s="8">
        <v>258</v>
      </c>
      <c r="G449" s="8">
        <v>394</v>
      </c>
      <c r="H449" s="8">
        <v>24</v>
      </c>
      <c r="I449" s="8">
        <v>398</v>
      </c>
      <c r="J449" s="8">
        <v>492</v>
      </c>
      <c r="K449" s="8">
        <v>977</v>
      </c>
      <c r="L449" s="8">
        <v>377</v>
      </c>
      <c r="M449" s="8">
        <v>189</v>
      </c>
      <c r="N449" s="8">
        <v>141</v>
      </c>
      <c r="O449" s="8">
        <f>SUM(Data[[#This Row],[A1_num]:[C3_num]])</f>
        <v>3250</v>
      </c>
      <c r="P449" s="9">
        <f>Data[[#This Row],[totalNumLAttainers]]+Data[[#This Row],[numNonLA]]</f>
        <v>8271</v>
      </c>
      <c r="Q449" s="9">
        <f>100*(Data[[#This Row],[totalNumLAttainers]]/Data[[#This Row],[totalYP]])</f>
        <v>39.293918510458226</v>
      </c>
      <c r="R449" s="9">
        <f>100*(Data[[#This Row],[numNonLA]]/Data[[#This Row],[totalYP]])</f>
        <v>60.706081489541774</v>
      </c>
      <c r="S449" s="13">
        <f>100*(Data[[#This Row],[A1_num]]/Data[[#This Row],[totalNumLAttainers]])</f>
        <v>7.9384615384615387</v>
      </c>
      <c r="T449" s="13">
        <f>100*(Data[[#This Row],[A2_num]]/Data[[#This Row],[totalNumLAttainers]])</f>
        <v>12.123076923076923</v>
      </c>
      <c r="U449" s="13">
        <f>100*(Data[[#This Row],[A3_num]]/Data[[#This Row],[totalNumLAttainers]])</f>
        <v>0.73846153846153839</v>
      </c>
      <c r="V449" s="13">
        <f>100*(Data[[#This Row],[B1_num]]/Data[[#This Row],[totalNumLAttainers]])</f>
        <v>12.246153846153845</v>
      </c>
      <c r="W449" s="13">
        <f>100*(Data[[#This Row],[B2_num]]/Data[[#This Row],[totalNumLAttainers]])</f>
        <v>15.13846153846154</v>
      </c>
      <c r="X449" s="13">
        <f>100*(Data[[#This Row],[B3_num]]/Data[[#This Row],[totalNumLAttainers]])</f>
        <v>30.061538461538461</v>
      </c>
      <c r="Y449" s="13">
        <f>100*(Data[[#This Row],[C1_num]]/Data[[#This Row],[totalNumLAttainers]])</f>
        <v>11.600000000000001</v>
      </c>
      <c r="Z449" s="13">
        <f>100*(Data[[#This Row],[C2_num]]/Data[[#This Row],[totalNumLAttainers]])</f>
        <v>5.8153846153846152</v>
      </c>
      <c r="AA449" s="13">
        <f>100*(Data[[#This Row],[C3_num]]/Data[[#This Row],[totalNumLAttainers]])</f>
        <v>4.3384615384615381</v>
      </c>
      <c r="AB449" s="9">
        <f>SUM(Data[[#This Row],[A1_num]:[A3_num]])</f>
        <v>676</v>
      </c>
      <c r="AC449" s="9">
        <f>SUM(Data[[#This Row],[B1_num]:[B3_num]])</f>
        <v>1867</v>
      </c>
      <c r="AD449" s="9">
        <f>SUM(Data[[#This Row],[C1_num]:[C3_num]])</f>
        <v>707</v>
      </c>
      <c r="AE449" s="9">
        <f>SUM(Data[[#This Row],[A1_num]],Data[[#This Row],[B1_num]])</f>
        <v>656</v>
      </c>
      <c r="AF449" s="9">
        <f>SUM(Data[[#This Row],[A2_num]],Data[[#This Row],[B2_num]])</f>
        <v>886</v>
      </c>
      <c r="AG449" s="9">
        <f>SUM(Data[[#This Row],[A3_num]],Data[[#This Row],[B3_num]],Data[[#This Row],[C1_num]],Data[[#This Row],[C2_num]],Data[[#This Row],[C3_num]])</f>
        <v>1708</v>
      </c>
    </row>
    <row r="450" spans="1:33" x14ac:dyDescent="0.15">
      <c r="A450" s="8">
        <v>2015</v>
      </c>
      <c r="B450" s="8" t="s">
        <v>221</v>
      </c>
      <c r="C450" s="8" t="s">
        <v>35</v>
      </c>
      <c r="D450" s="8" t="s">
        <v>152</v>
      </c>
      <c r="E450" s="8">
        <v>1474</v>
      </c>
      <c r="F450" s="8">
        <v>122</v>
      </c>
      <c r="G450" s="8">
        <v>140</v>
      </c>
      <c r="H450" s="8">
        <v>27</v>
      </c>
      <c r="I450" s="8">
        <v>177</v>
      </c>
      <c r="J450" s="8">
        <v>146</v>
      </c>
      <c r="K450" s="8">
        <v>484</v>
      </c>
      <c r="L450" s="8">
        <v>125</v>
      </c>
      <c r="M450" s="8">
        <v>116</v>
      </c>
      <c r="N450" s="8">
        <v>67</v>
      </c>
      <c r="O450" s="8">
        <f>SUM(Data[[#This Row],[A1_num]:[C3_num]])</f>
        <v>1404</v>
      </c>
      <c r="P450" s="9">
        <f>Data[[#This Row],[totalNumLAttainers]]+Data[[#This Row],[numNonLA]]</f>
        <v>2878</v>
      </c>
      <c r="Q450" s="9">
        <f>100*(Data[[#This Row],[totalNumLAttainers]]/Data[[#This Row],[totalYP]])</f>
        <v>48.783877692842253</v>
      </c>
      <c r="R450" s="9">
        <f>100*(Data[[#This Row],[numNonLA]]/Data[[#This Row],[totalYP]])</f>
        <v>51.216122307157754</v>
      </c>
      <c r="S450" s="13">
        <f>100*(Data[[#This Row],[A1_num]]/Data[[#This Row],[totalNumLAttainers]])</f>
        <v>8.6894586894586894</v>
      </c>
      <c r="T450" s="13">
        <f>100*(Data[[#This Row],[A2_num]]/Data[[#This Row],[totalNumLAttainers]])</f>
        <v>9.9715099715099722</v>
      </c>
      <c r="U450" s="13">
        <f>100*(Data[[#This Row],[A3_num]]/Data[[#This Row],[totalNumLAttainers]])</f>
        <v>1.9230769230769231</v>
      </c>
      <c r="V450" s="13">
        <f>100*(Data[[#This Row],[B1_num]]/Data[[#This Row],[totalNumLAttainers]])</f>
        <v>12.606837606837606</v>
      </c>
      <c r="W450" s="13">
        <f>100*(Data[[#This Row],[B2_num]]/Data[[#This Row],[totalNumLAttainers]])</f>
        <v>10.3988603988604</v>
      </c>
      <c r="X450" s="13">
        <f>100*(Data[[#This Row],[B3_num]]/Data[[#This Row],[totalNumLAttainers]])</f>
        <v>34.472934472934476</v>
      </c>
      <c r="Y450" s="13">
        <f>100*(Data[[#This Row],[C1_num]]/Data[[#This Row],[totalNumLAttainers]])</f>
        <v>8.9031339031339023</v>
      </c>
      <c r="Z450" s="13">
        <f>100*(Data[[#This Row],[C2_num]]/Data[[#This Row],[totalNumLAttainers]])</f>
        <v>8.2621082621082618</v>
      </c>
      <c r="AA450" s="13">
        <f>100*(Data[[#This Row],[C3_num]]/Data[[#This Row],[totalNumLAttainers]])</f>
        <v>4.7720797720797723</v>
      </c>
      <c r="AB450" s="9">
        <f>SUM(Data[[#This Row],[A1_num]:[A3_num]])</f>
        <v>289</v>
      </c>
      <c r="AC450" s="9">
        <f>SUM(Data[[#This Row],[B1_num]:[B3_num]])</f>
        <v>807</v>
      </c>
      <c r="AD450" s="9">
        <f>SUM(Data[[#This Row],[C1_num]:[C3_num]])</f>
        <v>308</v>
      </c>
      <c r="AE450" s="9">
        <f>SUM(Data[[#This Row],[A1_num]],Data[[#This Row],[B1_num]])</f>
        <v>299</v>
      </c>
      <c r="AF450" s="9">
        <f>SUM(Data[[#This Row],[A2_num]],Data[[#This Row],[B2_num]])</f>
        <v>286</v>
      </c>
      <c r="AG450" s="9">
        <f>SUM(Data[[#This Row],[A3_num]],Data[[#This Row],[B3_num]],Data[[#This Row],[C1_num]],Data[[#This Row],[C2_num]],Data[[#This Row],[C3_num]])</f>
        <v>819</v>
      </c>
    </row>
    <row r="451" spans="1:33" x14ac:dyDescent="0.15">
      <c r="A451" s="8">
        <v>2015</v>
      </c>
      <c r="B451" s="8" t="s">
        <v>221</v>
      </c>
      <c r="C451" s="8" t="s">
        <v>345</v>
      </c>
      <c r="D451" s="8" t="s">
        <v>346</v>
      </c>
      <c r="E451" s="8">
        <v>3806</v>
      </c>
      <c r="F451" s="8">
        <v>227</v>
      </c>
      <c r="G451" s="8">
        <v>220</v>
      </c>
      <c r="H451" s="8">
        <v>19</v>
      </c>
      <c r="I451" s="8">
        <v>324</v>
      </c>
      <c r="J451" s="8">
        <v>358</v>
      </c>
      <c r="K451" s="8">
        <v>529</v>
      </c>
      <c r="L451" s="8">
        <v>335</v>
      </c>
      <c r="M451" s="8">
        <v>203</v>
      </c>
      <c r="N451" s="8">
        <v>99</v>
      </c>
      <c r="O451" s="8">
        <f>SUM(Data[[#This Row],[A1_num]:[C3_num]])</f>
        <v>2314</v>
      </c>
      <c r="P451" s="9">
        <f>Data[[#This Row],[totalNumLAttainers]]+Data[[#This Row],[numNonLA]]</f>
        <v>6120</v>
      </c>
      <c r="Q451" s="9">
        <f>100*(Data[[#This Row],[totalNumLAttainers]]/Data[[#This Row],[totalYP]])</f>
        <v>37.810457516339866</v>
      </c>
      <c r="R451" s="9">
        <f>100*(Data[[#This Row],[numNonLA]]/Data[[#This Row],[totalYP]])</f>
        <v>62.189542483660134</v>
      </c>
      <c r="S451" s="13">
        <f>100*(Data[[#This Row],[A1_num]]/Data[[#This Row],[totalNumLAttainers]])</f>
        <v>9.8098530682800344</v>
      </c>
      <c r="T451" s="13">
        <f>100*(Data[[#This Row],[A2_num]]/Data[[#This Row],[totalNumLAttainers]])</f>
        <v>9.5073465859982722</v>
      </c>
      <c r="U451" s="13">
        <f>100*(Data[[#This Row],[A3_num]]/Data[[#This Row],[totalNumLAttainers]])</f>
        <v>0.82108902333621436</v>
      </c>
      <c r="V451" s="13">
        <f>100*(Data[[#This Row],[B1_num]]/Data[[#This Row],[totalNumLAttainers]])</f>
        <v>14.001728608470183</v>
      </c>
      <c r="W451" s="13">
        <f>100*(Data[[#This Row],[B2_num]]/Data[[#This Row],[totalNumLAttainers]])</f>
        <v>15.471045808124458</v>
      </c>
      <c r="X451" s="13">
        <f>100*(Data[[#This Row],[B3_num]]/Data[[#This Row],[totalNumLAttainers]])</f>
        <v>22.860847018150388</v>
      </c>
      <c r="Y451" s="13">
        <f>100*(Data[[#This Row],[C1_num]]/Data[[#This Row],[totalNumLAttainers]])</f>
        <v>14.477095937770097</v>
      </c>
      <c r="Z451" s="13">
        <f>100*(Data[[#This Row],[C2_num]]/Data[[#This Row],[totalNumLAttainers]])</f>
        <v>8.7726879861711318</v>
      </c>
      <c r="AA451" s="13">
        <f>100*(Data[[#This Row],[C3_num]]/Data[[#This Row],[totalNumLAttainers]])</f>
        <v>4.2783059636992222</v>
      </c>
      <c r="AB451" s="9">
        <f>SUM(Data[[#This Row],[A1_num]:[A3_num]])</f>
        <v>466</v>
      </c>
      <c r="AC451" s="9">
        <f>SUM(Data[[#This Row],[B1_num]:[B3_num]])</f>
        <v>1211</v>
      </c>
      <c r="AD451" s="9">
        <f>SUM(Data[[#This Row],[C1_num]:[C3_num]])</f>
        <v>637</v>
      </c>
      <c r="AE451" s="9">
        <f>SUM(Data[[#This Row],[A1_num]],Data[[#This Row],[B1_num]])</f>
        <v>551</v>
      </c>
      <c r="AF451" s="9">
        <f>SUM(Data[[#This Row],[A2_num]],Data[[#This Row],[B2_num]])</f>
        <v>578</v>
      </c>
      <c r="AG451" s="9">
        <f>SUM(Data[[#This Row],[A3_num]],Data[[#This Row],[B3_num]],Data[[#This Row],[C1_num]],Data[[#This Row],[C2_num]],Data[[#This Row],[C3_num]])</f>
        <v>1185</v>
      </c>
    </row>
    <row r="452" spans="1:33" x14ac:dyDescent="0.15">
      <c r="A452" s="8">
        <v>2015</v>
      </c>
      <c r="B452" s="8" t="s">
        <v>221</v>
      </c>
      <c r="C452" s="8" t="s">
        <v>20</v>
      </c>
      <c r="D452" s="8" t="s">
        <v>144</v>
      </c>
      <c r="E452" s="8">
        <v>1139</v>
      </c>
      <c r="F452" s="8">
        <v>83</v>
      </c>
      <c r="G452" s="8">
        <v>67</v>
      </c>
      <c r="H452" s="8">
        <v>11</v>
      </c>
      <c r="I452" s="8">
        <v>162</v>
      </c>
      <c r="J452" s="8">
        <v>114</v>
      </c>
      <c r="K452" s="8">
        <v>338</v>
      </c>
      <c r="L452" s="8">
        <v>157</v>
      </c>
      <c r="M452" s="8">
        <v>131</v>
      </c>
      <c r="N452" s="8">
        <v>87</v>
      </c>
      <c r="O452" s="8">
        <f>SUM(Data[[#This Row],[A1_num]:[C3_num]])</f>
        <v>1150</v>
      </c>
      <c r="P452" s="9">
        <f>Data[[#This Row],[totalNumLAttainers]]+Data[[#This Row],[numNonLA]]</f>
        <v>2289</v>
      </c>
      <c r="Q452" s="9">
        <f>100*(Data[[#This Row],[totalNumLAttainers]]/Data[[#This Row],[totalYP]])</f>
        <v>50.240279598077763</v>
      </c>
      <c r="R452" s="9">
        <f>100*(Data[[#This Row],[numNonLA]]/Data[[#This Row],[totalYP]])</f>
        <v>49.759720401922237</v>
      </c>
      <c r="S452" s="13">
        <f>100*(Data[[#This Row],[A1_num]]/Data[[#This Row],[totalNumLAttainers]])</f>
        <v>7.2173913043478253</v>
      </c>
      <c r="T452" s="13">
        <f>100*(Data[[#This Row],[A2_num]]/Data[[#This Row],[totalNumLAttainers]])</f>
        <v>5.8260869565217392</v>
      </c>
      <c r="U452" s="13">
        <f>100*(Data[[#This Row],[A3_num]]/Data[[#This Row],[totalNumLAttainers]])</f>
        <v>0.9565217391304347</v>
      </c>
      <c r="V452" s="13">
        <f>100*(Data[[#This Row],[B1_num]]/Data[[#This Row],[totalNumLAttainers]])</f>
        <v>14.086956521739131</v>
      </c>
      <c r="W452" s="13">
        <f>100*(Data[[#This Row],[B2_num]]/Data[[#This Row],[totalNumLAttainers]])</f>
        <v>9.9130434782608692</v>
      </c>
      <c r="X452" s="13">
        <f>100*(Data[[#This Row],[B3_num]]/Data[[#This Row],[totalNumLAttainers]])</f>
        <v>29.391304347826086</v>
      </c>
      <c r="Y452" s="13">
        <f>100*(Data[[#This Row],[C1_num]]/Data[[#This Row],[totalNumLAttainers]])</f>
        <v>13.652173913043478</v>
      </c>
      <c r="Z452" s="13">
        <f>100*(Data[[#This Row],[C2_num]]/Data[[#This Row],[totalNumLAttainers]])</f>
        <v>11.391304347826086</v>
      </c>
      <c r="AA452" s="13">
        <f>100*(Data[[#This Row],[C3_num]]/Data[[#This Row],[totalNumLAttainers]])</f>
        <v>7.5652173913043477</v>
      </c>
      <c r="AB452" s="9">
        <f>SUM(Data[[#This Row],[A1_num]:[A3_num]])</f>
        <v>161</v>
      </c>
      <c r="AC452" s="9">
        <f>SUM(Data[[#This Row],[B1_num]:[B3_num]])</f>
        <v>614</v>
      </c>
      <c r="AD452" s="9">
        <f>SUM(Data[[#This Row],[C1_num]:[C3_num]])</f>
        <v>375</v>
      </c>
      <c r="AE452" s="9">
        <f>SUM(Data[[#This Row],[A1_num]],Data[[#This Row],[B1_num]])</f>
        <v>245</v>
      </c>
      <c r="AF452" s="9">
        <f>SUM(Data[[#This Row],[A2_num]],Data[[#This Row],[B2_num]])</f>
        <v>181</v>
      </c>
      <c r="AG452" s="9">
        <f>SUM(Data[[#This Row],[A3_num]],Data[[#This Row],[B3_num]],Data[[#This Row],[C1_num]],Data[[#This Row],[C2_num]],Data[[#This Row],[C3_num]])</f>
        <v>724</v>
      </c>
    </row>
    <row r="453" spans="1:33" x14ac:dyDescent="0.15">
      <c r="A453" s="8">
        <v>2015</v>
      </c>
      <c r="B453" s="8" t="s">
        <v>221</v>
      </c>
      <c r="C453" s="8" t="s">
        <v>254</v>
      </c>
      <c r="D453" s="8" t="s">
        <v>255</v>
      </c>
      <c r="E453" s="8">
        <v>1330</v>
      </c>
      <c r="F453" s="8">
        <v>87</v>
      </c>
      <c r="G453" s="8">
        <v>136</v>
      </c>
      <c r="H453" s="8">
        <v>17</v>
      </c>
      <c r="I453" s="8">
        <v>173</v>
      </c>
      <c r="J453" s="8">
        <v>202</v>
      </c>
      <c r="K453" s="8">
        <v>358</v>
      </c>
      <c r="L453" s="8">
        <v>146</v>
      </c>
      <c r="M453" s="8">
        <v>119</v>
      </c>
      <c r="N453" s="8">
        <v>77</v>
      </c>
      <c r="O453" s="8">
        <f>SUM(Data[[#This Row],[A1_num]:[C3_num]])</f>
        <v>1315</v>
      </c>
      <c r="P453" s="9">
        <f>Data[[#This Row],[totalNumLAttainers]]+Data[[#This Row],[numNonLA]]</f>
        <v>2645</v>
      </c>
      <c r="Q453" s="9">
        <f>100*(Data[[#This Row],[totalNumLAttainers]]/Data[[#This Row],[totalYP]])</f>
        <v>49.716446124763699</v>
      </c>
      <c r="R453" s="9">
        <f>100*(Data[[#This Row],[numNonLA]]/Data[[#This Row],[totalYP]])</f>
        <v>50.283553875236301</v>
      </c>
      <c r="S453" s="13">
        <f>100*(Data[[#This Row],[A1_num]]/Data[[#This Row],[totalNumLAttainers]])</f>
        <v>6.6159695817490496</v>
      </c>
      <c r="T453" s="13">
        <f>100*(Data[[#This Row],[A2_num]]/Data[[#This Row],[totalNumLAttainers]])</f>
        <v>10.342205323193916</v>
      </c>
      <c r="U453" s="13">
        <f>100*(Data[[#This Row],[A3_num]]/Data[[#This Row],[totalNumLAttainers]])</f>
        <v>1.2927756653992395</v>
      </c>
      <c r="V453" s="13">
        <f>100*(Data[[#This Row],[B1_num]]/Data[[#This Row],[totalNumLAttainers]])</f>
        <v>13.155893536121674</v>
      </c>
      <c r="W453" s="13">
        <f>100*(Data[[#This Row],[B2_num]]/Data[[#This Row],[totalNumLAttainers]])</f>
        <v>15.361216730038022</v>
      </c>
      <c r="X453" s="13">
        <f>100*(Data[[#This Row],[B3_num]]/Data[[#This Row],[totalNumLAttainers]])</f>
        <v>27.224334600760457</v>
      </c>
      <c r="Y453" s="13">
        <f>100*(Data[[#This Row],[C1_num]]/Data[[#This Row],[totalNumLAttainers]])</f>
        <v>11.102661596958175</v>
      </c>
      <c r="Z453" s="13">
        <f>100*(Data[[#This Row],[C2_num]]/Data[[#This Row],[totalNumLAttainers]])</f>
        <v>9.0494296577946756</v>
      </c>
      <c r="AA453" s="13">
        <f>100*(Data[[#This Row],[C3_num]]/Data[[#This Row],[totalNumLAttainers]])</f>
        <v>5.8555133079847907</v>
      </c>
      <c r="AB453" s="9">
        <f>SUM(Data[[#This Row],[A1_num]:[A3_num]])</f>
        <v>240</v>
      </c>
      <c r="AC453" s="9">
        <f>SUM(Data[[#This Row],[B1_num]:[B3_num]])</f>
        <v>733</v>
      </c>
      <c r="AD453" s="9">
        <f>SUM(Data[[#This Row],[C1_num]:[C3_num]])</f>
        <v>342</v>
      </c>
      <c r="AE453" s="9">
        <f>SUM(Data[[#This Row],[A1_num]],Data[[#This Row],[B1_num]])</f>
        <v>260</v>
      </c>
      <c r="AF453" s="9">
        <f>SUM(Data[[#This Row],[A2_num]],Data[[#This Row],[B2_num]])</f>
        <v>338</v>
      </c>
      <c r="AG453" s="9">
        <f>SUM(Data[[#This Row],[A3_num]],Data[[#This Row],[B3_num]],Data[[#This Row],[C1_num]],Data[[#This Row],[C2_num]],Data[[#This Row],[C3_num]])</f>
        <v>717</v>
      </c>
    </row>
    <row r="454" spans="1:33" x14ac:dyDescent="0.15">
      <c r="A454" s="8">
        <v>2015</v>
      </c>
      <c r="B454" s="8" t="s">
        <v>221</v>
      </c>
      <c r="C454" s="8" t="s">
        <v>260</v>
      </c>
      <c r="D454" s="8" t="s">
        <v>261</v>
      </c>
      <c r="E454" s="8">
        <v>896</v>
      </c>
      <c r="F454" s="8">
        <v>46</v>
      </c>
      <c r="G454" s="8">
        <v>65</v>
      </c>
      <c r="H454" s="8" t="s">
        <v>2</v>
      </c>
      <c r="I454" s="8">
        <v>74</v>
      </c>
      <c r="J454" s="8">
        <v>85</v>
      </c>
      <c r="K454" s="8">
        <v>139</v>
      </c>
      <c r="L454" s="8">
        <v>71</v>
      </c>
      <c r="M454" s="8">
        <v>32</v>
      </c>
      <c r="N454" s="8">
        <v>48</v>
      </c>
      <c r="O454" s="8">
        <f>SUM(Data[[#This Row],[A1_num]:[C3_num]])</f>
        <v>560</v>
      </c>
      <c r="P454" s="9">
        <f>Data[[#This Row],[totalNumLAttainers]]+Data[[#This Row],[numNonLA]]</f>
        <v>1456</v>
      </c>
      <c r="Q454" s="9">
        <f>100*(Data[[#This Row],[totalNumLAttainers]]/Data[[#This Row],[totalYP]])</f>
        <v>38.461538461538467</v>
      </c>
      <c r="R454" s="9">
        <f>100*(Data[[#This Row],[numNonLA]]/Data[[#This Row],[totalYP]])</f>
        <v>61.53846153846154</v>
      </c>
      <c r="S454" s="13">
        <f>100*(Data[[#This Row],[A1_num]]/Data[[#This Row],[totalNumLAttainers]])</f>
        <v>8.2142857142857135</v>
      </c>
      <c r="T454" s="13">
        <f>100*(Data[[#This Row],[A2_num]]/Data[[#This Row],[totalNumLAttainers]])</f>
        <v>11.607142857142858</v>
      </c>
      <c r="U454" s="13" t="e">
        <f>100*(Data[[#This Row],[A3_num]]/Data[[#This Row],[totalNumLAttainers]])</f>
        <v>#VALUE!</v>
      </c>
      <c r="V454" s="13">
        <f>100*(Data[[#This Row],[B1_num]]/Data[[#This Row],[totalNumLAttainers]])</f>
        <v>13.214285714285715</v>
      </c>
      <c r="W454" s="13">
        <f>100*(Data[[#This Row],[B2_num]]/Data[[#This Row],[totalNumLAttainers]])</f>
        <v>15.178571428571427</v>
      </c>
      <c r="X454" s="13">
        <f>100*(Data[[#This Row],[B3_num]]/Data[[#This Row],[totalNumLAttainers]])</f>
        <v>24.821428571428573</v>
      </c>
      <c r="Y454" s="13">
        <f>100*(Data[[#This Row],[C1_num]]/Data[[#This Row],[totalNumLAttainers]])</f>
        <v>12.678571428571427</v>
      </c>
      <c r="Z454" s="13">
        <f>100*(Data[[#This Row],[C2_num]]/Data[[#This Row],[totalNumLAttainers]])</f>
        <v>5.7142857142857144</v>
      </c>
      <c r="AA454" s="13">
        <f>100*(Data[[#This Row],[C3_num]]/Data[[#This Row],[totalNumLAttainers]])</f>
        <v>8.5714285714285712</v>
      </c>
      <c r="AB454" s="9">
        <f>SUM(Data[[#This Row],[A1_num]:[A3_num]])</f>
        <v>111</v>
      </c>
      <c r="AC454" s="9">
        <f>SUM(Data[[#This Row],[B1_num]:[B3_num]])</f>
        <v>298</v>
      </c>
      <c r="AD454" s="9">
        <f>SUM(Data[[#This Row],[C1_num]:[C3_num]])</f>
        <v>151</v>
      </c>
      <c r="AE454" s="9">
        <f>SUM(Data[[#This Row],[A1_num]],Data[[#This Row],[B1_num]])</f>
        <v>120</v>
      </c>
      <c r="AF454" s="9">
        <f>SUM(Data[[#This Row],[A2_num]],Data[[#This Row],[B2_num]])</f>
        <v>150</v>
      </c>
      <c r="AG454" s="9">
        <f>SUM(Data[[#This Row],[A3_num]],Data[[#This Row],[B3_num]],Data[[#This Row],[C1_num]],Data[[#This Row],[C2_num]],Data[[#This Row],[C3_num]])</f>
        <v>290</v>
      </c>
    </row>
    <row r="455" spans="1:33" x14ac:dyDescent="0.15">
      <c r="A455" s="8">
        <v>2015</v>
      </c>
      <c r="B455" s="8" t="s">
        <v>221</v>
      </c>
      <c r="C455" s="8" t="s">
        <v>288</v>
      </c>
      <c r="D455" s="8" t="s">
        <v>289</v>
      </c>
      <c r="E455" s="8">
        <v>958</v>
      </c>
      <c r="F455" s="8">
        <v>74</v>
      </c>
      <c r="G455" s="8">
        <v>67</v>
      </c>
      <c r="H455" s="8" t="s">
        <v>2</v>
      </c>
      <c r="I455" s="8">
        <v>85</v>
      </c>
      <c r="J455" s="8">
        <v>136</v>
      </c>
      <c r="K455" s="8">
        <v>233</v>
      </c>
      <c r="L455" s="8">
        <v>117</v>
      </c>
      <c r="M455" s="8">
        <v>108</v>
      </c>
      <c r="N455" s="8">
        <v>41</v>
      </c>
      <c r="O455" s="8">
        <f>SUM(Data[[#This Row],[A1_num]:[C3_num]])</f>
        <v>861</v>
      </c>
      <c r="P455" s="9">
        <f>Data[[#This Row],[totalNumLAttainers]]+Data[[#This Row],[numNonLA]]</f>
        <v>1819</v>
      </c>
      <c r="Q455" s="9">
        <f>100*(Data[[#This Row],[totalNumLAttainers]]/Data[[#This Row],[totalYP]])</f>
        <v>47.333699835074214</v>
      </c>
      <c r="R455" s="9">
        <f>100*(Data[[#This Row],[numNonLA]]/Data[[#This Row],[totalYP]])</f>
        <v>52.666300164925786</v>
      </c>
      <c r="S455" s="13">
        <f>100*(Data[[#This Row],[A1_num]]/Data[[#This Row],[totalNumLAttainers]])</f>
        <v>8.5946573751451805</v>
      </c>
      <c r="T455" s="13">
        <f>100*(Data[[#This Row],[A2_num]]/Data[[#This Row],[totalNumLAttainers]])</f>
        <v>7.7816492450638792</v>
      </c>
      <c r="U455" s="13" t="e">
        <f>100*(Data[[#This Row],[A3_num]]/Data[[#This Row],[totalNumLAttainers]])</f>
        <v>#VALUE!</v>
      </c>
      <c r="V455" s="13">
        <f>100*(Data[[#This Row],[B1_num]]/Data[[#This Row],[totalNumLAttainers]])</f>
        <v>9.8722415795586524</v>
      </c>
      <c r="W455" s="13">
        <f>100*(Data[[#This Row],[B2_num]]/Data[[#This Row],[totalNumLAttainers]])</f>
        <v>15.795586527293844</v>
      </c>
      <c r="X455" s="13">
        <f>100*(Data[[#This Row],[B3_num]]/Data[[#This Row],[totalNumLAttainers]])</f>
        <v>27.061556329849012</v>
      </c>
      <c r="Y455" s="13">
        <f>100*(Data[[#This Row],[C1_num]]/Data[[#This Row],[totalNumLAttainers]])</f>
        <v>13.588850174216027</v>
      </c>
      <c r="Z455" s="13">
        <f>100*(Data[[#This Row],[C2_num]]/Data[[#This Row],[totalNumLAttainers]])</f>
        <v>12.543554006968641</v>
      </c>
      <c r="AA455" s="13">
        <f>100*(Data[[#This Row],[C3_num]]/Data[[#This Row],[totalNumLAttainers]])</f>
        <v>4.7619047619047619</v>
      </c>
      <c r="AB455" s="9">
        <f>SUM(Data[[#This Row],[A1_num]:[A3_num]])</f>
        <v>141</v>
      </c>
      <c r="AC455" s="9">
        <f>SUM(Data[[#This Row],[B1_num]:[B3_num]])</f>
        <v>454</v>
      </c>
      <c r="AD455" s="9">
        <f>SUM(Data[[#This Row],[C1_num]:[C3_num]])</f>
        <v>266</v>
      </c>
      <c r="AE455" s="9">
        <f>SUM(Data[[#This Row],[A1_num]],Data[[#This Row],[B1_num]])</f>
        <v>159</v>
      </c>
      <c r="AF455" s="9">
        <f>SUM(Data[[#This Row],[A2_num]],Data[[#This Row],[B2_num]])</f>
        <v>203</v>
      </c>
      <c r="AG455" s="9">
        <f>SUM(Data[[#This Row],[A3_num]],Data[[#This Row],[B3_num]],Data[[#This Row],[C1_num]],Data[[#This Row],[C2_num]],Data[[#This Row],[C3_num]])</f>
        <v>499</v>
      </c>
    </row>
    <row r="456" spans="1:33" x14ac:dyDescent="0.15">
      <c r="A456" s="8">
        <v>2015</v>
      </c>
      <c r="B456" s="8" t="s">
        <v>221</v>
      </c>
      <c r="C456" s="8" t="s">
        <v>276</v>
      </c>
      <c r="D456" s="8" t="s">
        <v>277</v>
      </c>
      <c r="E456" s="8">
        <v>803</v>
      </c>
      <c r="F456" s="8">
        <v>77</v>
      </c>
      <c r="G456" s="8">
        <v>56</v>
      </c>
      <c r="H456" s="8">
        <v>11</v>
      </c>
      <c r="I456" s="8">
        <v>90</v>
      </c>
      <c r="J456" s="8">
        <v>85</v>
      </c>
      <c r="K456" s="8">
        <v>230</v>
      </c>
      <c r="L456" s="8">
        <v>82</v>
      </c>
      <c r="M456" s="8">
        <v>57</v>
      </c>
      <c r="N456" s="8">
        <v>27</v>
      </c>
      <c r="O456" s="8">
        <f>SUM(Data[[#This Row],[A1_num]:[C3_num]])</f>
        <v>715</v>
      </c>
      <c r="P456" s="9">
        <f>Data[[#This Row],[totalNumLAttainers]]+Data[[#This Row],[numNonLA]]</f>
        <v>1518</v>
      </c>
      <c r="Q456" s="9">
        <f>100*(Data[[#This Row],[totalNumLAttainers]]/Data[[#This Row],[totalYP]])</f>
        <v>47.10144927536232</v>
      </c>
      <c r="R456" s="9">
        <f>100*(Data[[#This Row],[numNonLA]]/Data[[#This Row],[totalYP]])</f>
        <v>52.89855072463768</v>
      </c>
      <c r="S456" s="13">
        <f>100*(Data[[#This Row],[A1_num]]/Data[[#This Row],[totalNumLAttainers]])</f>
        <v>10.76923076923077</v>
      </c>
      <c r="T456" s="13">
        <f>100*(Data[[#This Row],[A2_num]]/Data[[#This Row],[totalNumLAttainers]])</f>
        <v>7.8321678321678325</v>
      </c>
      <c r="U456" s="13">
        <f>100*(Data[[#This Row],[A3_num]]/Data[[#This Row],[totalNumLAttainers]])</f>
        <v>1.5384615384615385</v>
      </c>
      <c r="V456" s="13">
        <f>100*(Data[[#This Row],[B1_num]]/Data[[#This Row],[totalNumLAttainers]])</f>
        <v>12.587412587412588</v>
      </c>
      <c r="W456" s="13">
        <f>100*(Data[[#This Row],[B2_num]]/Data[[#This Row],[totalNumLAttainers]])</f>
        <v>11.888111888111888</v>
      </c>
      <c r="X456" s="13">
        <f>100*(Data[[#This Row],[B3_num]]/Data[[#This Row],[totalNumLAttainers]])</f>
        <v>32.167832167832167</v>
      </c>
      <c r="Y456" s="13">
        <f>100*(Data[[#This Row],[C1_num]]/Data[[#This Row],[totalNumLAttainers]])</f>
        <v>11.468531468531468</v>
      </c>
      <c r="Z456" s="13">
        <f>100*(Data[[#This Row],[C2_num]]/Data[[#This Row],[totalNumLAttainers]])</f>
        <v>7.9720279720279716</v>
      </c>
      <c r="AA456" s="13">
        <f>100*(Data[[#This Row],[C3_num]]/Data[[#This Row],[totalNumLAttainers]])</f>
        <v>3.7762237762237763</v>
      </c>
      <c r="AB456" s="9">
        <f>SUM(Data[[#This Row],[A1_num]:[A3_num]])</f>
        <v>144</v>
      </c>
      <c r="AC456" s="9">
        <f>SUM(Data[[#This Row],[B1_num]:[B3_num]])</f>
        <v>405</v>
      </c>
      <c r="AD456" s="9">
        <f>SUM(Data[[#This Row],[C1_num]:[C3_num]])</f>
        <v>166</v>
      </c>
      <c r="AE456" s="9">
        <f>SUM(Data[[#This Row],[A1_num]],Data[[#This Row],[B1_num]])</f>
        <v>167</v>
      </c>
      <c r="AF456" s="9">
        <f>SUM(Data[[#This Row],[A2_num]],Data[[#This Row],[B2_num]])</f>
        <v>141</v>
      </c>
      <c r="AG456" s="9">
        <f>SUM(Data[[#This Row],[A3_num]],Data[[#This Row],[B3_num]],Data[[#This Row],[C1_num]],Data[[#This Row],[C2_num]],Data[[#This Row],[C3_num]])</f>
        <v>407</v>
      </c>
    </row>
    <row r="457" spans="1:33" x14ac:dyDescent="0.15">
      <c r="A457" s="8">
        <v>2015</v>
      </c>
      <c r="B457" s="8" t="s">
        <v>221</v>
      </c>
      <c r="C457" s="8" t="s">
        <v>86</v>
      </c>
      <c r="D457" s="8" t="s">
        <v>199</v>
      </c>
      <c r="E457" s="8">
        <v>2164</v>
      </c>
      <c r="F457" s="8">
        <v>166</v>
      </c>
      <c r="G457" s="8">
        <v>198</v>
      </c>
      <c r="H457" s="8">
        <v>41</v>
      </c>
      <c r="I457" s="8">
        <v>133</v>
      </c>
      <c r="J457" s="8">
        <v>150</v>
      </c>
      <c r="K457" s="8">
        <v>339</v>
      </c>
      <c r="L457" s="8">
        <v>106</v>
      </c>
      <c r="M457" s="8">
        <v>76</v>
      </c>
      <c r="N457" s="8">
        <v>69</v>
      </c>
      <c r="O457" s="8">
        <f>SUM(Data[[#This Row],[A1_num]:[C3_num]])</f>
        <v>1278</v>
      </c>
      <c r="P457" s="9">
        <f>Data[[#This Row],[totalNumLAttainers]]+Data[[#This Row],[numNonLA]]</f>
        <v>3442</v>
      </c>
      <c r="Q457" s="9">
        <f>100*(Data[[#This Row],[totalNumLAttainers]]/Data[[#This Row],[totalYP]])</f>
        <v>37.129575828006971</v>
      </c>
      <c r="R457" s="9">
        <f>100*(Data[[#This Row],[numNonLA]]/Data[[#This Row],[totalYP]])</f>
        <v>62.870424171993022</v>
      </c>
      <c r="S457" s="13">
        <f>100*(Data[[#This Row],[A1_num]]/Data[[#This Row],[totalNumLAttainers]])</f>
        <v>12.989045383411579</v>
      </c>
      <c r="T457" s="13">
        <f>100*(Data[[#This Row],[A2_num]]/Data[[#This Row],[totalNumLAttainers]])</f>
        <v>15.492957746478872</v>
      </c>
      <c r="U457" s="13">
        <f>100*(Data[[#This Row],[A3_num]]/Data[[#This Row],[totalNumLAttainers]])</f>
        <v>3.2081377151799684</v>
      </c>
      <c r="V457" s="13">
        <f>100*(Data[[#This Row],[B1_num]]/Data[[#This Row],[totalNumLAttainers]])</f>
        <v>10.406885758998435</v>
      </c>
      <c r="W457" s="13">
        <f>100*(Data[[#This Row],[B2_num]]/Data[[#This Row],[totalNumLAttainers]])</f>
        <v>11.737089201877934</v>
      </c>
      <c r="X457" s="13">
        <f>100*(Data[[#This Row],[B3_num]]/Data[[#This Row],[totalNumLAttainers]])</f>
        <v>26.525821596244132</v>
      </c>
      <c r="Y457" s="13">
        <f>100*(Data[[#This Row],[C1_num]]/Data[[#This Row],[totalNumLAttainers]])</f>
        <v>8.2942097026604067</v>
      </c>
      <c r="Z457" s="13">
        <f>100*(Data[[#This Row],[C2_num]]/Data[[#This Row],[totalNumLAttainers]])</f>
        <v>5.9467918622848197</v>
      </c>
      <c r="AA457" s="13">
        <f>100*(Data[[#This Row],[C3_num]]/Data[[#This Row],[totalNumLAttainers]])</f>
        <v>5.39906103286385</v>
      </c>
      <c r="AB457" s="9">
        <f>SUM(Data[[#This Row],[A1_num]:[A3_num]])</f>
        <v>405</v>
      </c>
      <c r="AC457" s="9">
        <f>SUM(Data[[#This Row],[B1_num]:[B3_num]])</f>
        <v>622</v>
      </c>
      <c r="AD457" s="9">
        <f>SUM(Data[[#This Row],[C1_num]:[C3_num]])</f>
        <v>251</v>
      </c>
      <c r="AE457" s="9">
        <f>SUM(Data[[#This Row],[A1_num]],Data[[#This Row],[B1_num]])</f>
        <v>299</v>
      </c>
      <c r="AF457" s="9">
        <f>SUM(Data[[#This Row],[A2_num]],Data[[#This Row],[B2_num]])</f>
        <v>348</v>
      </c>
      <c r="AG457" s="9">
        <f>SUM(Data[[#This Row],[A3_num]],Data[[#This Row],[B3_num]],Data[[#This Row],[C1_num]],Data[[#This Row],[C2_num]],Data[[#This Row],[C3_num]])</f>
        <v>631</v>
      </c>
    </row>
    <row r="458" spans="1:33" x14ac:dyDescent="0.15">
      <c r="A458" s="8">
        <v>2015</v>
      </c>
      <c r="B458" s="8" t="s">
        <v>221</v>
      </c>
      <c r="C458" s="8" t="s">
        <v>4</v>
      </c>
      <c r="D458" s="8" t="s">
        <v>132</v>
      </c>
      <c r="E458" s="8">
        <v>866</v>
      </c>
      <c r="F458" s="8">
        <v>65</v>
      </c>
      <c r="G458" s="8">
        <v>59</v>
      </c>
      <c r="H458" s="8" t="s">
        <v>2</v>
      </c>
      <c r="I458" s="8">
        <v>93</v>
      </c>
      <c r="J458" s="8">
        <v>83</v>
      </c>
      <c r="K458" s="8">
        <v>202</v>
      </c>
      <c r="L458" s="8">
        <v>77</v>
      </c>
      <c r="M458" s="8">
        <v>52</v>
      </c>
      <c r="N458" s="8">
        <v>48</v>
      </c>
      <c r="O458" s="8">
        <f>SUM(Data[[#This Row],[A1_num]:[C3_num]])</f>
        <v>679</v>
      </c>
      <c r="P458" s="9">
        <f>Data[[#This Row],[totalNumLAttainers]]+Data[[#This Row],[numNonLA]]</f>
        <v>1545</v>
      </c>
      <c r="Q458" s="9">
        <f>100*(Data[[#This Row],[totalNumLAttainers]]/Data[[#This Row],[totalYP]])</f>
        <v>43.948220064724921</v>
      </c>
      <c r="R458" s="9">
        <f>100*(Data[[#This Row],[numNonLA]]/Data[[#This Row],[totalYP]])</f>
        <v>56.051779935275079</v>
      </c>
      <c r="S458" s="13">
        <f>100*(Data[[#This Row],[A1_num]]/Data[[#This Row],[totalNumLAttainers]])</f>
        <v>9.5729013254786466</v>
      </c>
      <c r="T458" s="13">
        <f>100*(Data[[#This Row],[A2_num]]/Data[[#This Row],[totalNumLAttainers]])</f>
        <v>8.6892488954344618</v>
      </c>
      <c r="U458" s="13" t="e">
        <f>100*(Data[[#This Row],[A3_num]]/Data[[#This Row],[totalNumLAttainers]])</f>
        <v>#VALUE!</v>
      </c>
      <c r="V458" s="13">
        <f>100*(Data[[#This Row],[B1_num]]/Data[[#This Row],[totalNumLAttainers]])</f>
        <v>13.696612665684832</v>
      </c>
      <c r="W458" s="13">
        <f>100*(Data[[#This Row],[B2_num]]/Data[[#This Row],[totalNumLAttainers]])</f>
        <v>12.223858615611192</v>
      </c>
      <c r="X458" s="13">
        <f>100*(Data[[#This Row],[B3_num]]/Data[[#This Row],[totalNumLAttainers]])</f>
        <v>29.749631811487482</v>
      </c>
      <c r="Y458" s="13">
        <f>100*(Data[[#This Row],[C1_num]]/Data[[#This Row],[totalNumLAttainers]])</f>
        <v>11.340206185567011</v>
      </c>
      <c r="Z458" s="13">
        <f>100*(Data[[#This Row],[C2_num]]/Data[[#This Row],[totalNumLAttainers]])</f>
        <v>7.6583210603829164</v>
      </c>
      <c r="AA458" s="13">
        <f>100*(Data[[#This Row],[C3_num]]/Data[[#This Row],[totalNumLAttainers]])</f>
        <v>7.0692194403534607</v>
      </c>
      <c r="AB458" s="9">
        <f>SUM(Data[[#This Row],[A1_num]:[A3_num]])</f>
        <v>124</v>
      </c>
      <c r="AC458" s="9">
        <f>SUM(Data[[#This Row],[B1_num]:[B3_num]])</f>
        <v>378</v>
      </c>
      <c r="AD458" s="9">
        <f>SUM(Data[[#This Row],[C1_num]:[C3_num]])</f>
        <v>177</v>
      </c>
      <c r="AE458" s="9">
        <f>SUM(Data[[#This Row],[A1_num]],Data[[#This Row],[B1_num]])</f>
        <v>158</v>
      </c>
      <c r="AF458" s="9">
        <f>SUM(Data[[#This Row],[A2_num]],Data[[#This Row],[B2_num]])</f>
        <v>142</v>
      </c>
      <c r="AG458" s="9">
        <f>SUM(Data[[#This Row],[A3_num]],Data[[#This Row],[B3_num]],Data[[#This Row],[C1_num]],Data[[#This Row],[C2_num]],Data[[#This Row],[C3_num]])</f>
        <v>379</v>
      </c>
    </row>
    <row r="459" spans="1:33" x14ac:dyDescent="0.15">
      <c r="A459" s="8">
        <v>2015</v>
      </c>
      <c r="B459" s="8" t="s">
        <v>221</v>
      </c>
      <c r="C459" s="8" t="s">
        <v>87</v>
      </c>
      <c r="D459" s="8" t="s">
        <v>200</v>
      </c>
      <c r="E459" s="8">
        <v>884</v>
      </c>
      <c r="F459" s="8">
        <v>54</v>
      </c>
      <c r="G459" s="8">
        <v>28</v>
      </c>
      <c r="H459" s="8">
        <v>14</v>
      </c>
      <c r="I459" s="8">
        <v>52</v>
      </c>
      <c r="J459" s="8">
        <v>32</v>
      </c>
      <c r="K459" s="8">
        <v>93</v>
      </c>
      <c r="L459" s="8">
        <v>37</v>
      </c>
      <c r="M459" s="8">
        <v>31</v>
      </c>
      <c r="N459" s="8">
        <v>17</v>
      </c>
      <c r="O459" s="8">
        <f>SUM(Data[[#This Row],[A1_num]:[C3_num]])</f>
        <v>358</v>
      </c>
      <c r="P459" s="9">
        <f>Data[[#This Row],[totalNumLAttainers]]+Data[[#This Row],[numNonLA]]</f>
        <v>1242</v>
      </c>
      <c r="Q459" s="9">
        <f>100*(Data[[#This Row],[totalNumLAttainers]]/Data[[#This Row],[totalYP]])</f>
        <v>28.824476650563607</v>
      </c>
      <c r="R459" s="9">
        <f>100*(Data[[#This Row],[numNonLA]]/Data[[#This Row],[totalYP]])</f>
        <v>71.175523349436403</v>
      </c>
      <c r="S459" s="13">
        <f>100*(Data[[#This Row],[A1_num]]/Data[[#This Row],[totalNumLAttainers]])</f>
        <v>15.083798882681565</v>
      </c>
      <c r="T459" s="13">
        <f>100*(Data[[#This Row],[A2_num]]/Data[[#This Row],[totalNumLAttainers]])</f>
        <v>7.8212290502793298</v>
      </c>
      <c r="U459" s="13">
        <f>100*(Data[[#This Row],[A3_num]]/Data[[#This Row],[totalNumLAttainers]])</f>
        <v>3.9106145251396649</v>
      </c>
      <c r="V459" s="13">
        <f>100*(Data[[#This Row],[B1_num]]/Data[[#This Row],[totalNumLAttainers]])</f>
        <v>14.52513966480447</v>
      </c>
      <c r="W459" s="13">
        <f>100*(Data[[#This Row],[B2_num]]/Data[[#This Row],[totalNumLAttainers]])</f>
        <v>8.938547486033519</v>
      </c>
      <c r="X459" s="13">
        <f>100*(Data[[#This Row],[B3_num]]/Data[[#This Row],[totalNumLAttainers]])</f>
        <v>25.977653631284912</v>
      </c>
      <c r="Y459" s="13">
        <f>100*(Data[[#This Row],[C1_num]]/Data[[#This Row],[totalNumLAttainers]])</f>
        <v>10.335195530726256</v>
      </c>
      <c r="Z459" s="13">
        <f>100*(Data[[#This Row],[C2_num]]/Data[[#This Row],[totalNumLAttainers]])</f>
        <v>8.6592178770949726</v>
      </c>
      <c r="AA459" s="13">
        <f>100*(Data[[#This Row],[C3_num]]/Data[[#This Row],[totalNumLAttainers]])</f>
        <v>4.7486033519553068</v>
      </c>
      <c r="AB459" s="9">
        <f>SUM(Data[[#This Row],[A1_num]:[A3_num]])</f>
        <v>96</v>
      </c>
      <c r="AC459" s="9">
        <f>SUM(Data[[#This Row],[B1_num]:[B3_num]])</f>
        <v>177</v>
      </c>
      <c r="AD459" s="9">
        <f>SUM(Data[[#This Row],[C1_num]:[C3_num]])</f>
        <v>85</v>
      </c>
      <c r="AE459" s="9">
        <f>SUM(Data[[#This Row],[A1_num]],Data[[#This Row],[B1_num]])</f>
        <v>106</v>
      </c>
      <c r="AF459" s="9">
        <f>SUM(Data[[#This Row],[A2_num]],Data[[#This Row],[B2_num]])</f>
        <v>60</v>
      </c>
      <c r="AG459" s="9">
        <f>SUM(Data[[#This Row],[A3_num]],Data[[#This Row],[B3_num]],Data[[#This Row],[C1_num]],Data[[#This Row],[C2_num]],Data[[#This Row],[C3_num]])</f>
        <v>192</v>
      </c>
    </row>
    <row r="460" spans="1:33" x14ac:dyDescent="0.15">
      <c r="A460" s="8">
        <v>2015</v>
      </c>
      <c r="B460" s="8" t="s">
        <v>221</v>
      </c>
      <c r="C460" s="8" t="s">
        <v>36</v>
      </c>
      <c r="D460" s="8" t="s">
        <v>153</v>
      </c>
      <c r="E460" s="8">
        <v>1305</v>
      </c>
      <c r="F460" s="8">
        <v>85</v>
      </c>
      <c r="G460" s="8">
        <v>192</v>
      </c>
      <c r="H460" s="8">
        <v>29</v>
      </c>
      <c r="I460" s="8">
        <v>182</v>
      </c>
      <c r="J460" s="8">
        <v>115</v>
      </c>
      <c r="K460" s="8">
        <v>309</v>
      </c>
      <c r="L460" s="8">
        <v>151</v>
      </c>
      <c r="M460" s="8">
        <v>106</v>
      </c>
      <c r="N460" s="8">
        <v>71</v>
      </c>
      <c r="O460" s="8">
        <f>SUM(Data[[#This Row],[A1_num]:[C3_num]])</f>
        <v>1240</v>
      </c>
      <c r="P460" s="9">
        <f>Data[[#This Row],[totalNumLAttainers]]+Data[[#This Row],[numNonLA]]</f>
        <v>2545</v>
      </c>
      <c r="Q460" s="9">
        <f>100*(Data[[#This Row],[totalNumLAttainers]]/Data[[#This Row],[totalYP]])</f>
        <v>48.722986247544206</v>
      </c>
      <c r="R460" s="9">
        <f>100*(Data[[#This Row],[numNonLA]]/Data[[#This Row],[totalYP]])</f>
        <v>51.277013752455794</v>
      </c>
      <c r="S460" s="13">
        <f>100*(Data[[#This Row],[A1_num]]/Data[[#This Row],[totalNumLAttainers]])</f>
        <v>6.854838709677419</v>
      </c>
      <c r="T460" s="13">
        <f>100*(Data[[#This Row],[A2_num]]/Data[[#This Row],[totalNumLAttainers]])</f>
        <v>15.483870967741936</v>
      </c>
      <c r="U460" s="13">
        <f>100*(Data[[#This Row],[A3_num]]/Data[[#This Row],[totalNumLAttainers]])</f>
        <v>2.338709677419355</v>
      </c>
      <c r="V460" s="13">
        <f>100*(Data[[#This Row],[B1_num]]/Data[[#This Row],[totalNumLAttainers]])</f>
        <v>14.677419354838708</v>
      </c>
      <c r="W460" s="13">
        <f>100*(Data[[#This Row],[B2_num]]/Data[[#This Row],[totalNumLAttainers]])</f>
        <v>9.2741935483870961</v>
      </c>
      <c r="X460" s="13">
        <f>100*(Data[[#This Row],[B3_num]]/Data[[#This Row],[totalNumLAttainers]])</f>
        <v>24.91935483870968</v>
      </c>
      <c r="Y460" s="13">
        <f>100*(Data[[#This Row],[C1_num]]/Data[[#This Row],[totalNumLAttainers]])</f>
        <v>12.17741935483871</v>
      </c>
      <c r="Z460" s="13">
        <f>100*(Data[[#This Row],[C2_num]]/Data[[#This Row],[totalNumLAttainers]])</f>
        <v>8.5483870967741939</v>
      </c>
      <c r="AA460" s="13">
        <f>100*(Data[[#This Row],[C3_num]]/Data[[#This Row],[totalNumLAttainers]])</f>
        <v>5.725806451612903</v>
      </c>
      <c r="AB460" s="9">
        <f>SUM(Data[[#This Row],[A1_num]:[A3_num]])</f>
        <v>306</v>
      </c>
      <c r="AC460" s="9">
        <f>SUM(Data[[#This Row],[B1_num]:[B3_num]])</f>
        <v>606</v>
      </c>
      <c r="AD460" s="9">
        <f>SUM(Data[[#This Row],[C1_num]:[C3_num]])</f>
        <v>328</v>
      </c>
      <c r="AE460" s="9">
        <f>SUM(Data[[#This Row],[A1_num]],Data[[#This Row],[B1_num]])</f>
        <v>267</v>
      </c>
      <c r="AF460" s="9">
        <f>SUM(Data[[#This Row],[A2_num]],Data[[#This Row],[B2_num]])</f>
        <v>307</v>
      </c>
      <c r="AG460" s="9">
        <f>SUM(Data[[#This Row],[A3_num]],Data[[#This Row],[B3_num]],Data[[#This Row],[C1_num]],Data[[#This Row],[C2_num]],Data[[#This Row],[C3_num]])</f>
        <v>666</v>
      </c>
    </row>
    <row r="461" spans="1:33" x14ac:dyDescent="0.15">
      <c r="A461" s="8">
        <v>2015</v>
      </c>
      <c r="B461" s="8" t="s">
        <v>221</v>
      </c>
      <c r="C461" s="8" t="s">
        <v>45</v>
      </c>
      <c r="D461" s="8" t="s">
        <v>161</v>
      </c>
      <c r="E461" s="8">
        <v>1780</v>
      </c>
      <c r="F461" s="8">
        <v>171</v>
      </c>
      <c r="G461" s="8">
        <v>100</v>
      </c>
      <c r="H461" s="8" t="s">
        <v>2</v>
      </c>
      <c r="I461" s="8">
        <v>250</v>
      </c>
      <c r="J461" s="8">
        <v>120</v>
      </c>
      <c r="K461" s="8">
        <v>376</v>
      </c>
      <c r="L461" s="8">
        <v>100</v>
      </c>
      <c r="M461" s="8">
        <v>120</v>
      </c>
      <c r="N461" s="8">
        <v>71</v>
      </c>
      <c r="O461" s="8">
        <f>SUM(Data[[#This Row],[A1_num]:[C3_num]])</f>
        <v>1308</v>
      </c>
      <c r="P461" s="9">
        <f>Data[[#This Row],[totalNumLAttainers]]+Data[[#This Row],[numNonLA]]</f>
        <v>3088</v>
      </c>
      <c r="Q461" s="9">
        <f>100*(Data[[#This Row],[totalNumLAttainers]]/Data[[#This Row],[totalYP]])</f>
        <v>42.357512953367873</v>
      </c>
      <c r="R461" s="9">
        <f>100*(Data[[#This Row],[numNonLA]]/Data[[#This Row],[totalYP]])</f>
        <v>57.642487046632127</v>
      </c>
      <c r="S461" s="13">
        <f>100*(Data[[#This Row],[A1_num]]/Data[[#This Row],[totalNumLAttainers]])</f>
        <v>13.073394495412844</v>
      </c>
      <c r="T461" s="13">
        <f>100*(Data[[#This Row],[A2_num]]/Data[[#This Row],[totalNumLAttainers]])</f>
        <v>7.6452599388379197</v>
      </c>
      <c r="U461" s="13" t="e">
        <f>100*(Data[[#This Row],[A3_num]]/Data[[#This Row],[totalNumLAttainers]])</f>
        <v>#VALUE!</v>
      </c>
      <c r="V461" s="13">
        <f>100*(Data[[#This Row],[B1_num]]/Data[[#This Row],[totalNumLAttainers]])</f>
        <v>19.113149847094803</v>
      </c>
      <c r="W461" s="13">
        <f>100*(Data[[#This Row],[B2_num]]/Data[[#This Row],[totalNumLAttainers]])</f>
        <v>9.1743119266055047</v>
      </c>
      <c r="X461" s="13">
        <f>100*(Data[[#This Row],[B3_num]]/Data[[#This Row],[totalNumLAttainers]])</f>
        <v>28.74617737003058</v>
      </c>
      <c r="Y461" s="13">
        <f>100*(Data[[#This Row],[C1_num]]/Data[[#This Row],[totalNumLAttainers]])</f>
        <v>7.6452599388379197</v>
      </c>
      <c r="Z461" s="13">
        <f>100*(Data[[#This Row],[C2_num]]/Data[[#This Row],[totalNumLAttainers]])</f>
        <v>9.1743119266055047</v>
      </c>
      <c r="AA461" s="13">
        <f>100*(Data[[#This Row],[C3_num]]/Data[[#This Row],[totalNumLAttainers]])</f>
        <v>5.4281345565749231</v>
      </c>
      <c r="AB461" s="9">
        <f>SUM(Data[[#This Row],[A1_num]:[A3_num]])</f>
        <v>271</v>
      </c>
      <c r="AC461" s="9">
        <f>SUM(Data[[#This Row],[B1_num]:[B3_num]])</f>
        <v>746</v>
      </c>
      <c r="AD461" s="9">
        <f>SUM(Data[[#This Row],[C1_num]:[C3_num]])</f>
        <v>291</v>
      </c>
      <c r="AE461" s="9">
        <f>SUM(Data[[#This Row],[A1_num]],Data[[#This Row],[B1_num]])</f>
        <v>421</v>
      </c>
      <c r="AF461" s="9">
        <f>SUM(Data[[#This Row],[A2_num]],Data[[#This Row],[B2_num]])</f>
        <v>220</v>
      </c>
      <c r="AG461" s="9">
        <f>SUM(Data[[#This Row],[A3_num]],Data[[#This Row],[B3_num]],Data[[#This Row],[C1_num]],Data[[#This Row],[C2_num]],Data[[#This Row],[C3_num]])</f>
        <v>667</v>
      </c>
    </row>
    <row r="462" spans="1:33" x14ac:dyDescent="0.15">
      <c r="A462" s="8">
        <v>2015</v>
      </c>
      <c r="B462" s="8" t="s">
        <v>221</v>
      </c>
      <c r="C462" s="8" t="s">
        <v>242</v>
      </c>
      <c r="D462" s="8" t="s">
        <v>243</v>
      </c>
      <c r="E462" s="8">
        <v>190</v>
      </c>
      <c r="F462" s="8">
        <v>10</v>
      </c>
      <c r="G462" s="8">
        <v>20</v>
      </c>
      <c r="H462" s="8" t="s">
        <v>2</v>
      </c>
      <c r="I462" s="8" t="s">
        <v>2</v>
      </c>
      <c r="J462" s="8">
        <v>16</v>
      </c>
      <c r="K462" s="8">
        <v>24</v>
      </c>
      <c r="L462" s="8">
        <v>13</v>
      </c>
      <c r="M462" s="8" t="s">
        <v>2</v>
      </c>
      <c r="N462" s="8" t="s">
        <v>2</v>
      </c>
      <c r="O462" s="8">
        <f>SUM(Data[[#This Row],[A1_num]:[C3_num]])</f>
        <v>83</v>
      </c>
      <c r="P462" s="9">
        <f>Data[[#This Row],[totalNumLAttainers]]+Data[[#This Row],[numNonLA]]</f>
        <v>273</v>
      </c>
      <c r="Q462" s="9">
        <f>100*(Data[[#This Row],[totalNumLAttainers]]/Data[[#This Row],[totalYP]])</f>
        <v>30.402930402930401</v>
      </c>
      <c r="R462" s="9">
        <f>100*(Data[[#This Row],[numNonLA]]/Data[[#This Row],[totalYP]])</f>
        <v>69.597069597069591</v>
      </c>
      <c r="S462" s="13">
        <f>100*(Data[[#This Row],[A1_num]]/Data[[#This Row],[totalNumLAttainers]])</f>
        <v>12.048192771084338</v>
      </c>
      <c r="T462" s="13">
        <f>100*(Data[[#This Row],[A2_num]]/Data[[#This Row],[totalNumLAttainers]])</f>
        <v>24.096385542168676</v>
      </c>
      <c r="U462" s="13" t="e">
        <f>100*(Data[[#This Row],[A3_num]]/Data[[#This Row],[totalNumLAttainers]])</f>
        <v>#VALUE!</v>
      </c>
      <c r="V462" s="13" t="e">
        <f>100*(Data[[#This Row],[B1_num]]/Data[[#This Row],[totalNumLAttainers]])</f>
        <v>#VALUE!</v>
      </c>
      <c r="W462" s="13">
        <f>100*(Data[[#This Row],[B2_num]]/Data[[#This Row],[totalNumLAttainers]])</f>
        <v>19.277108433734941</v>
      </c>
      <c r="X462" s="13">
        <f>100*(Data[[#This Row],[B3_num]]/Data[[#This Row],[totalNumLAttainers]])</f>
        <v>28.915662650602407</v>
      </c>
      <c r="Y462" s="13">
        <f>100*(Data[[#This Row],[C1_num]]/Data[[#This Row],[totalNumLAttainers]])</f>
        <v>15.66265060240964</v>
      </c>
      <c r="Z462" s="13" t="e">
        <f>100*(Data[[#This Row],[C2_num]]/Data[[#This Row],[totalNumLAttainers]])</f>
        <v>#VALUE!</v>
      </c>
      <c r="AA462" s="13" t="e">
        <f>100*(Data[[#This Row],[C3_num]]/Data[[#This Row],[totalNumLAttainers]])</f>
        <v>#VALUE!</v>
      </c>
      <c r="AB462" s="9">
        <f>SUM(Data[[#This Row],[A1_num]:[A3_num]])</f>
        <v>30</v>
      </c>
      <c r="AC462" s="9">
        <f>SUM(Data[[#This Row],[B1_num]:[B3_num]])</f>
        <v>40</v>
      </c>
      <c r="AD462" s="9">
        <f>SUM(Data[[#This Row],[C1_num]:[C3_num]])</f>
        <v>13</v>
      </c>
      <c r="AE462" s="9">
        <f>SUM(Data[[#This Row],[A1_num]],Data[[#This Row],[B1_num]])</f>
        <v>10</v>
      </c>
      <c r="AF462" s="9">
        <f>SUM(Data[[#This Row],[A2_num]],Data[[#This Row],[B2_num]])</f>
        <v>36</v>
      </c>
      <c r="AG462" s="9">
        <f>SUM(Data[[#This Row],[A3_num]],Data[[#This Row],[B3_num]],Data[[#This Row],[C1_num]],Data[[#This Row],[C2_num]],Data[[#This Row],[C3_num]])</f>
        <v>37</v>
      </c>
    </row>
    <row r="463" spans="1:33" x14ac:dyDescent="0.15">
      <c r="A463" s="8">
        <v>2015</v>
      </c>
      <c r="B463" s="8" t="s">
        <v>221</v>
      </c>
      <c r="C463" s="8" t="s">
        <v>37</v>
      </c>
      <c r="D463" s="8" t="s">
        <v>154</v>
      </c>
      <c r="E463" s="8">
        <v>1156</v>
      </c>
      <c r="F463" s="8">
        <v>94</v>
      </c>
      <c r="G463" s="8">
        <v>150</v>
      </c>
      <c r="H463" s="8">
        <v>29</v>
      </c>
      <c r="I463" s="8">
        <v>126</v>
      </c>
      <c r="J463" s="8">
        <v>130</v>
      </c>
      <c r="K463" s="8">
        <v>412</v>
      </c>
      <c r="L463" s="8">
        <v>78</v>
      </c>
      <c r="M463" s="8">
        <v>107</v>
      </c>
      <c r="N463" s="8">
        <v>50</v>
      </c>
      <c r="O463" s="8">
        <f>SUM(Data[[#This Row],[A1_num]:[C3_num]])</f>
        <v>1176</v>
      </c>
      <c r="P463" s="9">
        <f>Data[[#This Row],[totalNumLAttainers]]+Data[[#This Row],[numNonLA]]</f>
        <v>2332</v>
      </c>
      <c r="Q463" s="9">
        <f>100*(Data[[#This Row],[totalNumLAttainers]]/Data[[#This Row],[totalYP]])</f>
        <v>50.42881646655232</v>
      </c>
      <c r="R463" s="9">
        <f>100*(Data[[#This Row],[numNonLA]]/Data[[#This Row],[totalYP]])</f>
        <v>49.57118353344768</v>
      </c>
      <c r="S463" s="13">
        <f>100*(Data[[#This Row],[A1_num]]/Data[[#This Row],[totalNumLAttainers]])</f>
        <v>7.9931972789115653</v>
      </c>
      <c r="T463" s="13">
        <f>100*(Data[[#This Row],[A2_num]]/Data[[#This Row],[totalNumLAttainers]])</f>
        <v>12.755102040816327</v>
      </c>
      <c r="U463" s="13">
        <f>100*(Data[[#This Row],[A3_num]]/Data[[#This Row],[totalNumLAttainers]])</f>
        <v>2.4659863945578229</v>
      </c>
      <c r="V463" s="13">
        <f>100*(Data[[#This Row],[B1_num]]/Data[[#This Row],[totalNumLAttainers]])</f>
        <v>10.714285714285714</v>
      </c>
      <c r="W463" s="13">
        <f>100*(Data[[#This Row],[B2_num]]/Data[[#This Row],[totalNumLAttainers]])</f>
        <v>11.054421768707483</v>
      </c>
      <c r="X463" s="13">
        <f>100*(Data[[#This Row],[B3_num]]/Data[[#This Row],[totalNumLAttainers]])</f>
        <v>35.034013605442176</v>
      </c>
      <c r="Y463" s="13">
        <f>100*(Data[[#This Row],[C1_num]]/Data[[#This Row],[totalNumLAttainers]])</f>
        <v>6.6326530612244898</v>
      </c>
      <c r="Z463" s="13">
        <f>100*(Data[[#This Row],[C2_num]]/Data[[#This Row],[totalNumLAttainers]])</f>
        <v>9.0986394557823136</v>
      </c>
      <c r="AA463" s="13">
        <f>100*(Data[[#This Row],[C3_num]]/Data[[#This Row],[totalNumLAttainers]])</f>
        <v>4.2517006802721085</v>
      </c>
      <c r="AB463" s="9">
        <f>SUM(Data[[#This Row],[A1_num]:[A3_num]])</f>
        <v>273</v>
      </c>
      <c r="AC463" s="9">
        <f>SUM(Data[[#This Row],[B1_num]:[B3_num]])</f>
        <v>668</v>
      </c>
      <c r="AD463" s="9">
        <f>SUM(Data[[#This Row],[C1_num]:[C3_num]])</f>
        <v>235</v>
      </c>
      <c r="AE463" s="9">
        <f>SUM(Data[[#This Row],[A1_num]],Data[[#This Row],[B1_num]])</f>
        <v>220</v>
      </c>
      <c r="AF463" s="9">
        <f>SUM(Data[[#This Row],[A2_num]],Data[[#This Row],[B2_num]])</f>
        <v>280</v>
      </c>
      <c r="AG463" s="9">
        <f>SUM(Data[[#This Row],[A3_num]],Data[[#This Row],[B3_num]],Data[[#This Row],[C1_num]],Data[[#This Row],[C2_num]],Data[[#This Row],[C3_num]])</f>
        <v>676</v>
      </c>
    </row>
    <row r="464" spans="1:33" x14ac:dyDescent="0.15">
      <c r="A464" s="8">
        <v>2015</v>
      </c>
      <c r="B464" s="8" t="s">
        <v>221</v>
      </c>
      <c r="C464" s="8" t="s">
        <v>51</v>
      </c>
      <c r="D464" s="8" t="s">
        <v>166</v>
      </c>
      <c r="E464" s="8">
        <v>1950</v>
      </c>
      <c r="F464" s="8">
        <v>203</v>
      </c>
      <c r="G464" s="8">
        <v>123</v>
      </c>
      <c r="H464" s="8">
        <v>25</v>
      </c>
      <c r="I464" s="8">
        <v>344</v>
      </c>
      <c r="J464" s="8">
        <v>186</v>
      </c>
      <c r="K464" s="8">
        <v>572</v>
      </c>
      <c r="L464" s="8">
        <v>217</v>
      </c>
      <c r="M464" s="8">
        <v>138</v>
      </c>
      <c r="N464" s="8">
        <v>98</v>
      </c>
      <c r="O464" s="8">
        <f>SUM(Data[[#This Row],[A1_num]:[C3_num]])</f>
        <v>1906</v>
      </c>
      <c r="P464" s="9">
        <f>Data[[#This Row],[totalNumLAttainers]]+Data[[#This Row],[numNonLA]]</f>
        <v>3856</v>
      </c>
      <c r="Q464" s="9">
        <f>100*(Data[[#This Row],[totalNumLAttainers]]/Data[[#This Row],[totalYP]])</f>
        <v>49.429460580912867</v>
      </c>
      <c r="R464" s="9">
        <f>100*(Data[[#This Row],[numNonLA]]/Data[[#This Row],[totalYP]])</f>
        <v>50.570539419087133</v>
      </c>
      <c r="S464" s="13">
        <f>100*(Data[[#This Row],[A1_num]]/Data[[#This Row],[totalNumLAttainers]])</f>
        <v>10.650577124868835</v>
      </c>
      <c r="T464" s="13">
        <f>100*(Data[[#This Row],[A2_num]]/Data[[#This Row],[totalNumLAttainers]])</f>
        <v>6.4533053515215117</v>
      </c>
      <c r="U464" s="13">
        <f>100*(Data[[#This Row],[A3_num]]/Data[[#This Row],[totalNumLAttainers]])</f>
        <v>1.3116474291710387</v>
      </c>
      <c r="V464" s="13">
        <f>100*(Data[[#This Row],[B1_num]]/Data[[#This Row],[totalNumLAttainers]])</f>
        <v>18.048268625393494</v>
      </c>
      <c r="W464" s="13">
        <f>100*(Data[[#This Row],[B2_num]]/Data[[#This Row],[totalNumLAttainers]])</f>
        <v>9.7586568730325283</v>
      </c>
      <c r="X464" s="13">
        <f>100*(Data[[#This Row],[B3_num]]/Data[[#This Row],[totalNumLAttainers]])</f>
        <v>30.010493179433368</v>
      </c>
      <c r="Y464" s="13">
        <f>100*(Data[[#This Row],[C1_num]]/Data[[#This Row],[totalNumLAttainers]])</f>
        <v>11.385099685204617</v>
      </c>
      <c r="Z464" s="13">
        <f>100*(Data[[#This Row],[C2_num]]/Data[[#This Row],[totalNumLAttainers]])</f>
        <v>7.2402938090241342</v>
      </c>
      <c r="AA464" s="13">
        <f>100*(Data[[#This Row],[C3_num]]/Data[[#This Row],[totalNumLAttainers]])</f>
        <v>5.1416579223504719</v>
      </c>
      <c r="AB464" s="9">
        <f>SUM(Data[[#This Row],[A1_num]:[A3_num]])</f>
        <v>351</v>
      </c>
      <c r="AC464" s="9">
        <f>SUM(Data[[#This Row],[B1_num]:[B3_num]])</f>
        <v>1102</v>
      </c>
      <c r="AD464" s="9">
        <f>SUM(Data[[#This Row],[C1_num]:[C3_num]])</f>
        <v>453</v>
      </c>
      <c r="AE464" s="9">
        <f>SUM(Data[[#This Row],[A1_num]],Data[[#This Row],[B1_num]])</f>
        <v>547</v>
      </c>
      <c r="AF464" s="9">
        <f>SUM(Data[[#This Row],[A2_num]],Data[[#This Row],[B2_num]])</f>
        <v>309</v>
      </c>
      <c r="AG464" s="9">
        <f>SUM(Data[[#This Row],[A3_num]],Data[[#This Row],[B3_num]],Data[[#This Row],[C1_num]],Data[[#This Row],[C2_num]],Data[[#This Row],[C3_num]])</f>
        <v>1050</v>
      </c>
    </row>
    <row r="465" spans="1:33" x14ac:dyDescent="0.15">
      <c r="A465" s="8">
        <v>2015</v>
      </c>
      <c r="B465" s="8" t="s">
        <v>221</v>
      </c>
      <c r="C465" s="8" t="s">
        <v>12</v>
      </c>
      <c r="D465" s="8" t="s">
        <v>139</v>
      </c>
      <c r="E465" s="8">
        <v>1633</v>
      </c>
      <c r="F465" s="8">
        <v>193</v>
      </c>
      <c r="G465" s="8">
        <v>160</v>
      </c>
      <c r="H465" s="8">
        <v>38</v>
      </c>
      <c r="I465" s="8">
        <v>148</v>
      </c>
      <c r="J465" s="8">
        <v>110</v>
      </c>
      <c r="K465" s="8">
        <v>357</v>
      </c>
      <c r="L465" s="8">
        <v>102</v>
      </c>
      <c r="M465" s="8">
        <v>85</v>
      </c>
      <c r="N465" s="8">
        <v>63</v>
      </c>
      <c r="O465" s="8">
        <f>SUM(Data[[#This Row],[A1_num]:[C3_num]])</f>
        <v>1256</v>
      </c>
      <c r="P465" s="9">
        <f>Data[[#This Row],[totalNumLAttainers]]+Data[[#This Row],[numNonLA]]</f>
        <v>2889</v>
      </c>
      <c r="Q465" s="9">
        <f>100*(Data[[#This Row],[totalNumLAttainers]]/Data[[#This Row],[totalYP]])</f>
        <v>43.475250951886466</v>
      </c>
      <c r="R465" s="9">
        <f>100*(Data[[#This Row],[numNonLA]]/Data[[#This Row],[totalYP]])</f>
        <v>56.524749048113534</v>
      </c>
      <c r="S465" s="13">
        <f>100*(Data[[#This Row],[A1_num]]/Data[[#This Row],[totalNumLAttainers]])</f>
        <v>15.36624203821656</v>
      </c>
      <c r="T465" s="13">
        <f>100*(Data[[#This Row],[A2_num]]/Data[[#This Row],[totalNumLAttainers]])</f>
        <v>12.738853503184714</v>
      </c>
      <c r="U465" s="13">
        <f>100*(Data[[#This Row],[A3_num]]/Data[[#This Row],[totalNumLAttainers]])</f>
        <v>3.0254777070063694</v>
      </c>
      <c r="V465" s="13">
        <f>100*(Data[[#This Row],[B1_num]]/Data[[#This Row],[totalNumLAttainers]])</f>
        <v>11.783439490445859</v>
      </c>
      <c r="W465" s="13">
        <f>100*(Data[[#This Row],[B2_num]]/Data[[#This Row],[totalNumLAttainers]])</f>
        <v>8.7579617834394892</v>
      </c>
      <c r="X465" s="13">
        <f>100*(Data[[#This Row],[B3_num]]/Data[[#This Row],[totalNumLAttainers]])</f>
        <v>28.423566878980893</v>
      </c>
      <c r="Y465" s="13">
        <f>100*(Data[[#This Row],[C1_num]]/Data[[#This Row],[totalNumLAttainers]])</f>
        <v>8.1210191082802545</v>
      </c>
      <c r="Z465" s="13">
        <f>100*(Data[[#This Row],[C2_num]]/Data[[#This Row],[totalNumLAttainers]])</f>
        <v>6.7675159235668785</v>
      </c>
      <c r="AA465" s="13">
        <f>100*(Data[[#This Row],[C3_num]]/Data[[#This Row],[totalNumLAttainers]])</f>
        <v>5.015923566878981</v>
      </c>
      <c r="AB465" s="9">
        <f>SUM(Data[[#This Row],[A1_num]:[A3_num]])</f>
        <v>391</v>
      </c>
      <c r="AC465" s="9">
        <f>SUM(Data[[#This Row],[B1_num]:[B3_num]])</f>
        <v>615</v>
      </c>
      <c r="AD465" s="9">
        <f>SUM(Data[[#This Row],[C1_num]:[C3_num]])</f>
        <v>250</v>
      </c>
      <c r="AE465" s="9">
        <f>SUM(Data[[#This Row],[A1_num]],Data[[#This Row],[B1_num]])</f>
        <v>341</v>
      </c>
      <c r="AF465" s="9">
        <f>SUM(Data[[#This Row],[A2_num]],Data[[#This Row],[B2_num]])</f>
        <v>270</v>
      </c>
      <c r="AG465" s="9">
        <f>SUM(Data[[#This Row],[A3_num]],Data[[#This Row],[B3_num]],Data[[#This Row],[C1_num]],Data[[#This Row],[C2_num]],Data[[#This Row],[C3_num]])</f>
        <v>645</v>
      </c>
    </row>
    <row r="466" spans="1:33" x14ac:dyDescent="0.15">
      <c r="A466" s="8">
        <v>2015</v>
      </c>
      <c r="B466" s="8" t="s">
        <v>221</v>
      </c>
      <c r="C466" s="8" t="s">
        <v>46</v>
      </c>
      <c r="D466" s="8" t="s">
        <v>162</v>
      </c>
      <c r="E466" s="8">
        <v>3017</v>
      </c>
      <c r="F466" s="8">
        <v>208</v>
      </c>
      <c r="G466" s="8">
        <v>286</v>
      </c>
      <c r="H466" s="8">
        <v>37</v>
      </c>
      <c r="I466" s="8">
        <v>258</v>
      </c>
      <c r="J466" s="8">
        <v>296</v>
      </c>
      <c r="K466" s="8">
        <v>722</v>
      </c>
      <c r="L466" s="8">
        <v>282</v>
      </c>
      <c r="M466" s="8">
        <v>234</v>
      </c>
      <c r="N466" s="8">
        <v>159</v>
      </c>
      <c r="O466" s="8">
        <f>SUM(Data[[#This Row],[A1_num]:[C3_num]])</f>
        <v>2482</v>
      </c>
      <c r="P466" s="9">
        <f>Data[[#This Row],[totalNumLAttainers]]+Data[[#This Row],[numNonLA]]</f>
        <v>5499</v>
      </c>
      <c r="Q466" s="9">
        <f>100*(Data[[#This Row],[totalNumLAttainers]]/Data[[#This Row],[totalYP]])</f>
        <v>45.135479178032369</v>
      </c>
      <c r="R466" s="9">
        <f>100*(Data[[#This Row],[numNonLA]]/Data[[#This Row],[totalYP]])</f>
        <v>54.864520821967631</v>
      </c>
      <c r="S466" s="13">
        <f>100*(Data[[#This Row],[A1_num]]/Data[[#This Row],[totalNumLAttainers]])</f>
        <v>8.3803384367445606</v>
      </c>
      <c r="T466" s="13">
        <f>100*(Data[[#This Row],[A2_num]]/Data[[#This Row],[totalNumLAttainers]])</f>
        <v>11.522965350523771</v>
      </c>
      <c r="U466" s="13">
        <f>100*(Data[[#This Row],[A3_num]]/Data[[#This Row],[totalNumLAttainers]])</f>
        <v>1.4907332796132151</v>
      </c>
      <c r="V466" s="13">
        <f>100*(Data[[#This Row],[B1_num]]/Data[[#This Row],[totalNumLAttainers]])</f>
        <v>10.394842868654312</v>
      </c>
      <c r="W466" s="13">
        <f>100*(Data[[#This Row],[B2_num]]/Data[[#This Row],[totalNumLAttainers]])</f>
        <v>11.925866236905721</v>
      </c>
      <c r="X466" s="13">
        <f>100*(Data[[#This Row],[B3_num]]/Data[[#This Row],[totalNumLAttainers]])</f>
        <v>29.089443996776794</v>
      </c>
      <c r="Y466" s="13">
        <f>100*(Data[[#This Row],[C1_num]]/Data[[#This Row],[totalNumLAttainers]])</f>
        <v>11.36180499597099</v>
      </c>
      <c r="Z466" s="13">
        <f>100*(Data[[#This Row],[C2_num]]/Data[[#This Row],[totalNumLAttainers]])</f>
        <v>9.4278807413376313</v>
      </c>
      <c r="AA466" s="13">
        <f>100*(Data[[#This Row],[C3_num]]/Data[[#This Row],[totalNumLAttainers]])</f>
        <v>6.4061240934730064</v>
      </c>
      <c r="AB466" s="9">
        <f>SUM(Data[[#This Row],[A1_num]:[A3_num]])</f>
        <v>531</v>
      </c>
      <c r="AC466" s="9">
        <f>SUM(Data[[#This Row],[B1_num]:[B3_num]])</f>
        <v>1276</v>
      </c>
      <c r="AD466" s="9">
        <f>SUM(Data[[#This Row],[C1_num]:[C3_num]])</f>
        <v>675</v>
      </c>
      <c r="AE466" s="9">
        <f>SUM(Data[[#This Row],[A1_num]],Data[[#This Row],[B1_num]])</f>
        <v>466</v>
      </c>
      <c r="AF466" s="9">
        <f>SUM(Data[[#This Row],[A2_num]],Data[[#This Row],[B2_num]])</f>
        <v>582</v>
      </c>
      <c r="AG466" s="9">
        <f>SUM(Data[[#This Row],[A3_num]],Data[[#This Row],[B3_num]],Data[[#This Row],[C1_num]],Data[[#This Row],[C2_num]],Data[[#This Row],[C3_num]])</f>
        <v>1434</v>
      </c>
    </row>
    <row r="467" spans="1:33" x14ac:dyDescent="0.15">
      <c r="A467" s="8">
        <v>2015</v>
      </c>
      <c r="B467" s="8" t="s">
        <v>218</v>
      </c>
      <c r="C467" s="8" t="s">
        <v>47</v>
      </c>
      <c r="D467" s="8" t="s">
        <v>113</v>
      </c>
      <c r="E467" s="8">
        <v>7858</v>
      </c>
      <c r="F467" s="8">
        <v>657</v>
      </c>
      <c r="G467" s="8">
        <v>589</v>
      </c>
      <c r="H467" s="8">
        <v>71</v>
      </c>
      <c r="I467" s="8">
        <v>904</v>
      </c>
      <c r="J467" s="8">
        <v>729</v>
      </c>
      <c r="K467" s="8">
        <v>1986</v>
      </c>
      <c r="L467" s="8">
        <v>710</v>
      </c>
      <c r="M467" s="8">
        <v>533</v>
      </c>
      <c r="N467" s="8">
        <v>391</v>
      </c>
      <c r="O467" s="8">
        <f>SUM(Data[[#This Row],[A1_num]:[C3_num]])</f>
        <v>6570</v>
      </c>
      <c r="P467" s="9">
        <f>Data[[#This Row],[totalNumLAttainers]]+Data[[#This Row],[numNonLA]]</f>
        <v>14428</v>
      </c>
      <c r="Q467" s="9">
        <f>100*(Data[[#This Row],[totalNumLAttainers]]/Data[[#This Row],[totalYP]])</f>
        <v>45.536456889381761</v>
      </c>
      <c r="R467" s="9">
        <f>100*(Data[[#This Row],[numNonLA]]/Data[[#This Row],[totalYP]])</f>
        <v>54.463543110618239</v>
      </c>
      <c r="S467" s="13">
        <f>100*(Data[[#This Row],[A1_num]]/Data[[#This Row],[totalNumLAttainers]])</f>
        <v>10</v>
      </c>
      <c r="T467" s="13">
        <f>100*(Data[[#This Row],[A2_num]]/Data[[#This Row],[totalNumLAttainers]])</f>
        <v>8.9649923896499235</v>
      </c>
      <c r="U467" s="13">
        <f>100*(Data[[#This Row],[A3_num]]/Data[[#This Row],[totalNumLAttainers]])</f>
        <v>1.0806697108066972</v>
      </c>
      <c r="V467" s="13">
        <f>100*(Data[[#This Row],[B1_num]]/Data[[#This Row],[totalNumLAttainers]])</f>
        <v>13.759512937595128</v>
      </c>
      <c r="W467" s="13">
        <f>100*(Data[[#This Row],[B2_num]]/Data[[#This Row],[totalNumLAttainers]])</f>
        <v>11.095890410958905</v>
      </c>
      <c r="X467" s="13">
        <f>100*(Data[[#This Row],[B3_num]]/Data[[#This Row],[totalNumLAttainers]])</f>
        <v>30.228310502283108</v>
      </c>
      <c r="Y467" s="13">
        <f>100*(Data[[#This Row],[C1_num]]/Data[[#This Row],[totalNumLAttainers]])</f>
        <v>10.80669710806697</v>
      </c>
      <c r="Z467" s="13">
        <f>100*(Data[[#This Row],[C2_num]]/Data[[#This Row],[totalNumLAttainers]])</f>
        <v>8.1126331811263324</v>
      </c>
      <c r="AA467" s="13">
        <f>100*(Data[[#This Row],[C3_num]]/Data[[#This Row],[totalNumLAttainers]])</f>
        <v>5.9512937595129376</v>
      </c>
      <c r="AB467" s="9">
        <f>SUM(Data[[#This Row],[A1_num]:[A3_num]])</f>
        <v>1317</v>
      </c>
      <c r="AC467" s="9">
        <f>SUM(Data[[#This Row],[B1_num]:[B3_num]])</f>
        <v>3619</v>
      </c>
      <c r="AD467" s="9">
        <f>SUM(Data[[#This Row],[C1_num]:[C3_num]])</f>
        <v>1634</v>
      </c>
      <c r="AE467" s="9">
        <f>SUM(Data[[#This Row],[A1_num]],Data[[#This Row],[B1_num]])</f>
        <v>1561</v>
      </c>
      <c r="AF467" s="9">
        <f>SUM(Data[[#This Row],[A2_num]],Data[[#This Row],[B2_num]])</f>
        <v>1318</v>
      </c>
      <c r="AG467" s="9">
        <f>SUM(Data[[#This Row],[A3_num]],Data[[#This Row],[B3_num]],Data[[#This Row],[C1_num]],Data[[#This Row],[C2_num]],Data[[#This Row],[C3_num]])</f>
        <v>3691</v>
      </c>
    </row>
    <row r="468" spans="1:33" x14ac:dyDescent="0.15">
      <c r="A468" s="8">
        <v>2015</v>
      </c>
      <c r="B468" s="8" t="s">
        <v>221</v>
      </c>
      <c r="C468" s="8" t="s">
        <v>300</v>
      </c>
      <c r="D468" s="8" t="s">
        <v>301</v>
      </c>
      <c r="E468" s="8">
        <v>1709</v>
      </c>
      <c r="F468" s="8">
        <v>128</v>
      </c>
      <c r="G468" s="8">
        <v>135</v>
      </c>
      <c r="H468" s="8">
        <v>23</v>
      </c>
      <c r="I468" s="8">
        <v>147</v>
      </c>
      <c r="J468" s="8">
        <v>155</v>
      </c>
      <c r="K468" s="8">
        <v>328</v>
      </c>
      <c r="L468" s="8">
        <v>203</v>
      </c>
      <c r="M468" s="8">
        <v>84</v>
      </c>
      <c r="N468" s="8">
        <v>45</v>
      </c>
      <c r="O468" s="8">
        <f>SUM(Data[[#This Row],[A1_num]:[C3_num]])</f>
        <v>1248</v>
      </c>
      <c r="P468" s="9">
        <f>Data[[#This Row],[totalNumLAttainers]]+Data[[#This Row],[numNonLA]]</f>
        <v>2957</v>
      </c>
      <c r="Q468" s="9">
        <f>100*(Data[[#This Row],[totalNumLAttainers]]/Data[[#This Row],[totalYP]])</f>
        <v>42.204937436591138</v>
      </c>
      <c r="R468" s="9">
        <f>100*(Data[[#This Row],[numNonLA]]/Data[[#This Row],[totalYP]])</f>
        <v>57.795062563408862</v>
      </c>
      <c r="S468" s="13">
        <f>100*(Data[[#This Row],[A1_num]]/Data[[#This Row],[totalNumLAttainers]])</f>
        <v>10.256410256410255</v>
      </c>
      <c r="T468" s="13">
        <f>100*(Data[[#This Row],[A2_num]]/Data[[#This Row],[totalNumLAttainers]])</f>
        <v>10.817307692307693</v>
      </c>
      <c r="U468" s="13">
        <f>100*(Data[[#This Row],[A3_num]]/Data[[#This Row],[totalNumLAttainers]])</f>
        <v>1.8429487179487181</v>
      </c>
      <c r="V468" s="13">
        <f>100*(Data[[#This Row],[B1_num]]/Data[[#This Row],[totalNumLAttainers]])</f>
        <v>11.778846153846153</v>
      </c>
      <c r="W468" s="13">
        <f>100*(Data[[#This Row],[B2_num]]/Data[[#This Row],[totalNumLAttainers]])</f>
        <v>12.419871794871796</v>
      </c>
      <c r="X468" s="13">
        <f>100*(Data[[#This Row],[B3_num]]/Data[[#This Row],[totalNumLAttainers]])</f>
        <v>26.282051282051285</v>
      </c>
      <c r="Y468" s="13">
        <f>100*(Data[[#This Row],[C1_num]]/Data[[#This Row],[totalNumLAttainers]])</f>
        <v>16.266025641025642</v>
      </c>
      <c r="Z468" s="13">
        <f>100*(Data[[#This Row],[C2_num]]/Data[[#This Row],[totalNumLAttainers]])</f>
        <v>6.7307692307692308</v>
      </c>
      <c r="AA468" s="13">
        <f>100*(Data[[#This Row],[C3_num]]/Data[[#This Row],[totalNumLAttainers]])</f>
        <v>3.6057692307692304</v>
      </c>
      <c r="AB468" s="9">
        <f>SUM(Data[[#This Row],[A1_num]:[A3_num]])</f>
        <v>286</v>
      </c>
      <c r="AC468" s="9">
        <f>SUM(Data[[#This Row],[B1_num]:[B3_num]])</f>
        <v>630</v>
      </c>
      <c r="AD468" s="9">
        <f>SUM(Data[[#This Row],[C1_num]:[C3_num]])</f>
        <v>332</v>
      </c>
      <c r="AE468" s="9">
        <f>SUM(Data[[#This Row],[A1_num]],Data[[#This Row],[B1_num]])</f>
        <v>275</v>
      </c>
      <c r="AF468" s="9">
        <f>SUM(Data[[#This Row],[A2_num]],Data[[#This Row],[B2_num]])</f>
        <v>290</v>
      </c>
      <c r="AG468" s="9">
        <f>SUM(Data[[#This Row],[A3_num]],Data[[#This Row],[B3_num]],Data[[#This Row],[C1_num]],Data[[#This Row],[C2_num]],Data[[#This Row],[C3_num]])</f>
        <v>683</v>
      </c>
    </row>
    <row r="469" spans="1:33" x14ac:dyDescent="0.15">
      <c r="A469" s="8">
        <v>2015</v>
      </c>
      <c r="B469" s="8" t="s">
        <v>221</v>
      </c>
      <c r="C469" s="8" t="s">
        <v>278</v>
      </c>
      <c r="D469" s="8" t="s">
        <v>279</v>
      </c>
      <c r="E469" s="8">
        <v>1026</v>
      </c>
      <c r="F469" s="8">
        <v>58</v>
      </c>
      <c r="G469" s="8">
        <v>65</v>
      </c>
      <c r="H469" s="8" t="s">
        <v>2</v>
      </c>
      <c r="I469" s="8">
        <v>118</v>
      </c>
      <c r="J469" s="8">
        <v>64</v>
      </c>
      <c r="K469" s="8">
        <v>160</v>
      </c>
      <c r="L469" s="8">
        <v>117</v>
      </c>
      <c r="M469" s="8">
        <v>64</v>
      </c>
      <c r="N469" s="8">
        <v>34</v>
      </c>
      <c r="O469" s="8">
        <f>SUM(Data[[#This Row],[A1_num]:[C3_num]])</f>
        <v>680</v>
      </c>
      <c r="P469" s="9">
        <f>Data[[#This Row],[totalNumLAttainers]]+Data[[#This Row],[numNonLA]]</f>
        <v>1706</v>
      </c>
      <c r="Q469" s="9">
        <f>100*(Data[[#This Row],[totalNumLAttainers]]/Data[[#This Row],[totalYP]])</f>
        <v>39.859320046893316</v>
      </c>
      <c r="R469" s="9">
        <f>100*(Data[[#This Row],[numNonLA]]/Data[[#This Row],[totalYP]])</f>
        <v>60.140679953106677</v>
      </c>
      <c r="S469" s="13">
        <f>100*(Data[[#This Row],[A1_num]]/Data[[#This Row],[totalNumLAttainers]])</f>
        <v>8.5294117647058822</v>
      </c>
      <c r="T469" s="13">
        <f>100*(Data[[#This Row],[A2_num]]/Data[[#This Row],[totalNumLAttainers]])</f>
        <v>9.5588235294117645</v>
      </c>
      <c r="U469" s="13" t="e">
        <f>100*(Data[[#This Row],[A3_num]]/Data[[#This Row],[totalNumLAttainers]])</f>
        <v>#VALUE!</v>
      </c>
      <c r="V469" s="13">
        <f>100*(Data[[#This Row],[B1_num]]/Data[[#This Row],[totalNumLAttainers]])</f>
        <v>17.352941176470587</v>
      </c>
      <c r="W469" s="13">
        <f>100*(Data[[#This Row],[B2_num]]/Data[[#This Row],[totalNumLAttainers]])</f>
        <v>9.4117647058823533</v>
      </c>
      <c r="X469" s="13">
        <f>100*(Data[[#This Row],[B3_num]]/Data[[#This Row],[totalNumLAttainers]])</f>
        <v>23.52941176470588</v>
      </c>
      <c r="Y469" s="13">
        <f>100*(Data[[#This Row],[C1_num]]/Data[[#This Row],[totalNumLAttainers]])</f>
        <v>17.205882352941178</v>
      </c>
      <c r="Z469" s="13">
        <f>100*(Data[[#This Row],[C2_num]]/Data[[#This Row],[totalNumLAttainers]])</f>
        <v>9.4117647058823533</v>
      </c>
      <c r="AA469" s="13">
        <f>100*(Data[[#This Row],[C3_num]]/Data[[#This Row],[totalNumLAttainers]])</f>
        <v>5</v>
      </c>
      <c r="AB469" s="9">
        <f>SUM(Data[[#This Row],[A1_num]:[A3_num]])</f>
        <v>123</v>
      </c>
      <c r="AC469" s="9">
        <f>SUM(Data[[#This Row],[B1_num]:[B3_num]])</f>
        <v>342</v>
      </c>
      <c r="AD469" s="9">
        <f>SUM(Data[[#This Row],[C1_num]:[C3_num]])</f>
        <v>215</v>
      </c>
      <c r="AE469" s="9">
        <f>SUM(Data[[#This Row],[A1_num]],Data[[#This Row],[B1_num]])</f>
        <v>176</v>
      </c>
      <c r="AF469" s="9">
        <f>SUM(Data[[#This Row],[A2_num]],Data[[#This Row],[B2_num]])</f>
        <v>129</v>
      </c>
      <c r="AG469" s="9">
        <f>SUM(Data[[#This Row],[A3_num]],Data[[#This Row],[B3_num]],Data[[#This Row],[C1_num]],Data[[#This Row],[C2_num]],Data[[#This Row],[C3_num]])</f>
        <v>375</v>
      </c>
    </row>
    <row r="470" spans="1:33" x14ac:dyDescent="0.15">
      <c r="A470" s="8">
        <v>2015</v>
      </c>
      <c r="B470" s="8" t="s">
        <v>221</v>
      </c>
      <c r="C470" s="8" t="s">
        <v>52</v>
      </c>
      <c r="D470" s="8" t="s">
        <v>167</v>
      </c>
      <c r="E470" s="8">
        <v>1591</v>
      </c>
      <c r="F470" s="8">
        <v>101</v>
      </c>
      <c r="G470" s="8">
        <v>101</v>
      </c>
      <c r="H470" s="8">
        <v>11</v>
      </c>
      <c r="I470" s="8">
        <v>95</v>
      </c>
      <c r="J470" s="8">
        <v>108</v>
      </c>
      <c r="K470" s="8">
        <v>216</v>
      </c>
      <c r="L470" s="8">
        <v>71</v>
      </c>
      <c r="M470" s="8">
        <v>26</v>
      </c>
      <c r="N470" s="8">
        <v>45</v>
      </c>
      <c r="O470" s="8">
        <f>SUM(Data[[#This Row],[A1_num]:[C3_num]])</f>
        <v>774</v>
      </c>
      <c r="P470" s="9">
        <f>Data[[#This Row],[totalNumLAttainers]]+Data[[#This Row],[numNonLA]]</f>
        <v>2365</v>
      </c>
      <c r="Q470" s="9">
        <f>100*(Data[[#This Row],[totalNumLAttainers]]/Data[[#This Row],[totalYP]])</f>
        <v>32.727272727272727</v>
      </c>
      <c r="R470" s="9">
        <f>100*(Data[[#This Row],[numNonLA]]/Data[[#This Row],[totalYP]])</f>
        <v>67.272727272727266</v>
      </c>
      <c r="S470" s="13">
        <f>100*(Data[[#This Row],[A1_num]]/Data[[#This Row],[totalNumLAttainers]])</f>
        <v>13.049095607235142</v>
      </c>
      <c r="T470" s="13">
        <f>100*(Data[[#This Row],[A2_num]]/Data[[#This Row],[totalNumLAttainers]])</f>
        <v>13.049095607235142</v>
      </c>
      <c r="U470" s="13">
        <f>100*(Data[[#This Row],[A3_num]]/Data[[#This Row],[totalNumLAttainers]])</f>
        <v>1.421188630490956</v>
      </c>
      <c r="V470" s="13">
        <f>100*(Data[[#This Row],[B1_num]]/Data[[#This Row],[totalNumLAttainers]])</f>
        <v>12.27390180878553</v>
      </c>
      <c r="W470" s="13">
        <f>100*(Data[[#This Row],[B2_num]]/Data[[#This Row],[totalNumLAttainers]])</f>
        <v>13.953488372093023</v>
      </c>
      <c r="X470" s="13">
        <f>100*(Data[[#This Row],[B3_num]]/Data[[#This Row],[totalNumLAttainers]])</f>
        <v>27.906976744186046</v>
      </c>
      <c r="Y470" s="13">
        <f>100*(Data[[#This Row],[C1_num]]/Data[[#This Row],[totalNumLAttainers]])</f>
        <v>9.1731266149870798</v>
      </c>
      <c r="Z470" s="13">
        <f>100*(Data[[#This Row],[C2_num]]/Data[[#This Row],[totalNumLAttainers]])</f>
        <v>3.3591731266149871</v>
      </c>
      <c r="AA470" s="13">
        <f>100*(Data[[#This Row],[C3_num]]/Data[[#This Row],[totalNumLAttainers]])</f>
        <v>5.8139534883720927</v>
      </c>
      <c r="AB470" s="9">
        <f>SUM(Data[[#This Row],[A1_num]:[A3_num]])</f>
        <v>213</v>
      </c>
      <c r="AC470" s="9">
        <f>SUM(Data[[#This Row],[B1_num]:[B3_num]])</f>
        <v>419</v>
      </c>
      <c r="AD470" s="9">
        <f>SUM(Data[[#This Row],[C1_num]:[C3_num]])</f>
        <v>142</v>
      </c>
      <c r="AE470" s="9">
        <f>SUM(Data[[#This Row],[A1_num]],Data[[#This Row],[B1_num]])</f>
        <v>196</v>
      </c>
      <c r="AF470" s="9">
        <f>SUM(Data[[#This Row],[A2_num]],Data[[#This Row],[B2_num]])</f>
        <v>209</v>
      </c>
      <c r="AG470" s="9">
        <f>SUM(Data[[#This Row],[A3_num]],Data[[#This Row],[B3_num]],Data[[#This Row],[C1_num]],Data[[#This Row],[C2_num]],Data[[#This Row],[C3_num]])</f>
        <v>369</v>
      </c>
    </row>
    <row r="471" spans="1:33" x14ac:dyDescent="0.15">
      <c r="A471" s="8">
        <v>2015</v>
      </c>
      <c r="B471" s="8" t="s">
        <v>221</v>
      </c>
      <c r="C471" s="8" t="s">
        <v>347</v>
      </c>
      <c r="D471" s="8" t="s">
        <v>348</v>
      </c>
      <c r="E471" s="8">
        <v>3387</v>
      </c>
      <c r="F471" s="8">
        <v>244</v>
      </c>
      <c r="G471" s="8">
        <v>239</v>
      </c>
      <c r="H471" s="8">
        <v>30</v>
      </c>
      <c r="I471" s="8">
        <v>256</v>
      </c>
      <c r="J471" s="8">
        <v>300</v>
      </c>
      <c r="K471" s="8">
        <v>614</v>
      </c>
      <c r="L471" s="8">
        <v>292</v>
      </c>
      <c r="M471" s="8">
        <v>135</v>
      </c>
      <c r="N471" s="8">
        <v>72</v>
      </c>
      <c r="O471" s="8">
        <f>SUM(Data[[#This Row],[A1_num]:[C3_num]])</f>
        <v>2182</v>
      </c>
      <c r="P471" s="9">
        <f>Data[[#This Row],[totalNumLAttainers]]+Data[[#This Row],[numNonLA]]</f>
        <v>5569</v>
      </c>
      <c r="Q471" s="9">
        <f>100*(Data[[#This Row],[totalNumLAttainers]]/Data[[#This Row],[totalYP]])</f>
        <v>39.181181540671574</v>
      </c>
      <c r="R471" s="9">
        <f>100*(Data[[#This Row],[numNonLA]]/Data[[#This Row],[totalYP]])</f>
        <v>60.818818459328426</v>
      </c>
      <c r="S471" s="13">
        <f>100*(Data[[#This Row],[A1_num]]/Data[[#This Row],[totalNumLAttainers]])</f>
        <v>11.182401466544455</v>
      </c>
      <c r="T471" s="13">
        <f>100*(Data[[#This Row],[A2_num]]/Data[[#This Row],[totalNumLAttainers]])</f>
        <v>10.953253895508707</v>
      </c>
      <c r="U471" s="13">
        <f>100*(Data[[#This Row],[A3_num]]/Data[[#This Row],[totalNumLAttainers]])</f>
        <v>1.3748854262144821</v>
      </c>
      <c r="V471" s="13">
        <f>100*(Data[[#This Row],[B1_num]]/Data[[#This Row],[totalNumLAttainers]])</f>
        <v>11.732355637030247</v>
      </c>
      <c r="W471" s="13">
        <f>100*(Data[[#This Row],[B2_num]]/Data[[#This Row],[totalNumLAttainers]])</f>
        <v>13.748854262144821</v>
      </c>
      <c r="X471" s="13">
        <f>100*(Data[[#This Row],[B3_num]]/Data[[#This Row],[totalNumLAttainers]])</f>
        <v>28.139321723189738</v>
      </c>
      <c r="Y471" s="13">
        <f>100*(Data[[#This Row],[C1_num]]/Data[[#This Row],[totalNumLAttainers]])</f>
        <v>13.382218148487626</v>
      </c>
      <c r="Z471" s="13">
        <f>100*(Data[[#This Row],[C2_num]]/Data[[#This Row],[totalNumLAttainers]])</f>
        <v>6.1869844179651698</v>
      </c>
      <c r="AA471" s="13">
        <f>100*(Data[[#This Row],[C3_num]]/Data[[#This Row],[totalNumLAttainers]])</f>
        <v>3.2997250229147568</v>
      </c>
      <c r="AB471" s="9">
        <f>SUM(Data[[#This Row],[A1_num]:[A3_num]])</f>
        <v>513</v>
      </c>
      <c r="AC471" s="9">
        <f>SUM(Data[[#This Row],[B1_num]:[B3_num]])</f>
        <v>1170</v>
      </c>
      <c r="AD471" s="9">
        <f>SUM(Data[[#This Row],[C1_num]:[C3_num]])</f>
        <v>499</v>
      </c>
      <c r="AE471" s="9">
        <f>SUM(Data[[#This Row],[A1_num]],Data[[#This Row],[B1_num]])</f>
        <v>500</v>
      </c>
      <c r="AF471" s="9">
        <f>SUM(Data[[#This Row],[A2_num]],Data[[#This Row],[B2_num]])</f>
        <v>539</v>
      </c>
      <c r="AG471" s="9">
        <f>SUM(Data[[#This Row],[A3_num]],Data[[#This Row],[B3_num]],Data[[#This Row],[C1_num]],Data[[#This Row],[C2_num]],Data[[#This Row],[C3_num]])</f>
        <v>1143</v>
      </c>
    </row>
    <row r="472" spans="1:33" x14ac:dyDescent="0.15">
      <c r="A472" s="8">
        <v>2015</v>
      </c>
      <c r="B472" s="8" t="s">
        <v>361</v>
      </c>
      <c r="C472" s="8" t="s">
        <v>367</v>
      </c>
      <c r="D472" s="8" t="s">
        <v>368</v>
      </c>
      <c r="E472" s="8">
        <v>54473</v>
      </c>
      <c r="F472" s="8">
        <v>3636</v>
      </c>
      <c r="G472" s="8">
        <v>3082</v>
      </c>
      <c r="H472" s="8">
        <v>366</v>
      </c>
      <c r="I472" s="8">
        <v>4960</v>
      </c>
      <c r="J472" s="8">
        <v>3959</v>
      </c>
      <c r="K472" s="8">
        <v>9258</v>
      </c>
      <c r="L472" s="8">
        <v>4393</v>
      </c>
      <c r="M472" s="8">
        <v>2915</v>
      </c>
      <c r="N472" s="8">
        <v>1898</v>
      </c>
      <c r="O472" s="8">
        <f>SUM(Data[[#This Row],[A1_num]:[C3_num]])</f>
        <v>34467</v>
      </c>
      <c r="P472" s="9">
        <f>Data[[#This Row],[totalNumLAttainers]]+Data[[#This Row],[numNonLA]]</f>
        <v>88940</v>
      </c>
      <c r="Q472" s="9">
        <f>100*(Data[[#This Row],[totalNumLAttainers]]/Data[[#This Row],[totalYP]])</f>
        <v>38.753091972116032</v>
      </c>
      <c r="R472" s="9">
        <f>100*(Data[[#This Row],[numNonLA]]/Data[[#This Row],[totalYP]])</f>
        <v>61.246908027883961</v>
      </c>
      <c r="S472" s="13">
        <f>100*(Data[[#This Row],[A1_num]]/Data[[#This Row],[totalNumLAttainers]])</f>
        <v>10.549220993994256</v>
      </c>
      <c r="T472" s="13">
        <f>100*(Data[[#This Row],[A2_num]]/Data[[#This Row],[totalNumLAttainers]])</f>
        <v>8.9418864421040407</v>
      </c>
      <c r="U472" s="13">
        <f>100*(Data[[#This Row],[A3_num]]/Data[[#This Row],[totalNumLAttainers]])</f>
        <v>1.0618852815736792</v>
      </c>
      <c r="V472" s="13">
        <f>100*(Data[[#This Row],[B1_num]]/Data[[#This Row],[totalNumLAttainers]])</f>
        <v>14.390576493457511</v>
      </c>
      <c r="W472" s="13">
        <f>100*(Data[[#This Row],[B2_num]]/Data[[#This Row],[totalNumLAttainers]])</f>
        <v>11.486349261612556</v>
      </c>
      <c r="X472" s="13">
        <f>100*(Data[[#This Row],[B3_num]]/Data[[#This Row],[totalNumLAttainers]])</f>
        <v>26.860475237183394</v>
      </c>
      <c r="Y472" s="13">
        <f>100*(Data[[#This Row],[C1_num]]/Data[[#This Row],[totalNumLAttainers]])</f>
        <v>12.745524704790089</v>
      </c>
      <c r="Z472" s="13">
        <f>100*(Data[[#This Row],[C2_num]]/Data[[#This Row],[totalNumLAttainers]])</f>
        <v>8.4573650158122273</v>
      </c>
      <c r="AA472" s="13">
        <f>100*(Data[[#This Row],[C3_num]]/Data[[#This Row],[totalNumLAttainers]])</f>
        <v>5.5067165694722489</v>
      </c>
      <c r="AB472" s="9">
        <f>SUM(Data[[#This Row],[A1_num]:[A3_num]])</f>
        <v>7084</v>
      </c>
      <c r="AC472" s="9">
        <f>SUM(Data[[#This Row],[B1_num]:[B3_num]])</f>
        <v>18177</v>
      </c>
      <c r="AD472" s="9">
        <f>SUM(Data[[#This Row],[C1_num]:[C3_num]])</f>
        <v>9206</v>
      </c>
      <c r="AE472" s="9">
        <f>SUM(Data[[#This Row],[A1_num]],Data[[#This Row],[B1_num]])</f>
        <v>8596</v>
      </c>
      <c r="AF472" s="9">
        <f>SUM(Data[[#This Row],[A2_num]],Data[[#This Row],[B2_num]])</f>
        <v>7041</v>
      </c>
      <c r="AG472" s="9">
        <f>SUM(Data[[#This Row],[A3_num]],Data[[#This Row],[B3_num]],Data[[#This Row],[C1_num]],Data[[#This Row],[C2_num]],Data[[#This Row],[C3_num]])</f>
        <v>18830</v>
      </c>
    </row>
    <row r="473" spans="1:33" x14ac:dyDescent="0.15">
      <c r="A473" s="8">
        <v>2015</v>
      </c>
      <c r="B473" s="8" t="s">
        <v>221</v>
      </c>
      <c r="C473" s="8" t="s">
        <v>17</v>
      </c>
      <c r="D473" s="8" t="s">
        <v>143</v>
      </c>
      <c r="E473" s="8">
        <v>1739</v>
      </c>
      <c r="F473" s="8">
        <v>115</v>
      </c>
      <c r="G473" s="8">
        <v>130</v>
      </c>
      <c r="H473" s="8">
        <v>14</v>
      </c>
      <c r="I473" s="8">
        <v>174</v>
      </c>
      <c r="J473" s="8">
        <v>164</v>
      </c>
      <c r="K473" s="8">
        <v>297</v>
      </c>
      <c r="L473" s="8">
        <v>144</v>
      </c>
      <c r="M473" s="8">
        <v>88</v>
      </c>
      <c r="N473" s="8">
        <v>45</v>
      </c>
      <c r="O473" s="8">
        <f>SUM(Data[[#This Row],[A1_num]:[C3_num]])</f>
        <v>1171</v>
      </c>
      <c r="P473" s="9">
        <f>Data[[#This Row],[totalNumLAttainers]]+Data[[#This Row],[numNonLA]]</f>
        <v>2910</v>
      </c>
      <c r="Q473" s="9">
        <f>100*(Data[[#This Row],[totalNumLAttainers]]/Data[[#This Row],[totalYP]])</f>
        <v>40.240549828178693</v>
      </c>
      <c r="R473" s="9">
        <f>100*(Data[[#This Row],[numNonLA]]/Data[[#This Row],[totalYP]])</f>
        <v>59.759450171821307</v>
      </c>
      <c r="S473" s="13">
        <f>100*(Data[[#This Row],[A1_num]]/Data[[#This Row],[totalNumLAttainers]])</f>
        <v>9.8206660973526905</v>
      </c>
      <c r="T473" s="13">
        <f>100*(Data[[#This Row],[A2_num]]/Data[[#This Row],[totalNumLAttainers]])</f>
        <v>11.101622544833475</v>
      </c>
      <c r="U473" s="13">
        <f>100*(Data[[#This Row],[A3_num]]/Data[[#This Row],[totalNumLAttainers]])</f>
        <v>1.1955593509820666</v>
      </c>
      <c r="V473" s="13">
        <f>100*(Data[[#This Row],[B1_num]]/Data[[#This Row],[totalNumLAttainers]])</f>
        <v>14.859094790777114</v>
      </c>
      <c r="W473" s="13">
        <f>100*(Data[[#This Row],[B2_num]]/Data[[#This Row],[totalNumLAttainers]])</f>
        <v>14.005123825789923</v>
      </c>
      <c r="X473" s="13">
        <f>100*(Data[[#This Row],[B3_num]]/Data[[#This Row],[totalNumLAttainers]])</f>
        <v>25.362937660119556</v>
      </c>
      <c r="Y473" s="13">
        <f>100*(Data[[#This Row],[C1_num]]/Data[[#This Row],[totalNumLAttainers]])</f>
        <v>12.297181895815543</v>
      </c>
      <c r="Z473" s="13">
        <f>100*(Data[[#This Row],[C2_num]]/Data[[#This Row],[totalNumLAttainers]])</f>
        <v>7.5149444918872748</v>
      </c>
      <c r="AA473" s="13">
        <f>100*(Data[[#This Row],[C3_num]]/Data[[#This Row],[totalNumLAttainers]])</f>
        <v>3.8428693424423574</v>
      </c>
      <c r="AB473" s="9">
        <f>SUM(Data[[#This Row],[A1_num]:[A3_num]])</f>
        <v>259</v>
      </c>
      <c r="AC473" s="9">
        <f>SUM(Data[[#This Row],[B1_num]:[B3_num]])</f>
        <v>635</v>
      </c>
      <c r="AD473" s="9">
        <f>SUM(Data[[#This Row],[C1_num]:[C3_num]])</f>
        <v>277</v>
      </c>
      <c r="AE473" s="9">
        <f>SUM(Data[[#This Row],[A1_num]],Data[[#This Row],[B1_num]])</f>
        <v>289</v>
      </c>
      <c r="AF473" s="9">
        <f>SUM(Data[[#This Row],[A2_num]],Data[[#This Row],[B2_num]])</f>
        <v>294</v>
      </c>
      <c r="AG473" s="9">
        <f>SUM(Data[[#This Row],[A3_num]],Data[[#This Row],[B3_num]],Data[[#This Row],[C1_num]],Data[[#This Row],[C2_num]],Data[[#This Row],[C3_num]])</f>
        <v>588</v>
      </c>
    </row>
    <row r="474" spans="1:33" x14ac:dyDescent="0.15">
      <c r="A474" s="8">
        <v>2015</v>
      </c>
      <c r="B474" s="8" t="s">
        <v>221</v>
      </c>
      <c r="C474" s="8" t="s">
        <v>25</v>
      </c>
      <c r="D474" s="8" t="s">
        <v>145</v>
      </c>
      <c r="E474" s="8">
        <v>945</v>
      </c>
      <c r="F474" s="8">
        <v>75</v>
      </c>
      <c r="G474" s="8">
        <v>53</v>
      </c>
      <c r="H474" s="8" t="s">
        <v>2</v>
      </c>
      <c r="I474" s="8">
        <v>73</v>
      </c>
      <c r="J474" s="8">
        <v>102</v>
      </c>
      <c r="K474" s="8">
        <v>214</v>
      </c>
      <c r="L474" s="8">
        <v>55</v>
      </c>
      <c r="M474" s="8">
        <v>34</v>
      </c>
      <c r="N474" s="8">
        <v>22</v>
      </c>
      <c r="O474" s="8">
        <f>SUM(Data[[#This Row],[A1_num]:[C3_num]])</f>
        <v>628</v>
      </c>
      <c r="P474" s="9">
        <f>Data[[#This Row],[totalNumLAttainers]]+Data[[#This Row],[numNonLA]]</f>
        <v>1573</v>
      </c>
      <c r="Q474" s="9">
        <f>100*(Data[[#This Row],[totalNumLAttainers]]/Data[[#This Row],[totalYP]])</f>
        <v>39.923712650985379</v>
      </c>
      <c r="R474" s="9">
        <f>100*(Data[[#This Row],[numNonLA]]/Data[[#This Row],[totalYP]])</f>
        <v>60.076287349014621</v>
      </c>
      <c r="S474" s="13">
        <f>100*(Data[[#This Row],[A1_num]]/Data[[#This Row],[totalNumLAttainers]])</f>
        <v>11.942675159235669</v>
      </c>
      <c r="T474" s="13">
        <f>100*(Data[[#This Row],[A2_num]]/Data[[#This Row],[totalNumLAttainers]])</f>
        <v>8.4394904458598727</v>
      </c>
      <c r="U474" s="13" t="e">
        <f>100*(Data[[#This Row],[A3_num]]/Data[[#This Row],[totalNumLAttainers]])</f>
        <v>#VALUE!</v>
      </c>
      <c r="V474" s="13">
        <f>100*(Data[[#This Row],[B1_num]]/Data[[#This Row],[totalNumLAttainers]])</f>
        <v>11.624203821656051</v>
      </c>
      <c r="W474" s="13">
        <f>100*(Data[[#This Row],[B2_num]]/Data[[#This Row],[totalNumLAttainers]])</f>
        <v>16.242038216560509</v>
      </c>
      <c r="X474" s="13">
        <f>100*(Data[[#This Row],[B3_num]]/Data[[#This Row],[totalNumLAttainers]])</f>
        <v>34.076433121019107</v>
      </c>
      <c r="Y474" s="13">
        <f>100*(Data[[#This Row],[C1_num]]/Data[[#This Row],[totalNumLAttainers]])</f>
        <v>8.7579617834394892</v>
      </c>
      <c r="Z474" s="13">
        <f>100*(Data[[#This Row],[C2_num]]/Data[[#This Row],[totalNumLAttainers]])</f>
        <v>5.4140127388535033</v>
      </c>
      <c r="AA474" s="13">
        <f>100*(Data[[#This Row],[C3_num]]/Data[[#This Row],[totalNumLAttainers]])</f>
        <v>3.5031847133757963</v>
      </c>
      <c r="AB474" s="9">
        <f>SUM(Data[[#This Row],[A1_num]:[A3_num]])</f>
        <v>128</v>
      </c>
      <c r="AC474" s="9">
        <f>SUM(Data[[#This Row],[B1_num]:[B3_num]])</f>
        <v>389</v>
      </c>
      <c r="AD474" s="9">
        <f>SUM(Data[[#This Row],[C1_num]:[C3_num]])</f>
        <v>111</v>
      </c>
      <c r="AE474" s="9">
        <f>SUM(Data[[#This Row],[A1_num]],Data[[#This Row],[B1_num]])</f>
        <v>148</v>
      </c>
      <c r="AF474" s="9">
        <f>SUM(Data[[#This Row],[A2_num]],Data[[#This Row],[B2_num]])</f>
        <v>155</v>
      </c>
      <c r="AG474" s="9">
        <f>SUM(Data[[#This Row],[A3_num]],Data[[#This Row],[B3_num]],Data[[#This Row],[C1_num]],Data[[#This Row],[C2_num]],Data[[#This Row],[C3_num]])</f>
        <v>325</v>
      </c>
    </row>
    <row r="475" spans="1:33" x14ac:dyDescent="0.15">
      <c r="A475" s="8">
        <v>2015</v>
      </c>
      <c r="B475" s="8" t="s">
        <v>361</v>
      </c>
      <c r="C475" s="8" t="s">
        <v>369</v>
      </c>
      <c r="D475" s="8" t="s">
        <v>370</v>
      </c>
      <c r="E475" s="8">
        <v>28496</v>
      </c>
      <c r="F475" s="8">
        <v>1990</v>
      </c>
      <c r="G475" s="8">
        <v>2009</v>
      </c>
      <c r="H475" s="8">
        <v>211</v>
      </c>
      <c r="I475" s="8">
        <v>2660</v>
      </c>
      <c r="J475" s="8">
        <v>2630</v>
      </c>
      <c r="K475" s="8">
        <v>5100</v>
      </c>
      <c r="L475" s="8">
        <v>2490</v>
      </c>
      <c r="M475" s="8">
        <v>1495</v>
      </c>
      <c r="N475" s="8">
        <v>948</v>
      </c>
      <c r="O475" s="8">
        <f>SUM(Data[[#This Row],[A1_num]:[C3_num]])</f>
        <v>19533</v>
      </c>
      <c r="P475" s="9">
        <f>Data[[#This Row],[totalNumLAttainers]]+Data[[#This Row],[numNonLA]]</f>
        <v>48029</v>
      </c>
      <c r="Q475" s="9">
        <f>100*(Data[[#This Row],[totalNumLAttainers]]/Data[[#This Row],[totalYP]])</f>
        <v>40.66917903766474</v>
      </c>
      <c r="R475" s="9">
        <f>100*(Data[[#This Row],[numNonLA]]/Data[[#This Row],[totalYP]])</f>
        <v>59.330820962335252</v>
      </c>
      <c r="S475" s="13">
        <f>100*(Data[[#This Row],[A1_num]]/Data[[#This Row],[totalNumLAttainers]])</f>
        <v>10.187887165309988</v>
      </c>
      <c r="T475" s="13">
        <f>100*(Data[[#This Row],[A2_num]]/Data[[#This Row],[totalNumLAttainers]])</f>
        <v>10.285158449802898</v>
      </c>
      <c r="U475" s="13">
        <f>100*(Data[[#This Row],[A3_num]]/Data[[#This Row],[totalNumLAttainers]])</f>
        <v>1.0802232120002049</v>
      </c>
      <c r="V475" s="13">
        <f>100*(Data[[#This Row],[B1_num]]/Data[[#This Row],[totalNumLAttainers]])</f>
        <v>13.617979829007322</v>
      </c>
      <c r="W475" s="13">
        <f>100*(Data[[#This Row],[B2_num]]/Data[[#This Row],[totalNumLAttainers]])</f>
        <v>13.464393590334305</v>
      </c>
      <c r="X475" s="13">
        <f>100*(Data[[#This Row],[B3_num]]/Data[[#This Row],[totalNumLAttainers]])</f>
        <v>26.109660574412537</v>
      </c>
      <c r="Y475" s="13">
        <f>100*(Data[[#This Row],[C1_num]]/Data[[#This Row],[totalNumLAttainers]])</f>
        <v>12.747657809860236</v>
      </c>
      <c r="Z475" s="13">
        <f>100*(Data[[#This Row],[C2_num]]/Data[[#This Row],[totalNumLAttainers]])</f>
        <v>7.6537142272052421</v>
      </c>
      <c r="AA475" s="13">
        <f>100*(Data[[#This Row],[C3_num]]/Data[[#This Row],[totalNumLAttainers]])</f>
        <v>4.8533251420672707</v>
      </c>
      <c r="AB475" s="9">
        <f>SUM(Data[[#This Row],[A1_num]:[A3_num]])</f>
        <v>4210</v>
      </c>
      <c r="AC475" s="9">
        <f>SUM(Data[[#This Row],[B1_num]:[B3_num]])</f>
        <v>10390</v>
      </c>
      <c r="AD475" s="9">
        <f>SUM(Data[[#This Row],[C1_num]:[C3_num]])</f>
        <v>4933</v>
      </c>
      <c r="AE475" s="9">
        <f>SUM(Data[[#This Row],[A1_num]],Data[[#This Row],[B1_num]])</f>
        <v>4650</v>
      </c>
      <c r="AF475" s="9">
        <f>SUM(Data[[#This Row],[A2_num]],Data[[#This Row],[B2_num]])</f>
        <v>4639</v>
      </c>
      <c r="AG475" s="9">
        <f>SUM(Data[[#This Row],[A3_num]],Data[[#This Row],[B3_num]],Data[[#This Row],[C1_num]],Data[[#This Row],[C2_num]],Data[[#This Row],[C3_num]])</f>
        <v>10244</v>
      </c>
    </row>
    <row r="476" spans="1:33" x14ac:dyDescent="0.15">
      <c r="A476" s="8">
        <v>2015</v>
      </c>
      <c r="B476" s="8" t="s">
        <v>221</v>
      </c>
      <c r="C476" s="8" t="s">
        <v>290</v>
      </c>
      <c r="D476" s="8" t="s">
        <v>291</v>
      </c>
      <c r="E476" s="8">
        <v>1073</v>
      </c>
      <c r="F476" s="8">
        <v>98</v>
      </c>
      <c r="G476" s="8">
        <v>102</v>
      </c>
      <c r="H476" s="8">
        <v>13</v>
      </c>
      <c r="I476" s="8">
        <v>119</v>
      </c>
      <c r="J476" s="8">
        <v>105</v>
      </c>
      <c r="K476" s="8">
        <v>331</v>
      </c>
      <c r="L476" s="8">
        <v>106</v>
      </c>
      <c r="M476" s="8">
        <v>96</v>
      </c>
      <c r="N476" s="8">
        <v>69</v>
      </c>
      <c r="O476" s="8">
        <f>SUM(Data[[#This Row],[A1_num]:[C3_num]])</f>
        <v>1039</v>
      </c>
      <c r="P476" s="9">
        <f>Data[[#This Row],[totalNumLAttainers]]+Data[[#This Row],[numNonLA]]</f>
        <v>2112</v>
      </c>
      <c r="Q476" s="9">
        <f>100*(Data[[#This Row],[totalNumLAttainers]]/Data[[#This Row],[totalYP]])</f>
        <v>49.195075757575758</v>
      </c>
      <c r="R476" s="9">
        <f>100*(Data[[#This Row],[numNonLA]]/Data[[#This Row],[totalYP]])</f>
        <v>50.804924242424242</v>
      </c>
      <c r="S476" s="13">
        <f>100*(Data[[#This Row],[A1_num]]/Data[[#This Row],[totalNumLAttainers]])</f>
        <v>9.4321462945139558</v>
      </c>
      <c r="T476" s="13">
        <f>100*(Data[[#This Row],[A2_num]]/Data[[#This Row],[totalNumLAttainers]])</f>
        <v>9.8171318575553421</v>
      </c>
      <c r="U476" s="13">
        <f>100*(Data[[#This Row],[A3_num]]/Data[[#This Row],[totalNumLAttainers]])</f>
        <v>1.2512030798845042</v>
      </c>
      <c r="V476" s="13">
        <f>100*(Data[[#This Row],[B1_num]]/Data[[#This Row],[totalNumLAttainers]])</f>
        <v>11.453320500481231</v>
      </c>
      <c r="W476" s="13">
        <f>100*(Data[[#This Row],[B2_num]]/Data[[#This Row],[totalNumLAttainers]])</f>
        <v>10.105871029836381</v>
      </c>
      <c r="X476" s="13">
        <f>100*(Data[[#This Row],[B3_num]]/Data[[#This Row],[totalNumLAttainers]])</f>
        <v>31.857555341674686</v>
      </c>
      <c r="Y476" s="13">
        <f>100*(Data[[#This Row],[C1_num]]/Data[[#This Row],[totalNumLAttainers]])</f>
        <v>10.202117420596728</v>
      </c>
      <c r="Z476" s="13">
        <f>100*(Data[[#This Row],[C2_num]]/Data[[#This Row],[totalNumLAttainers]])</f>
        <v>9.2396535129932627</v>
      </c>
      <c r="AA476" s="13">
        <f>100*(Data[[#This Row],[C3_num]]/Data[[#This Row],[totalNumLAttainers]])</f>
        <v>6.6410009624639086</v>
      </c>
      <c r="AB476" s="9">
        <f>SUM(Data[[#This Row],[A1_num]:[A3_num]])</f>
        <v>213</v>
      </c>
      <c r="AC476" s="9">
        <f>SUM(Data[[#This Row],[B1_num]:[B3_num]])</f>
        <v>555</v>
      </c>
      <c r="AD476" s="9">
        <f>SUM(Data[[#This Row],[C1_num]:[C3_num]])</f>
        <v>271</v>
      </c>
      <c r="AE476" s="9">
        <f>SUM(Data[[#This Row],[A1_num]],Data[[#This Row],[B1_num]])</f>
        <v>217</v>
      </c>
      <c r="AF476" s="9">
        <f>SUM(Data[[#This Row],[A2_num]],Data[[#This Row],[B2_num]])</f>
        <v>207</v>
      </c>
      <c r="AG476" s="9">
        <f>SUM(Data[[#This Row],[A3_num]],Data[[#This Row],[B3_num]],Data[[#This Row],[C1_num]],Data[[#This Row],[C2_num]],Data[[#This Row],[C3_num]])</f>
        <v>615</v>
      </c>
    </row>
    <row r="477" spans="1:33" x14ac:dyDescent="0.15">
      <c r="A477" s="8">
        <v>2015</v>
      </c>
      <c r="B477" s="8" t="s">
        <v>221</v>
      </c>
      <c r="C477" s="8" t="s">
        <v>266</v>
      </c>
      <c r="D477" s="8" t="s">
        <v>267</v>
      </c>
      <c r="E477" s="8">
        <v>1166</v>
      </c>
      <c r="F477" s="8">
        <v>52</v>
      </c>
      <c r="G477" s="8">
        <v>73</v>
      </c>
      <c r="H477" s="8" t="s">
        <v>2</v>
      </c>
      <c r="I477" s="8">
        <v>101</v>
      </c>
      <c r="J477" s="8">
        <v>94</v>
      </c>
      <c r="K477" s="8">
        <v>227</v>
      </c>
      <c r="L477" s="8">
        <v>116</v>
      </c>
      <c r="M477" s="8">
        <v>86</v>
      </c>
      <c r="N477" s="8">
        <v>53</v>
      </c>
      <c r="O477" s="8">
        <f>SUM(Data[[#This Row],[A1_num]:[C3_num]])</f>
        <v>802</v>
      </c>
      <c r="P477" s="9">
        <f>Data[[#This Row],[totalNumLAttainers]]+Data[[#This Row],[numNonLA]]</f>
        <v>1968</v>
      </c>
      <c r="Q477" s="9">
        <f>100*(Data[[#This Row],[totalNumLAttainers]]/Data[[#This Row],[totalYP]])</f>
        <v>40.752032520325201</v>
      </c>
      <c r="R477" s="9">
        <f>100*(Data[[#This Row],[numNonLA]]/Data[[#This Row],[totalYP]])</f>
        <v>59.247967479674799</v>
      </c>
      <c r="S477" s="13">
        <f>100*(Data[[#This Row],[A1_num]]/Data[[#This Row],[totalNumLAttainers]])</f>
        <v>6.4837905236907734</v>
      </c>
      <c r="T477" s="13">
        <f>100*(Data[[#This Row],[A2_num]]/Data[[#This Row],[totalNumLAttainers]])</f>
        <v>9.1022443890274314</v>
      </c>
      <c r="U477" s="13" t="e">
        <f>100*(Data[[#This Row],[A3_num]]/Data[[#This Row],[totalNumLAttainers]])</f>
        <v>#VALUE!</v>
      </c>
      <c r="V477" s="13">
        <f>100*(Data[[#This Row],[B1_num]]/Data[[#This Row],[totalNumLAttainers]])</f>
        <v>12.593516209476311</v>
      </c>
      <c r="W477" s="13">
        <f>100*(Data[[#This Row],[B2_num]]/Data[[#This Row],[totalNumLAttainers]])</f>
        <v>11.720698254364089</v>
      </c>
      <c r="X477" s="13">
        <f>100*(Data[[#This Row],[B3_num]]/Data[[#This Row],[totalNumLAttainers]])</f>
        <v>28.304239401496261</v>
      </c>
      <c r="Y477" s="13">
        <f>100*(Data[[#This Row],[C1_num]]/Data[[#This Row],[totalNumLAttainers]])</f>
        <v>14.463840399002494</v>
      </c>
      <c r="Z477" s="13">
        <f>100*(Data[[#This Row],[C2_num]]/Data[[#This Row],[totalNumLAttainers]])</f>
        <v>10.723192019950124</v>
      </c>
      <c r="AA477" s="13">
        <f>100*(Data[[#This Row],[C3_num]]/Data[[#This Row],[totalNumLAttainers]])</f>
        <v>6.6084788029925194</v>
      </c>
      <c r="AB477" s="9">
        <f>SUM(Data[[#This Row],[A1_num]:[A3_num]])</f>
        <v>125</v>
      </c>
      <c r="AC477" s="9">
        <f>SUM(Data[[#This Row],[B1_num]:[B3_num]])</f>
        <v>422</v>
      </c>
      <c r="AD477" s="9">
        <f>SUM(Data[[#This Row],[C1_num]:[C3_num]])</f>
        <v>255</v>
      </c>
      <c r="AE477" s="9">
        <f>SUM(Data[[#This Row],[A1_num]],Data[[#This Row],[B1_num]])</f>
        <v>153</v>
      </c>
      <c r="AF477" s="9">
        <f>SUM(Data[[#This Row],[A2_num]],Data[[#This Row],[B2_num]])</f>
        <v>167</v>
      </c>
      <c r="AG477" s="9">
        <f>SUM(Data[[#This Row],[A3_num]],Data[[#This Row],[B3_num]],Data[[#This Row],[C1_num]],Data[[#This Row],[C2_num]],Data[[#This Row],[C3_num]])</f>
        <v>482</v>
      </c>
    </row>
    <row r="478" spans="1:33" x14ac:dyDescent="0.15">
      <c r="A478" s="8">
        <v>2015</v>
      </c>
      <c r="B478" s="8" t="s">
        <v>221</v>
      </c>
      <c r="C478" s="8" t="s">
        <v>88</v>
      </c>
      <c r="D478" s="8" t="s">
        <v>201</v>
      </c>
      <c r="E478" s="8">
        <v>1487</v>
      </c>
      <c r="F478" s="8">
        <v>108</v>
      </c>
      <c r="G478" s="8">
        <v>89</v>
      </c>
      <c r="H478" s="8">
        <v>15</v>
      </c>
      <c r="I478" s="8">
        <v>153</v>
      </c>
      <c r="J478" s="8">
        <v>102</v>
      </c>
      <c r="K478" s="8">
        <v>263</v>
      </c>
      <c r="L478" s="8">
        <v>51</v>
      </c>
      <c r="M478" s="8">
        <v>58</v>
      </c>
      <c r="N478" s="8">
        <v>57</v>
      </c>
      <c r="O478" s="8">
        <f>SUM(Data[[#This Row],[A1_num]:[C3_num]])</f>
        <v>896</v>
      </c>
      <c r="P478" s="9">
        <f>Data[[#This Row],[totalNumLAttainers]]+Data[[#This Row],[numNonLA]]</f>
        <v>2383</v>
      </c>
      <c r="Q478" s="9">
        <f>100*(Data[[#This Row],[totalNumLAttainers]]/Data[[#This Row],[totalYP]])</f>
        <v>37.599664288711708</v>
      </c>
      <c r="R478" s="9">
        <f>100*(Data[[#This Row],[numNonLA]]/Data[[#This Row],[totalYP]])</f>
        <v>62.400335711288292</v>
      </c>
      <c r="S478" s="13">
        <f>100*(Data[[#This Row],[A1_num]]/Data[[#This Row],[totalNumLAttainers]])</f>
        <v>12.053571428571429</v>
      </c>
      <c r="T478" s="13">
        <f>100*(Data[[#This Row],[A2_num]]/Data[[#This Row],[totalNumLAttainers]])</f>
        <v>9.9330357142857135</v>
      </c>
      <c r="U478" s="13">
        <f>100*(Data[[#This Row],[A3_num]]/Data[[#This Row],[totalNumLAttainers]])</f>
        <v>1.6741071428571428</v>
      </c>
      <c r="V478" s="13">
        <f>100*(Data[[#This Row],[B1_num]]/Data[[#This Row],[totalNumLAttainers]])</f>
        <v>17.075892857142858</v>
      </c>
      <c r="W478" s="13">
        <f>100*(Data[[#This Row],[B2_num]]/Data[[#This Row],[totalNumLAttainers]])</f>
        <v>11.383928571428571</v>
      </c>
      <c r="X478" s="13">
        <f>100*(Data[[#This Row],[B3_num]]/Data[[#This Row],[totalNumLAttainers]])</f>
        <v>29.352678571428569</v>
      </c>
      <c r="Y478" s="13">
        <f>100*(Data[[#This Row],[C1_num]]/Data[[#This Row],[totalNumLAttainers]])</f>
        <v>5.6919642857142856</v>
      </c>
      <c r="Z478" s="13">
        <f>100*(Data[[#This Row],[C2_num]]/Data[[#This Row],[totalNumLAttainers]])</f>
        <v>6.4732142857142865</v>
      </c>
      <c r="AA478" s="13">
        <f>100*(Data[[#This Row],[C3_num]]/Data[[#This Row],[totalNumLAttainers]])</f>
        <v>6.3616071428571423</v>
      </c>
      <c r="AB478" s="9">
        <f>SUM(Data[[#This Row],[A1_num]:[A3_num]])</f>
        <v>212</v>
      </c>
      <c r="AC478" s="9">
        <f>SUM(Data[[#This Row],[B1_num]:[B3_num]])</f>
        <v>518</v>
      </c>
      <c r="AD478" s="9">
        <f>SUM(Data[[#This Row],[C1_num]:[C3_num]])</f>
        <v>166</v>
      </c>
      <c r="AE478" s="9">
        <f>SUM(Data[[#This Row],[A1_num]],Data[[#This Row],[B1_num]])</f>
        <v>261</v>
      </c>
      <c r="AF478" s="9">
        <f>SUM(Data[[#This Row],[A2_num]],Data[[#This Row],[B2_num]])</f>
        <v>191</v>
      </c>
      <c r="AG478" s="9">
        <f>SUM(Data[[#This Row],[A3_num]],Data[[#This Row],[B3_num]],Data[[#This Row],[C1_num]],Data[[#This Row],[C2_num]],Data[[#This Row],[C3_num]])</f>
        <v>444</v>
      </c>
    </row>
    <row r="479" spans="1:33" x14ac:dyDescent="0.15">
      <c r="A479" s="8">
        <v>2015</v>
      </c>
      <c r="B479" s="8" t="s">
        <v>221</v>
      </c>
      <c r="C479" s="8" t="s">
        <v>11</v>
      </c>
      <c r="D479" s="8" t="s">
        <v>138</v>
      </c>
      <c r="E479" s="8">
        <v>1124</v>
      </c>
      <c r="F479" s="8">
        <v>92</v>
      </c>
      <c r="G479" s="8">
        <v>86</v>
      </c>
      <c r="H479" s="8">
        <v>17</v>
      </c>
      <c r="I479" s="8">
        <v>96</v>
      </c>
      <c r="J479" s="8">
        <v>78</v>
      </c>
      <c r="K479" s="8">
        <v>321</v>
      </c>
      <c r="L479" s="8">
        <v>63</v>
      </c>
      <c r="M479" s="8">
        <v>85</v>
      </c>
      <c r="N479" s="8">
        <v>97</v>
      </c>
      <c r="O479" s="8">
        <f>SUM(Data[[#This Row],[A1_num]:[C3_num]])</f>
        <v>935</v>
      </c>
      <c r="P479" s="9">
        <f>Data[[#This Row],[totalNumLAttainers]]+Data[[#This Row],[numNonLA]]</f>
        <v>2059</v>
      </c>
      <c r="Q479" s="9">
        <f>100*(Data[[#This Row],[totalNumLAttainers]]/Data[[#This Row],[totalYP]])</f>
        <v>45.410393394851873</v>
      </c>
      <c r="R479" s="9">
        <f>100*(Data[[#This Row],[numNonLA]]/Data[[#This Row],[totalYP]])</f>
        <v>54.589606605148134</v>
      </c>
      <c r="S479" s="13">
        <f>100*(Data[[#This Row],[A1_num]]/Data[[#This Row],[totalNumLAttainers]])</f>
        <v>9.8395721925133692</v>
      </c>
      <c r="T479" s="13">
        <f>100*(Data[[#This Row],[A2_num]]/Data[[#This Row],[totalNumLAttainers]])</f>
        <v>9.1978609625668444</v>
      </c>
      <c r="U479" s="13">
        <f>100*(Data[[#This Row],[A3_num]]/Data[[#This Row],[totalNumLAttainers]])</f>
        <v>1.8181818181818181</v>
      </c>
      <c r="V479" s="13">
        <f>100*(Data[[#This Row],[B1_num]]/Data[[#This Row],[totalNumLAttainers]])</f>
        <v>10.267379679144385</v>
      </c>
      <c r="W479" s="13">
        <f>100*(Data[[#This Row],[B2_num]]/Data[[#This Row],[totalNumLAttainers]])</f>
        <v>8.3422459893048124</v>
      </c>
      <c r="X479" s="13">
        <f>100*(Data[[#This Row],[B3_num]]/Data[[#This Row],[totalNumLAttainers]])</f>
        <v>34.331550802139041</v>
      </c>
      <c r="Y479" s="13">
        <f>100*(Data[[#This Row],[C1_num]]/Data[[#This Row],[totalNumLAttainers]])</f>
        <v>6.737967914438503</v>
      </c>
      <c r="Z479" s="13">
        <f>100*(Data[[#This Row],[C2_num]]/Data[[#This Row],[totalNumLAttainers]])</f>
        <v>9.0909090909090917</v>
      </c>
      <c r="AA479" s="13">
        <f>100*(Data[[#This Row],[C3_num]]/Data[[#This Row],[totalNumLAttainers]])</f>
        <v>10.37433155080214</v>
      </c>
      <c r="AB479" s="9">
        <f>SUM(Data[[#This Row],[A1_num]:[A3_num]])</f>
        <v>195</v>
      </c>
      <c r="AC479" s="9">
        <f>SUM(Data[[#This Row],[B1_num]:[B3_num]])</f>
        <v>495</v>
      </c>
      <c r="AD479" s="9">
        <f>SUM(Data[[#This Row],[C1_num]:[C3_num]])</f>
        <v>245</v>
      </c>
      <c r="AE479" s="9">
        <f>SUM(Data[[#This Row],[A1_num]],Data[[#This Row],[B1_num]])</f>
        <v>188</v>
      </c>
      <c r="AF479" s="9">
        <f>SUM(Data[[#This Row],[A2_num]],Data[[#This Row],[B2_num]])</f>
        <v>164</v>
      </c>
      <c r="AG479" s="9">
        <f>SUM(Data[[#This Row],[A3_num]],Data[[#This Row],[B3_num]],Data[[#This Row],[C1_num]],Data[[#This Row],[C2_num]],Data[[#This Row],[C3_num]])</f>
        <v>583</v>
      </c>
    </row>
    <row r="480" spans="1:33" x14ac:dyDescent="0.15">
      <c r="A480" s="8">
        <v>2015</v>
      </c>
      <c r="B480" s="8" t="s">
        <v>221</v>
      </c>
      <c r="C480" s="8" t="s">
        <v>349</v>
      </c>
      <c r="D480" s="8" t="s">
        <v>350</v>
      </c>
      <c r="E480" s="8">
        <v>5139</v>
      </c>
      <c r="F480" s="8">
        <v>390</v>
      </c>
      <c r="G480" s="8">
        <v>369</v>
      </c>
      <c r="H480" s="8">
        <v>52</v>
      </c>
      <c r="I480" s="8">
        <v>427</v>
      </c>
      <c r="J480" s="8">
        <v>461</v>
      </c>
      <c r="K480" s="8">
        <v>1104</v>
      </c>
      <c r="L480" s="8">
        <v>404</v>
      </c>
      <c r="M480" s="8">
        <v>237</v>
      </c>
      <c r="N480" s="8">
        <v>195</v>
      </c>
      <c r="O480" s="8">
        <f>SUM(Data[[#This Row],[A1_num]:[C3_num]])</f>
        <v>3639</v>
      </c>
      <c r="P480" s="9">
        <f>Data[[#This Row],[totalNumLAttainers]]+Data[[#This Row],[numNonLA]]</f>
        <v>8778</v>
      </c>
      <c r="Q480" s="9">
        <f>100*(Data[[#This Row],[totalNumLAttainers]]/Data[[#This Row],[totalYP]])</f>
        <v>41.455912508544088</v>
      </c>
      <c r="R480" s="9">
        <f>100*(Data[[#This Row],[numNonLA]]/Data[[#This Row],[totalYP]])</f>
        <v>58.544087491455912</v>
      </c>
      <c r="S480" s="13">
        <f>100*(Data[[#This Row],[A1_num]]/Data[[#This Row],[totalNumLAttainers]])</f>
        <v>10.717230008244023</v>
      </c>
      <c r="T480" s="13">
        <f>100*(Data[[#This Row],[A2_num]]/Data[[#This Row],[totalNumLAttainers]])</f>
        <v>10.140148392415499</v>
      </c>
      <c r="U480" s="13">
        <f>100*(Data[[#This Row],[A3_num]]/Data[[#This Row],[totalNumLAttainers]])</f>
        <v>1.4289640010992031</v>
      </c>
      <c r="V480" s="13">
        <f>100*(Data[[#This Row],[B1_num]]/Data[[#This Row],[totalNumLAttainers]])</f>
        <v>11.733992855179995</v>
      </c>
      <c r="W480" s="13">
        <f>100*(Data[[#This Row],[B2_num]]/Data[[#This Row],[totalNumLAttainers]])</f>
        <v>12.66831547128332</v>
      </c>
      <c r="X480" s="13">
        <f>100*(Data[[#This Row],[B3_num]]/Data[[#This Row],[totalNumLAttainers]])</f>
        <v>30.33800494641385</v>
      </c>
      <c r="Y480" s="13">
        <f>100*(Data[[#This Row],[C1_num]]/Data[[#This Row],[totalNumLAttainers]])</f>
        <v>11.101951085463039</v>
      </c>
      <c r="Z480" s="13">
        <f>100*(Data[[#This Row],[C2_num]]/Data[[#This Row],[totalNumLAttainers]])</f>
        <v>6.5127782357790593</v>
      </c>
      <c r="AA480" s="13">
        <f>100*(Data[[#This Row],[C3_num]]/Data[[#This Row],[totalNumLAttainers]])</f>
        <v>5.3586150041220115</v>
      </c>
      <c r="AB480" s="9">
        <f>SUM(Data[[#This Row],[A1_num]:[A3_num]])</f>
        <v>811</v>
      </c>
      <c r="AC480" s="9">
        <f>SUM(Data[[#This Row],[B1_num]:[B3_num]])</f>
        <v>1992</v>
      </c>
      <c r="AD480" s="9">
        <f>SUM(Data[[#This Row],[C1_num]:[C3_num]])</f>
        <v>836</v>
      </c>
      <c r="AE480" s="9">
        <f>SUM(Data[[#This Row],[A1_num]],Data[[#This Row],[B1_num]])</f>
        <v>817</v>
      </c>
      <c r="AF480" s="9">
        <f>SUM(Data[[#This Row],[A2_num]],Data[[#This Row],[B2_num]])</f>
        <v>830</v>
      </c>
      <c r="AG480" s="9">
        <f>SUM(Data[[#This Row],[A3_num]],Data[[#This Row],[B3_num]],Data[[#This Row],[C1_num]],Data[[#This Row],[C2_num]],Data[[#This Row],[C3_num]])</f>
        <v>1992</v>
      </c>
    </row>
    <row r="481" spans="1:33" x14ac:dyDescent="0.15">
      <c r="A481" s="8">
        <v>2015</v>
      </c>
      <c r="B481" s="8" t="s">
        <v>221</v>
      </c>
      <c r="C481" s="8" t="s">
        <v>38</v>
      </c>
      <c r="D481" s="8" t="s">
        <v>155</v>
      </c>
      <c r="E481" s="8">
        <v>1733</v>
      </c>
      <c r="F481" s="8">
        <v>135</v>
      </c>
      <c r="G481" s="8">
        <v>182</v>
      </c>
      <c r="H481" s="8">
        <v>27</v>
      </c>
      <c r="I481" s="8">
        <v>88</v>
      </c>
      <c r="J481" s="8">
        <v>108</v>
      </c>
      <c r="K481" s="8">
        <v>294</v>
      </c>
      <c r="L481" s="8">
        <v>126</v>
      </c>
      <c r="M481" s="8">
        <v>74</v>
      </c>
      <c r="N481" s="8">
        <v>65</v>
      </c>
      <c r="O481" s="8">
        <f>SUM(Data[[#This Row],[A1_num]:[C3_num]])</f>
        <v>1099</v>
      </c>
      <c r="P481" s="9">
        <f>Data[[#This Row],[totalNumLAttainers]]+Data[[#This Row],[numNonLA]]</f>
        <v>2832</v>
      </c>
      <c r="Q481" s="9">
        <f>100*(Data[[#This Row],[totalNumLAttainers]]/Data[[#This Row],[totalYP]])</f>
        <v>38.806497175141239</v>
      </c>
      <c r="R481" s="9">
        <f>100*(Data[[#This Row],[numNonLA]]/Data[[#This Row],[totalYP]])</f>
        <v>61.193502824858761</v>
      </c>
      <c r="S481" s="13">
        <f>100*(Data[[#This Row],[A1_num]]/Data[[#This Row],[totalNumLAttainers]])</f>
        <v>12.283894449499545</v>
      </c>
      <c r="T481" s="13">
        <f>100*(Data[[#This Row],[A2_num]]/Data[[#This Row],[totalNumLAttainers]])</f>
        <v>16.560509554140125</v>
      </c>
      <c r="U481" s="13">
        <f>100*(Data[[#This Row],[A3_num]]/Data[[#This Row],[totalNumLAttainers]])</f>
        <v>2.4567788898999092</v>
      </c>
      <c r="V481" s="13">
        <f>100*(Data[[#This Row],[B1_num]]/Data[[#This Row],[totalNumLAttainers]])</f>
        <v>8.0072793448589632</v>
      </c>
      <c r="W481" s="13">
        <f>100*(Data[[#This Row],[B2_num]]/Data[[#This Row],[totalNumLAttainers]])</f>
        <v>9.8271155595996369</v>
      </c>
      <c r="X481" s="13">
        <f>100*(Data[[#This Row],[B3_num]]/Data[[#This Row],[totalNumLAttainers]])</f>
        <v>26.751592356687897</v>
      </c>
      <c r="Y481" s="13">
        <f>100*(Data[[#This Row],[C1_num]]/Data[[#This Row],[totalNumLAttainers]])</f>
        <v>11.464968152866243</v>
      </c>
      <c r="Z481" s="13">
        <f>100*(Data[[#This Row],[C2_num]]/Data[[#This Row],[totalNumLAttainers]])</f>
        <v>6.7333939945404913</v>
      </c>
      <c r="AA481" s="13">
        <f>100*(Data[[#This Row],[C3_num]]/Data[[#This Row],[totalNumLAttainers]])</f>
        <v>5.9144676979071882</v>
      </c>
      <c r="AB481" s="9">
        <f>SUM(Data[[#This Row],[A1_num]:[A3_num]])</f>
        <v>344</v>
      </c>
      <c r="AC481" s="9">
        <f>SUM(Data[[#This Row],[B1_num]:[B3_num]])</f>
        <v>490</v>
      </c>
      <c r="AD481" s="9">
        <f>SUM(Data[[#This Row],[C1_num]:[C3_num]])</f>
        <v>265</v>
      </c>
      <c r="AE481" s="9">
        <f>SUM(Data[[#This Row],[A1_num]],Data[[#This Row],[B1_num]])</f>
        <v>223</v>
      </c>
      <c r="AF481" s="9">
        <f>SUM(Data[[#This Row],[A2_num]],Data[[#This Row],[B2_num]])</f>
        <v>290</v>
      </c>
      <c r="AG481" s="9">
        <f>SUM(Data[[#This Row],[A3_num]],Data[[#This Row],[B3_num]],Data[[#This Row],[C1_num]],Data[[#This Row],[C2_num]],Data[[#This Row],[C3_num]])</f>
        <v>586</v>
      </c>
    </row>
    <row r="482" spans="1:33" x14ac:dyDescent="0.15">
      <c r="A482" s="8">
        <v>2015</v>
      </c>
      <c r="B482" s="8" t="s">
        <v>221</v>
      </c>
      <c r="C482" s="8" t="s">
        <v>5</v>
      </c>
      <c r="D482" s="8" t="s">
        <v>133</v>
      </c>
      <c r="E482" s="8">
        <v>1326</v>
      </c>
      <c r="F482" s="8">
        <v>89</v>
      </c>
      <c r="G482" s="8">
        <v>119</v>
      </c>
      <c r="H482" s="8">
        <v>25</v>
      </c>
      <c r="I482" s="8">
        <v>87</v>
      </c>
      <c r="J482" s="8">
        <v>102</v>
      </c>
      <c r="K482" s="8">
        <v>269</v>
      </c>
      <c r="L482" s="8">
        <v>57</v>
      </c>
      <c r="M482" s="8">
        <v>54</v>
      </c>
      <c r="N482" s="8">
        <v>60</v>
      </c>
      <c r="O482" s="8">
        <f>SUM(Data[[#This Row],[A1_num]:[C3_num]])</f>
        <v>862</v>
      </c>
      <c r="P482" s="9">
        <f>Data[[#This Row],[totalNumLAttainers]]+Data[[#This Row],[numNonLA]]</f>
        <v>2188</v>
      </c>
      <c r="Q482" s="9">
        <f>100*(Data[[#This Row],[totalNumLAttainers]]/Data[[#This Row],[totalYP]])</f>
        <v>39.396709323583181</v>
      </c>
      <c r="R482" s="9">
        <f>100*(Data[[#This Row],[numNonLA]]/Data[[#This Row],[totalYP]])</f>
        <v>60.603290676416819</v>
      </c>
      <c r="S482" s="13">
        <f>100*(Data[[#This Row],[A1_num]]/Data[[#This Row],[totalNumLAttainers]])</f>
        <v>10.324825986078887</v>
      </c>
      <c r="T482" s="13">
        <f>100*(Data[[#This Row],[A2_num]]/Data[[#This Row],[totalNumLAttainers]])</f>
        <v>13.805104408352667</v>
      </c>
      <c r="U482" s="13">
        <f>100*(Data[[#This Row],[A3_num]]/Data[[#This Row],[totalNumLAttainers]])</f>
        <v>2.9002320185614847</v>
      </c>
      <c r="V482" s="13">
        <f>100*(Data[[#This Row],[B1_num]]/Data[[#This Row],[totalNumLAttainers]])</f>
        <v>10.092807424593968</v>
      </c>
      <c r="W482" s="13">
        <f>100*(Data[[#This Row],[B2_num]]/Data[[#This Row],[totalNumLAttainers]])</f>
        <v>11.832946635730858</v>
      </c>
      <c r="X482" s="13">
        <f>100*(Data[[#This Row],[B3_num]]/Data[[#This Row],[totalNumLAttainers]])</f>
        <v>31.206496519721576</v>
      </c>
      <c r="Y482" s="13">
        <f>100*(Data[[#This Row],[C1_num]]/Data[[#This Row],[totalNumLAttainers]])</f>
        <v>6.6125290023201861</v>
      </c>
      <c r="Z482" s="13">
        <f>100*(Data[[#This Row],[C2_num]]/Data[[#This Row],[totalNumLAttainers]])</f>
        <v>6.2645011600928076</v>
      </c>
      <c r="AA482" s="13">
        <f>100*(Data[[#This Row],[C3_num]]/Data[[#This Row],[totalNumLAttainers]])</f>
        <v>6.9605568445475638</v>
      </c>
      <c r="AB482" s="9">
        <f>SUM(Data[[#This Row],[A1_num]:[A3_num]])</f>
        <v>233</v>
      </c>
      <c r="AC482" s="9">
        <f>SUM(Data[[#This Row],[B1_num]:[B3_num]])</f>
        <v>458</v>
      </c>
      <c r="AD482" s="9">
        <f>SUM(Data[[#This Row],[C1_num]:[C3_num]])</f>
        <v>171</v>
      </c>
      <c r="AE482" s="9">
        <f>SUM(Data[[#This Row],[A1_num]],Data[[#This Row],[B1_num]])</f>
        <v>176</v>
      </c>
      <c r="AF482" s="9">
        <f>SUM(Data[[#This Row],[A2_num]],Data[[#This Row],[B2_num]])</f>
        <v>221</v>
      </c>
      <c r="AG482" s="9">
        <f>SUM(Data[[#This Row],[A3_num]],Data[[#This Row],[B3_num]],Data[[#This Row],[C1_num]],Data[[#This Row],[C2_num]],Data[[#This Row],[C3_num]])</f>
        <v>465</v>
      </c>
    </row>
    <row r="483" spans="1:33" x14ac:dyDescent="0.15">
      <c r="A483" s="8">
        <v>2015</v>
      </c>
      <c r="B483" s="8" t="s">
        <v>221</v>
      </c>
      <c r="C483" s="8" t="s">
        <v>250</v>
      </c>
      <c r="D483" s="8" t="s">
        <v>251</v>
      </c>
      <c r="E483" s="8">
        <v>1358</v>
      </c>
      <c r="F483" s="8">
        <v>138</v>
      </c>
      <c r="G483" s="8">
        <v>75</v>
      </c>
      <c r="H483" s="8">
        <v>14</v>
      </c>
      <c r="I483" s="8">
        <v>201</v>
      </c>
      <c r="J483" s="8">
        <v>165</v>
      </c>
      <c r="K483" s="8">
        <v>395</v>
      </c>
      <c r="L483" s="8">
        <v>153</v>
      </c>
      <c r="M483" s="8">
        <v>111</v>
      </c>
      <c r="N483" s="8">
        <v>75</v>
      </c>
      <c r="O483" s="8">
        <f>SUM(Data[[#This Row],[A1_num]:[C3_num]])</f>
        <v>1327</v>
      </c>
      <c r="P483" s="9">
        <f>Data[[#This Row],[totalNumLAttainers]]+Data[[#This Row],[numNonLA]]</f>
        <v>2685</v>
      </c>
      <c r="Q483" s="9">
        <f>100*(Data[[#This Row],[totalNumLAttainers]]/Data[[#This Row],[totalYP]])</f>
        <v>49.422718808193665</v>
      </c>
      <c r="R483" s="9">
        <f>100*(Data[[#This Row],[numNonLA]]/Data[[#This Row],[totalYP]])</f>
        <v>50.577281191806335</v>
      </c>
      <c r="S483" s="13">
        <f>100*(Data[[#This Row],[A1_num]]/Data[[#This Row],[totalNumLAttainers]])</f>
        <v>10.399397136397889</v>
      </c>
      <c r="T483" s="13">
        <f>100*(Data[[#This Row],[A2_num]]/Data[[#This Row],[totalNumLAttainers]])</f>
        <v>5.651846269781462</v>
      </c>
      <c r="U483" s="13">
        <f>100*(Data[[#This Row],[A3_num]]/Data[[#This Row],[totalNumLAttainers]])</f>
        <v>1.0550113036925395</v>
      </c>
      <c r="V483" s="13">
        <f>100*(Data[[#This Row],[B1_num]]/Data[[#This Row],[totalNumLAttainers]])</f>
        <v>15.146948003014318</v>
      </c>
      <c r="W483" s="13">
        <f>100*(Data[[#This Row],[B2_num]]/Data[[#This Row],[totalNumLAttainers]])</f>
        <v>12.434061793519216</v>
      </c>
      <c r="X483" s="13">
        <f>100*(Data[[#This Row],[B3_num]]/Data[[#This Row],[totalNumLAttainers]])</f>
        <v>29.766390354182366</v>
      </c>
      <c r="Y483" s="13">
        <f>100*(Data[[#This Row],[C1_num]]/Data[[#This Row],[totalNumLAttainers]])</f>
        <v>11.529766390354181</v>
      </c>
      <c r="Z483" s="13">
        <f>100*(Data[[#This Row],[C2_num]]/Data[[#This Row],[totalNumLAttainers]])</f>
        <v>8.3647324792765634</v>
      </c>
      <c r="AA483" s="13">
        <f>100*(Data[[#This Row],[C3_num]]/Data[[#This Row],[totalNumLAttainers]])</f>
        <v>5.651846269781462</v>
      </c>
      <c r="AB483" s="9">
        <f>SUM(Data[[#This Row],[A1_num]:[A3_num]])</f>
        <v>227</v>
      </c>
      <c r="AC483" s="9">
        <f>SUM(Data[[#This Row],[B1_num]:[B3_num]])</f>
        <v>761</v>
      </c>
      <c r="AD483" s="9">
        <f>SUM(Data[[#This Row],[C1_num]:[C3_num]])</f>
        <v>339</v>
      </c>
      <c r="AE483" s="9">
        <f>SUM(Data[[#This Row],[A1_num]],Data[[#This Row],[B1_num]])</f>
        <v>339</v>
      </c>
      <c r="AF483" s="9">
        <f>SUM(Data[[#This Row],[A2_num]],Data[[#This Row],[B2_num]])</f>
        <v>240</v>
      </c>
      <c r="AG483" s="9">
        <f>SUM(Data[[#This Row],[A3_num]],Data[[#This Row],[B3_num]],Data[[#This Row],[C1_num]],Data[[#This Row],[C2_num]],Data[[#This Row],[C3_num]])</f>
        <v>748</v>
      </c>
    </row>
    <row r="484" spans="1:33" x14ac:dyDescent="0.15">
      <c r="A484" s="8">
        <v>2015</v>
      </c>
      <c r="B484" s="8" t="s">
        <v>221</v>
      </c>
      <c r="C484" s="8" t="s">
        <v>351</v>
      </c>
      <c r="D484" s="8" t="s">
        <v>352</v>
      </c>
      <c r="E484" s="8">
        <v>4203</v>
      </c>
      <c r="F484" s="8">
        <v>331</v>
      </c>
      <c r="G484" s="8">
        <v>281</v>
      </c>
      <c r="H484" s="8">
        <v>30</v>
      </c>
      <c r="I484" s="8">
        <v>379</v>
      </c>
      <c r="J484" s="8">
        <v>453</v>
      </c>
      <c r="K484" s="8">
        <v>776</v>
      </c>
      <c r="L484" s="8">
        <v>602</v>
      </c>
      <c r="M484" s="8">
        <v>279</v>
      </c>
      <c r="N484" s="8">
        <v>173</v>
      </c>
      <c r="O484" s="8">
        <f>SUM(Data[[#This Row],[A1_num]:[C3_num]])</f>
        <v>3304</v>
      </c>
      <c r="P484" s="9">
        <f>Data[[#This Row],[totalNumLAttainers]]+Data[[#This Row],[numNonLA]]</f>
        <v>7507</v>
      </c>
      <c r="Q484" s="9">
        <f>100*(Data[[#This Row],[totalNumLAttainers]]/Data[[#This Row],[totalYP]])</f>
        <v>44.012255228453448</v>
      </c>
      <c r="R484" s="9">
        <f>100*(Data[[#This Row],[numNonLA]]/Data[[#This Row],[totalYP]])</f>
        <v>55.987744771546552</v>
      </c>
      <c r="S484" s="13">
        <f>100*(Data[[#This Row],[A1_num]]/Data[[#This Row],[totalNumLAttainers]])</f>
        <v>10.018159806295399</v>
      </c>
      <c r="T484" s="13">
        <f>100*(Data[[#This Row],[A2_num]]/Data[[#This Row],[totalNumLAttainers]])</f>
        <v>8.504842615012107</v>
      </c>
      <c r="U484" s="13">
        <f>100*(Data[[#This Row],[A3_num]]/Data[[#This Row],[totalNumLAttainers]])</f>
        <v>0.90799031476997571</v>
      </c>
      <c r="V484" s="13">
        <f>100*(Data[[#This Row],[B1_num]]/Data[[#This Row],[totalNumLAttainers]])</f>
        <v>11.470944309927361</v>
      </c>
      <c r="W484" s="13">
        <f>100*(Data[[#This Row],[B2_num]]/Data[[#This Row],[totalNumLAttainers]])</f>
        <v>13.710653753026634</v>
      </c>
      <c r="X484" s="13">
        <f>100*(Data[[#This Row],[B3_num]]/Data[[#This Row],[totalNumLAttainers]])</f>
        <v>23.486682808716708</v>
      </c>
      <c r="Y484" s="13">
        <f>100*(Data[[#This Row],[C1_num]]/Data[[#This Row],[totalNumLAttainers]])</f>
        <v>18.220338983050848</v>
      </c>
      <c r="Z484" s="13">
        <f>100*(Data[[#This Row],[C2_num]]/Data[[#This Row],[totalNumLAttainers]])</f>
        <v>8.4443099273607736</v>
      </c>
      <c r="AA484" s="13">
        <f>100*(Data[[#This Row],[C3_num]]/Data[[#This Row],[totalNumLAttainers]])</f>
        <v>5.2360774818401934</v>
      </c>
      <c r="AB484" s="9">
        <f>SUM(Data[[#This Row],[A1_num]:[A3_num]])</f>
        <v>642</v>
      </c>
      <c r="AC484" s="9">
        <f>SUM(Data[[#This Row],[B1_num]:[B3_num]])</f>
        <v>1608</v>
      </c>
      <c r="AD484" s="9">
        <f>SUM(Data[[#This Row],[C1_num]:[C3_num]])</f>
        <v>1054</v>
      </c>
      <c r="AE484" s="9">
        <f>SUM(Data[[#This Row],[A1_num]],Data[[#This Row],[B1_num]])</f>
        <v>710</v>
      </c>
      <c r="AF484" s="9">
        <f>SUM(Data[[#This Row],[A2_num]],Data[[#This Row],[B2_num]])</f>
        <v>734</v>
      </c>
      <c r="AG484" s="9">
        <f>SUM(Data[[#This Row],[A3_num]],Data[[#This Row],[B3_num]],Data[[#This Row],[C1_num]],Data[[#This Row],[C2_num]],Data[[#This Row],[C3_num]])</f>
        <v>1860</v>
      </c>
    </row>
    <row r="485" spans="1:33" x14ac:dyDescent="0.15">
      <c r="A485" s="8">
        <v>2015</v>
      </c>
      <c r="B485" s="8" t="s">
        <v>221</v>
      </c>
      <c r="C485" s="8" t="s">
        <v>26</v>
      </c>
      <c r="D485" s="8" t="s">
        <v>146</v>
      </c>
      <c r="E485" s="8">
        <v>1562</v>
      </c>
      <c r="F485" s="8">
        <v>116</v>
      </c>
      <c r="G485" s="8">
        <v>140</v>
      </c>
      <c r="H485" s="8">
        <v>23</v>
      </c>
      <c r="I485" s="8">
        <v>153</v>
      </c>
      <c r="J485" s="8">
        <v>160</v>
      </c>
      <c r="K485" s="8">
        <v>441</v>
      </c>
      <c r="L485" s="8">
        <v>210</v>
      </c>
      <c r="M485" s="8">
        <v>112</v>
      </c>
      <c r="N485" s="8">
        <v>70</v>
      </c>
      <c r="O485" s="8">
        <f>SUM(Data[[#This Row],[A1_num]:[C3_num]])</f>
        <v>1425</v>
      </c>
      <c r="P485" s="9">
        <f>Data[[#This Row],[totalNumLAttainers]]+Data[[#This Row],[numNonLA]]</f>
        <v>2987</v>
      </c>
      <c r="Q485" s="9">
        <f>100*(Data[[#This Row],[totalNumLAttainers]]/Data[[#This Row],[totalYP]])</f>
        <v>47.706729159691996</v>
      </c>
      <c r="R485" s="9">
        <f>100*(Data[[#This Row],[numNonLA]]/Data[[#This Row],[totalYP]])</f>
        <v>52.293270840308004</v>
      </c>
      <c r="S485" s="13">
        <f>100*(Data[[#This Row],[A1_num]]/Data[[#This Row],[totalNumLAttainers]])</f>
        <v>8.1403508771929829</v>
      </c>
      <c r="T485" s="13">
        <f>100*(Data[[#This Row],[A2_num]]/Data[[#This Row],[totalNumLAttainers]])</f>
        <v>9.8245614035087723</v>
      </c>
      <c r="U485" s="13">
        <f>100*(Data[[#This Row],[A3_num]]/Data[[#This Row],[totalNumLAttainers]])</f>
        <v>1.6140350877192984</v>
      </c>
      <c r="V485" s="13">
        <f>100*(Data[[#This Row],[B1_num]]/Data[[#This Row],[totalNumLAttainers]])</f>
        <v>10.736842105263159</v>
      </c>
      <c r="W485" s="13">
        <f>100*(Data[[#This Row],[B2_num]]/Data[[#This Row],[totalNumLAttainers]])</f>
        <v>11.228070175438596</v>
      </c>
      <c r="X485" s="13">
        <f>100*(Data[[#This Row],[B3_num]]/Data[[#This Row],[totalNumLAttainers]])</f>
        <v>30.94736842105263</v>
      </c>
      <c r="Y485" s="13">
        <f>100*(Data[[#This Row],[C1_num]]/Data[[#This Row],[totalNumLAttainers]])</f>
        <v>14.736842105263156</v>
      </c>
      <c r="Z485" s="13">
        <f>100*(Data[[#This Row],[C2_num]]/Data[[#This Row],[totalNumLAttainers]])</f>
        <v>7.859649122807018</v>
      </c>
      <c r="AA485" s="13">
        <f>100*(Data[[#This Row],[C3_num]]/Data[[#This Row],[totalNumLAttainers]])</f>
        <v>4.9122807017543861</v>
      </c>
      <c r="AB485" s="9">
        <f>SUM(Data[[#This Row],[A1_num]:[A3_num]])</f>
        <v>279</v>
      </c>
      <c r="AC485" s="9">
        <f>SUM(Data[[#This Row],[B1_num]:[B3_num]])</f>
        <v>754</v>
      </c>
      <c r="AD485" s="9">
        <f>SUM(Data[[#This Row],[C1_num]:[C3_num]])</f>
        <v>392</v>
      </c>
      <c r="AE485" s="9">
        <f>SUM(Data[[#This Row],[A1_num]],Data[[#This Row],[B1_num]])</f>
        <v>269</v>
      </c>
      <c r="AF485" s="9">
        <f>SUM(Data[[#This Row],[A2_num]],Data[[#This Row],[B2_num]])</f>
        <v>300</v>
      </c>
      <c r="AG485" s="9">
        <f>SUM(Data[[#This Row],[A3_num]],Data[[#This Row],[B3_num]],Data[[#This Row],[C1_num]],Data[[#This Row],[C2_num]],Data[[#This Row],[C3_num]])</f>
        <v>856</v>
      </c>
    </row>
    <row r="486" spans="1:33" x14ac:dyDescent="0.15">
      <c r="A486" s="8">
        <v>2015</v>
      </c>
      <c r="B486" s="8" t="s">
        <v>221</v>
      </c>
      <c r="C486" s="8" t="s">
        <v>353</v>
      </c>
      <c r="D486" s="8" t="s">
        <v>354</v>
      </c>
      <c r="E486" s="8">
        <v>6989</v>
      </c>
      <c r="F486" s="8">
        <v>439</v>
      </c>
      <c r="G486" s="8">
        <v>330</v>
      </c>
      <c r="H486" s="8">
        <v>57</v>
      </c>
      <c r="I486" s="8">
        <v>546</v>
      </c>
      <c r="J486" s="8">
        <v>389</v>
      </c>
      <c r="K486" s="8">
        <v>843</v>
      </c>
      <c r="L486" s="8">
        <v>429</v>
      </c>
      <c r="M486" s="8">
        <v>228</v>
      </c>
      <c r="N486" s="8">
        <v>205</v>
      </c>
      <c r="O486" s="8">
        <f>SUM(Data[[#This Row],[A1_num]:[C3_num]])</f>
        <v>3466</v>
      </c>
      <c r="P486" s="9">
        <f>Data[[#This Row],[totalNumLAttainers]]+Data[[#This Row],[numNonLA]]</f>
        <v>10455</v>
      </c>
      <c r="Q486" s="9">
        <f>100*(Data[[#This Row],[totalNumLAttainers]]/Data[[#This Row],[totalYP]])</f>
        <v>33.151602104256341</v>
      </c>
      <c r="R486" s="9">
        <f>100*(Data[[#This Row],[numNonLA]]/Data[[#This Row],[totalYP]])</f>
        <v>66.848397895743659</v>
      </c>
      <c r="S486" s="13">
        <f>100*(Data[[#This Row],[A1_num]]/Data[[#This Row],[totalNumLAttainers]])</f>
        <v>12.665897287939989</v>
      </c>
      <c r="T486" s="13">
        <f>100*(Data[[#This Row],[A2_num]]/Data[[#This Row],[totalNumLAttainers]])</f>
        <v>9.5210617426428161</v>
      </c>
      <c r="U486" s="13">
        <f>100*(Data[[#This Row],[A3_num]]/Data[[#This Row],[totalNumLAttainers]])</f>
        <v>1.6445470282746681</v>
      </c>
      <c r="V486" s="13">
        <f>100*(Data[[#This Row],[B1_num]]/Data[[#This Row],[totalNumLAttainers]])</f>
        <v>15.753029428736296</v>
      </c>
      <c r="W486" s="13">
        <f>100*(Data[[#This Row],[B2_num]]/Data[[#This Row],[totalNumLAttainers]])</f>
        <v>11.22331217541835</v>
      </c>
      <c r="X486" s="13">
        <f>100*(Data[[#This Row],[B3_num]]/Data[[#This Row],[totalNumLAttainers]])</f>
        <v>24.321984997114829</v>
      </c>
      <c r="Y486" s="13">
        <f>100*(Data[[#This Row],[C1_num]]/Data[[#This Row],[totalNumLAttainers]])</f>
        <v>12.377380265435661</v>
      </c>
      <c r="Z486" s="13">
        <f>100*(Data[[#This Row],[C2_num]]/Data[[#This Row],[totalNumLAttainers]])</f>
        <v>6.5781881130986726</v>
      </c>
      <c r="AA486" s="13">
        <f>100*(Data[[#This Row],[C3_num]]/Data[[#This Row],[totalNumLAttainers]])</f>
        <v>5.9145989613387195</v>
      </c>
      <c r="AB486" s="9">
        <f>SUM(Data[[#This Row],[A1_num]:[A3_num]])</f>
        <v>826</v>
      </c>
      <c r="AC486" s="9">
        <f>SUM(Data[[#This Row],[B1_num]:[B3_num]])</f>
        <v>1778</v>
      </c>
      <c r="AD486" s="9">
        <f>SUM(Data[[#This Row],[C1_num]:[C3_num]])</f>
        <v>862</v>
      </c>
      <c r="AE486" s="9">
        <f>SUM(Data[[#This Row],[A1_num]],Data[[#This Row],[B1_num]])</f>
        <v>985</v>
      </c>
      <c r="AF486" s="9">
        <f>SUM(Data[[#This Row],[A2_num]],Data[[#This Row],[B2_num]])</f>
        <v>719</v>
      </c>
      <c r="AG486" s="9">
        <f>SUM(Data[[#This Row],[A3_num]],Data[[#This Row],[B3_num]],Data[[#This Row],[C1_num]],Data[[#This Row],[C2_num]],Data[[#This Row],[C3_num]])</f>
        <v>1762</v>
      </c>
    </row>
    <row r="487" spans="1:33" x14ac:dyDescent="0.15">
      <c r="A487" s="8">
        <v>2015</v>
      </c>
      <c r="B487" s="8" t="s">
        <v>221</v>
      </c>
      <c r="C487" s="8" t="s">
        <v>89</v>
      </c>
      <c r="D487" s="8" t="s">
        <v>202</v>
      </c>
      <c r="E487" s="8">
        <v>1356</v>
      </c>
      <c r="F487" s="8">
        <v>119</v>
      </c>
      <c r="G487" s="8">
        <v>110</v>
      </c>
      <c r="H487" s="8">
        <v>32</v>
      </c>
      <c r="I487" s="8">
        <v>98</v>
      </c>
      <c r="J487" s="8">
        <v>55</v>
      </c>
      <c r="K487" s="8">
        <v>228</v>
      </c>
      <c r="L487" s="8">
        <v>51</v>
      </c>
      <c r="M487" s="8">
        <v>66</v>
      </c>
      <c r="N487" s="8">
        <v>36</v>
      </c>
      <c r="O487" s="8">
        <f>SUM(Data[[#This Row],[A1_num]:[C3_num]])</f>
        <v>795</v>
      </c>
      <c r="P487" s="9">
        <f>Data[[#This Row],[totalNumLAttainers]]+Data[[#This Row],[numNonLA]]</f>
        <v>2151</v>
      </c>
      <c r="Q487" s="9">
        <f>100*(Data[[#This Row],[totalNumLAttainers]]/Data[[#This Row],[totalYP]])</f>
        <v>36.959553695955371</v>
      </c>
      <c r="R487" s="9">
        <f>100*(Data[[#This Row],[numNonLA]]/Data[[#This Row],[totalYP]])</f>
        <v>63.040446304044629</v>
      </c>
      <c r="S487" s="13">
        <f>100*(Data[[#This Row],[A1_num]]/Data[[#This Row],[totalNumLAttainers]])</f>
        <v>14.968553459119496</v>
      </c>
      <c r="T487" s="13">
        <f>100*(Data[[#This Row],[A2_num]]/Data[[#This Row],[totalNumLAttainers]])</f>
        <v>13.836477987421384</v>
      </c>
      <c r="U487" s="13">
        <f>100*(Data[[#This Row],[A3_num]]/Data[[#This Row],[totalNumLAttainers]])</f>
        <v>4.0251572327044025</v>
      </c>
      <c r="V487" s="13">
        <f>100*(Data[[#This Row],[B1_num]]/Data[[#This Row],[totalNumLAttainers]])</f>
        <v>12.327044025157234</v>
      </c>
      <c r="W487" s="13">
        <f>100*(Data[[#This Row],[B2_num]]/Data[[#This Row],[totalNumLAttainers]])</f>
        <v>6.9182389937106921</v>
      </c>
      <c r="X487" s="13">
        <f>100*(Data[[#This Row],[B3_num]]/Data[[#This Row],[totalNumLAttainers]])</f>
        <v>28.679245283018869</v>
      </c>
      <c r="Y487" s="13">
        <f>100*(Data[[#This Row],[C1_num]]/Data[[#This Row],[totalNumLAttainers]])</f>
        <v>6.4150943396226419</v>
      </c>
      <c r="Z487" s="13">
        <f>100*(Data[[#This Row],[C2_num]]/Data[[#This Row],[totalNumLAttainers]])</f>
        <v>8.3018867924528301</v>
      </c>
      <c r="AA487" s="13">
        <f>100*(Data[[#This Row],[C3_num]]/Data[[#This Row],[totalNumLAttainers]])</f>
        <v>4.5283018867924527</v>
      </c>
      <c r="AB487" s="9">
        <f>SUM(Data[[#This Row],[A1_num]:[A3_num]])</f>
        <v>261</v>
      </c>
      <c r="AC487" s="9">
        <f>SUM(Data[[#This Row],[B1_num]:[B3_num]])</f>
        <v>381</v>
      </c>
      <c r="AD487" s="9">
        <f>SUM(Data[[#This Row],[C1_num]:[C3_num]])</f>
        <v>153</v>
      </c>
      <c r="AE487" s="9">
        <f>SUM(Data[[#This Row],[A1_num]],Data[[#This Row],[B1_num]])</f>
        <v>217</v>
      </c>
      <c r="AF487" s="9">
        <f>SUM(Data[[#This Row],[A2_num]],Data[[#This Row],[B2_num]])</f>
        <v>165</v>
      </c>
      <c r="AG487" s="9">
        <f>SUM(Data[[#This Row],[A3_num]],Data[[#This Row],[B3_num]],Data[[#This Row],[C1_num]],Data[[#This Row],[C2_num]],Data[[#This Row],[C3_num]])</f>
        <v>413</v>
      </c>
    </row>
    <row r="488" spans="1:33" x14ac:dyDescent="0.15">
      <c r="A488" s="8">
        <v>2015</v>
      </c>
      <c r="B488" s="8" t="s">
        <v>221</v>
      </c>
      <c r="C488" s="8" t="s">
        <v>262</v>
      </c>
      <c r="D488" s="8" t="s">
        <v>263</v>
      </c>
      <c r="E488" s="8">
        <v>1334</v>
      </c>
      <c r="F488" s="8">
        <v>99</v>
      </c>
      <c r="G488" s="8">
        <v>96</v>
      </c>
      <c r="H488" s="8" t="s">
        <v>2</v>
      </c>
      <c r="I488" s="8">
        <v>160</v>
      </c>
      <c r="J488" s="8">
        <v>147</v>
      </c>
      <c r="K488" s="8">
        <v>259</v>
      </c>
      <c r="L488" s="8">
        <v>172</v>
      </c>
      <c r="M488" s="8">
        <v>73</v>
      </c>
      <c r="N488" s="8">
        <v>57</v>
      </c>
      <c r="O488" s="8">
        <f>SUM(Data[[#This Row],[A1_num]:[C3_num]])</f>
        <v>1063</v>
      </c>
      <c r="P488" s="9">
        <f>Data[[#This Row],[totalNumLAttainers]]+Data[[#This Row],[numNonLA]]</f>
        <v>2397</v>
      </c>
      <c r="Q488" s="9">
        <f>100*(Data[[#This Row],[totalNumLAttainers]]/Data[[#This Row],[totalYP]])</f>
        <v>44.347100542344599</v>
      </c>
      <c r="R488" s="9">
        <f>100*(Data[[#This Row],[numNonLA]]/Data[[#This Row],[totalYP]])</f>
        <v>55.652899457655401</v>
      </c>
      <c r="S488" s="13">
        <f>100*(Data[[#This Row],[A1_num]]/Data[[#This Row],[totalNumLAttainers]])</f>
        <v>9.313264346190028</v>
      </c>
      <c r="T488" s="13">
        <f>100*(Data[[#This Row],[A2_num]]/Data[[#This Row],[totalNumLAttainers]])</f>
        <v>9.0310442144873004</v>
      </c>
      <c r="U488" s="13" t="e">
        <f>100*(Data[[#This Row],[A3_num]]/Data[[#This Row],[totalNumLAttainers]])</f>
        <v>#VALUE!</v>
      </c>
      <c r="V488" s="13">
        <f>100*(Data[[#This Row],[B1_num]]/Data[[#This Row],[totalNumLAttainers]])</f>
        <v>15.051740357478833</v>
      </c>
      <c r="W488" s="13">
        <f>100*(Data[[#This Row],[B2_num]]/Data[[#This Row],[totalNumLAttainers]])</f>
        <v>13.828786453433677</v>
      </c>
      <c r="X488" s="13">
        <f>100*(Data[[#This Row],[B3_num]]/Data[[#This Row],[totalNumLAttainers]])</f>
        <v>24.365004703668859</v>
      </c>
      <c r="Y488" s="13">
        <f>100*(Data[[#This Row],[C1_num]]/Data[[#This Row],[totalNumLAttainers]])</f>
        <v>16.180620884289745</v>
      </c>
      <c r="Z488" s="13">
        <f>100*(Data[[#This Row],[C2_num]]/Data[[#This Row],[totalNumLAttainers]])</f>
        <v>6.8673565380997186</v>
      </c>
      <c r="AA488" s="13">
        <f>100*(Data[[#This Row],[C3_num]]/Data[[#This Row],[totalNumLAttainers]])</f>
        <v>5.3621825023518346</v>
      </c>
      <c r="AB488" s="9">
        <f>SUM(Data[[#This Row],[A1_num]:[A3_num]])</f>
        <v>195</v>
      </c>
      <c r="AC488" s="9">
        <f>SUM(Data[[#This Row],[B1_num]:[B3_num]])</f>
        <v>566</v>
      </c>
      <c r="AD488" s="9">
        <f>SUM(Data[[#This Row],[C1_num]:[C3_num]])</f>
        <v>302</v>
      </c>
      <c r="AE488" s="9">
        <f>SUM(Data[[#This Row],[A1_num]],Data[[#This Row],[B1_num]])</f>
        <v>259</v>
      </c>
      <c r="AF488" s="9">
        <f>SUM(Data[[#This Row],[A2_num]],Data[[#This Row],[B2_num]])</f>
        <v>243</v>
      </c>
      <c r="AG488" s="9">
        <f>SUM(Data[[#This Row],[A3_num]],Data[[#This Row],[B3_num]],Data[[#This Row],[C1_num]],Data[[#This Row],[C2_num]],Data[[#This Row],[C3_num]])</f>
        <v>561</v>
      </c>
    </row>
    <row r="489" spans="1:33" x14ac:dyDescent="0.15">
      <c r="A489" s="8">
        <v>2015</v>
      </c>
      <c r="B489" s="8" t="s">
        <v>221</v>
      </c>
      <c r="C489" s="8" t="s">
        <v>39</v>
      </c>
      <c r="D489" s="8" t="s">
        <v>156</v>
      </c>
      <c r="E489" s="8">
        <v>1478</v>
      </c>
      <c r="F489" s="8">
        <v>115</v>
      </c>
      <c r="G489" s="8">
        <v>74</v>
      </c>
      <c r="H489" s="8">
        <v>17</v>
      </c>
      <c r="I489" s="8">
        <v>168</v>
      </c>
      <c r="J489" s="8">
        <v>101</v>
      </c>
      <c r="K489" s="8">
        <v>310</v>
      </c>
      <c r="L489" s="8">
        <v>100</v>
      </c>
      <c r="M489" s="8">
        <v>108</v>
      </c>
      <c r="N489" s="8">
        <v>94</v>
      </c>
      <c r="O489" s="8">
        <f>SUM(Data[[#This Row],[A1_num]:[C3_num]])</f>
        <v>1087</v>
      </c>
      <c r="P489" s="9">
        <f>Data[[#This Row],[totalNumLAttainers]]+Data[[#This Row],[numNonLA]]</f>
        <v>2565</v>
      </c>
      <c r="Q489" s="9">
        <f>100*(Data[[#This Row],[totalNumLAttainers]]/Data[[#This Row],[totalYP]])</f>
        <v>42.37816764132554</v>
      </c>
      <c r="R489" s="9">
        <f>100*(Data[[#This Row],[numNonLA]]/Data[[#This Row],[totalYP]])</f>
        <v>57.62183235867446</v>
      </c>
      <c r="S489" s="13">
        <f>100*(Data[[#This Row],[A1_num]]/Data[[#This Row],[totalNumLAttainers]])</f>
        <v>10.579576816927323</v>
      </c>
      <c r="T489" s="13">
        <f>100*(Data[[#This Row],[A2_num]]/Data[[#This Row],[totalNumLAttainers]])</f>
        <v>6.8077276908923636</v>
      </c>
      <c r="U489" s="13">
        <f>100*(Data[[#This Row],[A3_num]]/Data[[#This Row],[totalNumLAttainers]])</f>
        <v>1.5639374425023</v>
      </c>
      <c r="V489" s="13">
        <f>100*(Data[[#This Row],[B1_num]]/Data[[#This Row],[totalNumLAttainers]])</f>
        <v>15.455381784728612</v>
      </c>
      <c r="W489" s="13">
        <f>100*(Data[[#This Row],[B2_num]]/Data[[#This Row],[totalNumLAttainers]])</f>
        <v>9.2916283348666049</v>
      </c>
      <c r="X489" s="13">
        <f>100*(Data[[#This Row],[B3_num]]/Data[[#This Row],[totalNumLAttainers]])</f>
        <v>28.518859245630175</v>
      </c>
      <c r="Y489" s="13">
        <f>100*(Data[[#This Row],[C1_num]]/Data[[#This Row],[totalNumLAttainers]])</f>
        <v>9.1996320147194108</v>
      </c>
      <c r="Z489" s="13">
        <f>100*(Data[[#This Row],[C2_num]]/Data[[#This Row],[totalNumLAttainers]])</f>
        <v>9.9356025758969633</v>
      </c>
      <c r="AA489" s="13">
        <f>100*(Data[[#This Row],[C3_num]]/Data[[#This Row],[totalNumLAttainers]])</f>
        <v>8.6476540938362465</v>
      </c>
      <c r="AB489" s="9">
        <f>SUM(Data[[#This Row],[A1_num]:[A3_num]])</f>
        <v>206</v>
      </c>
      <c r="AC489" s="9">
        <f>SUM(Data[[#This Row],[B1_num]:[B3_num]])</f>
        <v>579</v>
      </c>
      <c r="AD489" s="9">
        <f>SUM(Data[[#This Row],[C1_num]:[C3_num]])</f>
        <v>302</v>
      </c>
      <c r="AE489" s="9">
        <f>SUM(Data[[#This Row],[A1_num]],Data[[#This Row],[B1_num]])</f>
        <v>283</v>
      </c>
      <c r="AF489" s="9">
        <f>SUM(Data[[#This Row],[A2_num]],Data[[#This Row],[B2_num]])</f>
        <v>175</v>
      </c>
      <c r="AG489" s="9">
        <f>SUM(Data[[#This Row],[A3_num]],Data[[#This Row],[B3_num]],Data[[#This Row],[C1_num]],Data[[#This Row],[C2_num]],Data[[#This Row],[C3_num]])</f>
        <v>629</v>
      </c>
    </row>
    <row r="490" spans="1:33" x14ac:dyDescent="0.15">
      <c r="A490" s="8">
        <v>2015</v>
      </c>
      <c r="B490" s="8" t="s">
        <v>218</v>
      </c>
      <c r="C490" s="8" t="s">
        <v>109</v>
      </c>
      <c r="D490" s="8" t="s">
        <v>116</v>
      </c>
      <c r="E490" s="8">
        <v>4210</v>
      </c>
      <c r="F490" s="8">
        <v>355</v>
      </c>
      <c r="G490" s="8">
        <v>372</v>
      </c>
      <c r="H490" s="8">
        <v>63</v>
      </c>
      <c r="I490" s="8">
        <v>436</v>
      </c>
      <c r="J490" s="8">
        <v>342</v>
      </c>
      <c r="K490" s="8">
        <v>1093</v>
      </c>
      <c r="L490" s="8">
        <v>247</v>
      </c>
      <c r="M490" s="8">
        <v>229</v>
      </c>
      <c r="N490" s="8">
        <v>199</v>
      </c>
      <c r="O490" s="8">
        <f>SUM(Data[[#This Row],[A1_num]:[C3_num]])</f>
        <v>3336</v>
      </c>
      <c r="P490" s="9">
        <f>Data[[#This Row],[totalNumLAttainers]]+Data[[#This Row],[numNonLA]]</f>
        <v>7546</v>
      </c>
      <c r="Q490" s="9">
        <f>100*(Data[[#This Row],[totalNumLAttainers]]/Data[[#This Row],[totalYP]])</f>
        <v>44.208852372117683</v>
      </c>
      <c r="R490" s="9">
        <f>100*(Data[[#This Row],[numNonLA]]/Data[[#This Row],[totalYP]])</f>
        <v>55.791147627882317</v>
      </c>
      <c r="S490" s="13">
        <f>100*(Data[[#This Row],[A1_num]]/Data[[#This Row],[totalNumLAttainers]])</f>
        <v>10.641486810551559</v>
      </c>
      <c r="T490" s="13">
        <f>100*(Data[[#This Row],[A2_num]]/Data[[#This Row],[totalNumLAttainers]])</f>
        <v>11.151079136690647</v>
      </c>
      <c r="U490" s="13">
        <f>100*(Data[[#This Row],[A3_num]]/Data[[#This Row],[totalNumLAttainers]])</f>
        <v>1.8884892086330936</v>
      </c>
      <c r="V490" s="13">
        <f>100*(Data[[#This Row],[B1_num]]/Data[[#This Row],[totalNumLAttainers]])</f>
        <v>13.069544364508392</v>
      </c>
      <c r="W490" s="13">
        <f>100*(Data[[#This Row],[B2_num]]/Data[[#This Row],[totalNumLAttainers]])</f>
        <v>10.251798561151078</v>
      </c>
      <c r="X490" s="13">
        <f>100*(Data[[#This Row],[B3_num]]/Data[[#This Row],[totalNumLAttainers]])</f>
        <v>32.76378896882494</v>
      </c>
      <c r="Y490" s="13">
        <f>100*(Data[[#This Row],[C1_num]]/Data[[#This Row],[totalNumLAttainers]])</f>
        <v>7.4040767386091124</v>
      </c>
      <c r="Z490" s="13">
        <f>100*(Data[[#This Row],[C2_num]]/Data[[#This Row],[totalNumLAttainers]])</f>
        <v>6.8645083932853721</v>
      </c>
      <c r="AA490" s="13">
        <f>100*(Data[[#This Row],[C3_num]]/Data[[#This Row],[totalNumLAttainers]])</f>
        <v>5.9652278177458031</v>
      </c>
      <c r="AB490" s="9">
        <f>SUM(Data[[#This Row],[A1_num]:[A3_num]])</f>
        <v>790</v>
      </c>
      <c r="AC490" s="9">
        <f>SUM(Data[[#This Row],[B1_num]:[B3_num]])</f>
        <v>1871</v>
      </c>
      <c r="AD490" s="9">
        <f>SUM(Data[[#This Row],[C1_num]:[C3_num]])</f>
        <v>675</v>
      </c>
      <c r="AE490" s="9">
        <f>SUM(Data[[#This Row],[A1_num]],Data[[#This Row],[B1_num]])</f>
        <v>791</v>
      </c>
      <c r="AF490" s="9">
        <f>SUM(Data[[#This Row],[A2_num]],Data[[#This Row],[B2_num]])</f>
        <v>714</v>
      </c>
      <c r="AG490" s="9">
        <f>SUM(Data[[#This Row],[A3_num]],Data[[#This Row],[B3_num]],Data[[#This Row],[C1_num]],Data[[#This Row],[C2_num]],Data[[#This Row],[C3_num]])</f>
        <v>1831</v>
      </c>
    </row>
    <row r="491" spans="1:33" x14ac:dyDescent="0.15">
      <c r="A491" s="8">
        <v>2015</v>
      </c>
      <c r="B491" s="8" t="s">
        <v>221</v>
      </c>
      <c r="C491" s="8" t="s">
        <v>248</v>
      </c>
      <c r="D491" s="8" t="s">
        <v>249</v>
      </c>
      <c r="E491" s="8">
        <v>1060</v>
      </c>
      <c r="F491" s="8">
        <v>82</v>
      </c>
      <c r="G491" s="8">
        <v>98</v>
      </c>
      <c r="H491" s="8">
        <v>10</v>
      </c>
      <c r="I491" s="8">
        <v>101</v>
      </c>
      <c r="J491" s="8">
        <v>115</v>
      </c>
      <c r="K491" s="8">
        <v>369</v>
      </c>
      <c r="L491" s="8">
        <v>67</v>
      </c>
      <c r="M491" s="8">
        <v>71</v>
      </c>
      <c r="N491" s="8">
        <v>38</v>
      </c>
      <c r="O491" s="8">
        <f>SUM(Data[[#This Row],[A1_num]:[C3_num]])</f>
        <v>951</v>
      </c>
      <c r="P491" s="9">
        <f>Data[[#This Row],[totalNumLAttainers]]+Data[[#This Row],[numNonLA]]</f>
        <v>2011</v>
      </c>
      <c r="Q491" s="9">
        <f>100*(Data[[#This Row],[totalNumLAttainers]]/Data[[#This Row],[totalYP]])</f>
        <v>47.28990551964197</v>
      </c>
      <c r="R491" s="9">
        <f>100*(Data[[#This Row],[numNonLA]]/Data[[#This Row],[totalYP]])</f>
        <v>52.71009448035803</v>
      </c>
      <c r="S491" s="13">
        <f>100*(Data[[#This Row],[A1_num]]/Data[[#This Row],[totalNumLAttainers]])</f>
        <v>8.6225026288117768</v>
      </c>
      <c r="T491" s="13">
        <f>100*(Data[[#This Row],[A2_num]]/Data[[#This Row],[totalNumLAttainers]])</f>
        <v>10.304942166140904</v>
      </c>
      <c r="U491" s="13">
        <f>100*(Data[[#This Row],[A3_num]]/Data[[#This Row],[totalNumLAttainers]])</f>
        <v>1.0515247108307046</v>
      </c>
      <c r="V491" s="13">
        <f>100*(Data[[#This Row],[B1_num]]/Data[[#This Row],[totalNumLAttainers]])</f>
        <v>10.620399579390117</v>
      </c>
      <c r="W491" s="13">
        <f>100*(Data[[#This Row],[B2_num]]/Data[[#This Row],[totalNumLAttainers]])</f>
        <v>12.092534174553101</v>
      </c>
      <c r="X491" s="13">
        <f>100*(Data[[#This Row],[B3_num]]/Data[[#This Row],[totalNumLAttainers]])</f>
        <v>38.801261829652994</v>
      </c>
      <c r="Y491" s="13">
        <f>100*(Data[[#This Row],[C1_num]]/Data[[#This Row],[totalNumLAttainers]])</f>
        <v>7.0452155625657209</v>
      </c>
      <c r="Z491" s="13">
        <f>100*(Data[[#This Row],[C2_num]]/Data[[#This Row],[totalNumLAttainers]])</f>
        <v>7.4658254468980019</v>
      </c>
      <c r="AA491" s="13">
        <f>100*(Data[[#This Row],[C3_num]]/Data[[#This Row],[totalNumLAttainers]])</f>
        <v>3.9957939011566772</v>
      </c>
      <c r="AB491" s="9">
        <f>SUM(Data[[#This Row],[A1_num]:[A3_num]])</f>
        <v>190</v>
      </c>
      <c r="AC491" s="9">
        <f>SUM(Data[[#This Row],[B1_num]:[B3_num]])</f>
        <v>585</v>
      </c>
      <c r="AD491" s="9">
        <f>SUM(Data[[#This Row],[C1_num]:[C3_num]])</f>
        <v>176</v>
      </c>
      <c r="AE491" s="9">
        <f>SUM(Data[[#This Row],[A1_num]],Data[[#This Row],[B1_num]])</f>
        <v>183</v>
      </c>
      <c r="AF491" s="9">
        <f>SUM(Data[[#This Row],[A2_num]],Data[[#This Row],[B2_num]])</f>
        <v>213</v>
      </c>
      <c r="AG491" s="9">
        <f>SUM(Data[[#This Row],[A3_num]],Data[[#This Row],[B3_num]],Data[[#This Row],[C1_num]],Data[[#This Row],[C2_num]],Data[[#This Row],[C3_num]])</f>
        <v>555</v>
      </c>
    </row>
    <row r="492" spans="1:33" x14ac:dyDescent="0.15">
      <c r="A492" s="8">
        <v>2015</v>
      </c>
      <c r="B492" s="8" t="s">
        <v>221</v>
      </c>
      <c r="C492" s="8" t="s">
        <v>268</v>
      </c>
      <c r="D492" s="8" t="s">
        <v>269</v>
      </c>
      <c r="E492" s="8">
        <v>1082</v>
      </c>
      <c r="F492" s="8">
        <v>99</v>
      </c>
      <c r="G492" s="8">
        <v>102</v>
      </c>
      <c r="H492" s="8">
        <v>19</v>
      </c>
      <c r="I492" s="8">
        <v>103</v>
      </c>
      <c r="J492" s="8">
        <v>123</v>
      </c>
      <c r="K492" s="8">
        <v>268</v>
      </c>
      <c r="L492" s="8">
        <v>89</v>
      </c>
      <c r="M492" s="8">
        <v>78</v>
      </c>
      <c r="N492" s="8">
        <v>48</v>
      </c>
      <c r="O492" s="8">
        <f>SUM(Data[[#This Row],[A1_num]:[C3_num]])</f>
        <v>929</v>
      </c>
      <c r="P492" s="9">
        <f>Data[[#This Row],[totalNumLAttainers]]+Data[[#This Row],[numNonLA]]</f>
        <v>2011</v>
      </c>
      <c r="Q492" s="9">
        <f>100*(Data[[#This Row],[totalNumLAttainers]]/Data[[#This Row],[totalYP]])</f>
        <v>46.195922426653411</v>
      </c>
      <c r="R492" s="9">
        <f>100*(Data[[#This Row],[numNonLA]]/Data[[#This Row],[totalYP]])</f>
        <v>53.804077573346596</v>
      </c>
      <c r="S492" s="13">
        <f>100*(Data[[#This Row],[A1_num]]/Data[[#This Row],[totalNumLAttainers]])</f>
        <v>10.656620021528525</v>
      </c>
      <c r="T492" s="13">
        <f>100*(Data[[#This Row],[A2_num]]/Data[[#This Row],[totalNumLAttainers]])</f>
        <v>10.979547900968784</v>
      </c>
      <c r="U492" s="13">
        <f>100*(Data[[#This Row],[A3_num]]/Data[[#This Row],[totalNumLAttainers]])</f>
        <v>2.045209903121636</v>
      </c>
      <c r="V492" s="13">
        <f>100*(Data[[#This Row],[B1_num]]/Data[[#This Row],[totalNumLAttainers]])</f>
        <v>11.08719052744887</v>
      </c>
      <c r="W492" s="13">
        <f>100*(Data[[#This Row],[B2_num]]/Data[[#This Row],[totalNumLAttainers]])</f>
        <v>13.240043057050594</v>
      </c>
      <c r="X492" s="13">
        <f>100*(Data[[#This Row],[B3_num]]/Data[[#This Row],[totalNumLAttainers]])</f>
        <v>28.848223896663079</v>
      </c>
      <c r="Y492" s="13">
        <f>100*(Data[[#This Row],[C1_num]]/Data[[#This Row],[totalNumLAttainers]])</f>
        <v>9.5801937567276649</v>
      </c>
      <c r="Z492" s="13">
        <f>100*(Data[[#This Row],[C2_num]]/Data[[#This Row],[totalNumLAttainers]])</f>
        <v>8.3961248654467155</v>
      </c>
      <c r="AA492" s="13">
        <f>100*(Data[[#This Row],[C3_num]]/Data[[#This Row],[totalNumLAttainers]])</f>
        <v>5.1668460710441337</v>
      </c>
      <c r="AB492" s="9">
        <f>SUM(Data[[#This Row],[A1_num]:[A3_num]])</f>
        <v>220</v>
      </c>
      <c r="AC492" s="9">
        <f>SUM(Data[[#This Row],[B1_num]:[B3_num]])</f>
        <v>494</v>
      </c>
      <c r="AD492" s="9">
        <f>SUM(Data[[#This Row],[C1_num]:[C3_num]])</f>
        <v>215</v>
      </c>
      <c r="AE492" s="9">
        <f>SUM(Data[[#This Row],[A1_num]],Data[[#This Row],[B1_num]])</f>
        <v>202</v>
      </c>
      <c r="AF492" s="9">
        <f>SUM(Data[[#This Row],[A2_num]],Data[[#This Row],[B2_num]])</f>
        <v>225</v>
      </c>
      <c r="AG492" s="9">
        <f>SUM(Data[[#This Row],[A3_num]],Data[[#This Row],[B3_num]],Data[[#This Row],[C1_num]],Data[[#This Row],[C2_num]],Data[[#This Row],[C3_num]])</f>
        <v>502</v>
      </c>
    </row>
    <row r="493" spans="1:33" x14ac:dyDescent="0.15">
      <c r="A493" s="8">
        <v>2015</v>
      </c>
      <c r="B493" s="8" t="s">
        <v>221</v>
      </c>
      <c r="C493" s="8" t="s">
        <v>256</v>
      </c>
      <c r="D493" s="8" t="s">
        <v>257</v>
      </c>
      <c r="E493" s="8">
        <v>827</v>
      </c>
      <c r="F493" s="8">
        <v>71</v>
      </c>
      <c r="G493" s="8">
        <v>25</v>
      </c>
      <c r="H493" s="8">
        <v>10</v>
      </c>
      <c r="I493" s="8">
        <v>152</v>
      </c>
      <c r="J493" s="8">
        <v>40</v>
      </c>
      <c r="K493" s="8">
        <v>125</v>
      </c>
      <c r="L493" s="8">
        <v>83</v>
      </c>
      <c r="M493" s="8">
        <v>75</v>
      </c>
      <c r="N493" s="8">
        <v>37</v>
      </c>
      <c r="O493" s="8">
        <f>SUM(Data[[#This Row],[A1_num]:[C3_num]])</f>
        <v>618</v>
      </c>
      <c r="P493" s="9">
        <f>Data[[#This Row],[totalNumLAttainers]]+Data[[#This Row],[numNonLA]]</f>
        <v>1445</v>
      </c>
      <c r="Q493" s="9">
        <f>100*(Data[[#This Row],[totalNumLAttainers]]/Data[[#This Row],[totalYP]])</f>
        <v>42.768166089965398</v>
      </c>
      <c r="R493" s="9">
        <f>100*(Data[[#This Row],[numNonLA]]/Data[[#This Row],[totalYP]])</f>
        <v>57.231833910034602</v>
      </c>
      <c r="S493" s="13">
        <f>100*(Data[[#This Row],[A1_num]]/Data[[#This Row],[totalNumLAttainers]])</f>
        <v>11.488673139158575</v>
      </c>
      <c r="T493" s="13">
        <f>100*(Data[[#This Row],[A2_num]]/Data[[#This Row],[totalNumLAttainers]])</f>
        <v>4.0453074433656955</v>
      </c>
      <c r="U493" s="13">
        <f>100*(Data[[#This Row],[A3_num]]/Data[[#This Row],[totalNumLAttainers]])</f>
        <v>1.6181229773462782</v>
      </c>
      <c r="V493" s="13">
        <f>100*(Data[[#This Row],[B1_num]]/Data[[#This Row],[totalNumLAttainers]])</f>
        <v>24.595469255663431</v>
      </c>
      <c r="W493" s="13">
        <f>100*(Data[[#This Row],[B2_num]]/Data[[#This Row],[totalNumLAttainers]])</f>
        <v>6.4724919093851128</v>
      </c>
      <c r="X493" s="13">
        <f>100*(Data[[#This Row],[B3_num]]/Data[[#This Row],[totalNumLAttainers]])</f>
        <v>20.226537216828479</v>
      </c>
      <c r="Y493" s="13">
        <f>100*(Data[[#This Row],[C1_num]]/Data[[#This Row],[totalNumLAttainers]])</f>
        <v>13.430420711974108</v>
      </c>
      <c r="Z493" s="13">
        <f>100*(Data[[#This Row],[C2_num]]/Data[[#This Row],[totalNumLAttainers]])</f>
        <v>12.135922330097088</v>
      </c>
      <c r="AA493" s="13">
        <f>100*(Data[[#This Row],[C3_num]]/Data[[#This Row],[totalNumLAttainers]])</f>
        <v>5.9870550161812295</v>
      </c>
      <c r="AB493" s="9">
        <f>SUM(Data[[#This Row],[A1_num]:[A3_num]])</f>
        <v>106</v>
      </c>
      <c r="AC493" s="9">
        <f>SUM(Data[[#This Row],[B1_num]:[B3_num]])</f>
        <v>317</v>
      </c>
      <c r="AD493" s="9">
        <f>SUM(Data[[#This Row],[C1_num]:[C3_num]])</f>
        <v>195</v>
      </c>
      <c r="AE493" s="9">
        <f>SUM(Data[[#This Row],[A1_num]],Data[[#This Row],[B1_num]])</f>
        <v>223</v>
      </c>
      <c r="AF493" s="9">
        <f>SUM(Data[[#This Row],[A2_num]],Data[[#This Row],[B2_num]])</f>
        <v>65</v>
      </c>
      <c r="AG493" s="9">
        <f>SUM(Data[[#This Row],[A3_num]],Data[[#This Row],[B3_num]],Data[[#This Row],[C1_num]],Data[[#This Row],[C2_num]],Data[[#This Row],[C3_num]])</f>
        <v>330</v>
      </c>
    </row>
    <row r="494" spans="1:33" x14ac:dyDescent="0.15">
      <c r="A494" s="8">
        <v>2015</v>
      </c>
      <c r="B494" s="8" t="s">
        <v>221</v>
      </c>
      <c r="C494" s="8" t="s">
        <v>90</v>
      </c>
      <c r="D494" s="8" t="s">
        <v>203</v>
      </c>
      <c r="E494" s="8">
        <v>1529</v>
      </c>
      <c r="F494" s="8">
        <v>116</v>
      </c>
      <c r="G494" s="8">
        <v>79</v>
      </c>
      <c r="H494" s="8">
        <v>16</v>
      </c>
      <c r="I494" s="8">
        <v>95</v>
      </c>
      <c r="J494" s="8">
        <v>96</v>
      </c>
      <c r="K494" s="8">
        <v>267</v>
      </c>
      <c r="L494" s="8">
        <v>68</v>
      </c>
      <c r="M494" s="8">
        <v>77</v>
      </c>
      <c r="N494" s="8">
        <v>59</v>
      </c>
      <c r="O494" s="8">
        <f>SUM(Data[[#This Row],[A1_num]:[C3_num]])</f>
        <v>873</v>
      </c>
      <c r="P494" s="9">
        <f>Data[[#This Row],[totalNumLAttainers]]+Data[[#This Row],[numNonLA]]</f>
        <v>2402</v>
      </c>
      <c r="Q494" s="9">
        <f>100*(Data[[#This Row],[totalNumLAttainers]]/Data[[#This Row],[totalYP]])</f>
        <v>36.344712739383844</v>
      </c>
      <c r="R494" s="9">
        <f>100*(Data[[#This Row],[numNonLA]]/Data[[#This Row],[totalYP]])</f>
        <v>63.655287260616156</v>
      </c>
      <c r="S494" s="13">
        <f>100*(Data[[#This Row],[A1_num]]/Data[[#This Row],[totalNumLAttainers]])</f>
        <v>13.287514318442154</v>
      </c>
      <c r="T494" s="13">
        <f>100*(Data[[#This Row],[A2_num]]/Data[[#This Row],[totalNumLAttainers]])</f>
        <v>9.0492554410080182</v>
      </c>
      <c r="U494" s="13">
        <f>100*(Data[[#This Row],[A3_num]]/Data[[#This Row],[totalNumLAttainers]])</f>
        <v>1.8327605956471937</v>
      </c>
      <c r="V494" s="13">
        <f>100*(Data[[#This Row],[B1_num]]/Data[[#This Row],[totalNumLAttainers]])</f>
        <v>10.882016036655212</v>
      </c>
      <c r="W494" s="13">
        <f>100*(Data[[#This Row],[B2_num]]/Data[[#This Row],[totalNumLAttainers]])</f>
        <v>10.996563573883162</v>
      </c>
      <c r="X494" s="13">
        <f>100*(Data[[#This Row],[B3_num]]/Data[[#This Row],[totalNumLAttainers]])</f>
        <v>30.584192439862544</v>
      </c>
      <c r="Y494" s="13">
        <f>100*(Data[[#This Row],[C1_num]]/Data[[#This Row],[totalNumLAttainers]])</f>
        <v>7.7892325315005726</v>
      </c>
      <c r="Z494" s="13">
        <f>100*(Data[[#This Row],[C2_num]]/Data[[#This Row],[totalNumLAttainers]])</f>
        <v>8.8201603665521198</v>
      </c>
      <c r="AA494" s="13">
        <f>100*(Data[[#This Row],[C3_num]]/Data[[#This Row],[totalNumLAttainers]])</f>
        <v>6.7583046964490263</v>
      </c>
      <c r="AB494" s="9">
        <f>SUM(Data[[#This Row],[A1_num]:[A3_num]])</f>
        <v>211</v>
      </c>
      <c r="AC494" s="9">
        <f>SUM(Data[[#This Row],[B1_num]:[B3_num]])</f>
        <v>458</v>
      </c>
      <c r="AD494" s="9">
        <f>SUM(Data[[#This Row],[C1_num]:[C3_num]])</f>
        <v>204</v>
      </c>
      <c r="AE494" s="9">
        <f>SUM(Data[[#This Row],[A1_num]],Data[[#This Row],[B1_num]])</f>
        <v>211</v>
      </c>
      <c r="AF494" s="9">
        <f>SUM(Data[[#This Row],[A2_num]],Data[[#This Row],[B2_num]])</f>
        <v>175</v>
      </c>
      <c r="AG494" s="9">
        <f>SUM(Data[[#This Row],[A3_num]],Data[[#This Row],[B3_num]],Data[[#This Row],[C1_num]],Data[[#This Row],[C2_num]],Data[[#This Row],[C3_num]])</f>
        <v>487</v>
      </c>
    </row>
    <row r="495" spans="1:33" x14ac:dyDescent="0.15">
      <c r="A495" s="8">
        <v>2015</v>
      </c>
      <c r="B495" s="8" t="s">
        <v>221</v>
      </c>
      <c r="C495" s="8" t="s">
        <v>40</v>
      </c>
      <c r="D495" s="8" t="s">
        <v>157</v>
      </c>
      <c r="E495" s="8">
        <v>1785</v>
      </c>
      <c r="F495" s="8">
        <v>122</v>
      </c>
      <c r="G495" s="8">
        <v>82</v>
      </c>
      <c r="H495" s="8">
        <v>14</v>
      </c>
      <c r="I495" s="8">
        <v>115</v>
      </c>
      <c r="J495" s="8">
        <v>61</v>
      </c>
      <c r="K495" s="8">
        <v>276</v>
      </c>
      <c r="L495" s="8">
        <v>64</v>
      </c>
      <c r="M495" s="8">
        <v>47</v>
      </c>
      <c r="N495" s="8">
        <v>34</v>
      </c>
      <c r="O495" s="8">
        <f>SUM(Data[[#This Row],[A1_num]:[C3_num]])</f>
        <v>815</v>
      </c>
      <c r="P495" s="9">
        <f>Data[[#This Row],[totalNumLAttainers]]+Data[[#This Row],[numNonLA]]</f>
        <v>2600</v>
      </c>
      <c r="Q495" s="9">
        <f>100*(Data[[#This Row],[totalNumLAttainers]]/Data[[#This Row],[totalYP]])</f>
        <v>31.346153846153847</v>
      </c>
      <c r="R495" s="9">
        <f>100*(Data[[#This Row],[numNonLA]]/Data[[#This Row],[totalYP]])</f>
        <v>68.65384615384616</v>
      </c>
      <c r="S495" s="13">
        <f>100*(Data[[#This Row],[A1_num]]/Data[[#This Row],[totalNumLAttainers]])</f>
        <v>14.969325153374232</v>
      </c>
      <c r="T495" s="13">
        <f>100*(Data[[#This Row],[A2_num]]/Data[[#This Row],[totalNumLAttainers]])</f>
        <v>10.061349693251534</v>
      </c>
      <c r="U495" s="13">
        <f>100*(Data[[#This Row],[A3_num]]/Data[[#This Row],[totalNumLAttainers]])</f>
        <v>1.7177914110429449</v>
      </c>
      <c r="V495" s="13">
        <f>100*(Data[[#This Row],[B1_num]]/Data[[#This Row],[totalNumLAttainers]])</f>
        <v>14.110429447852759</v>
      </c>
      <c r="W495" s="13">
        <f>100*(Data[[#This Row],[B2_num]]/Data[[#This Row],[totalNumLAttainers]])</f>
        <v>7.484662576687116</v>
      </c>
      <c r="X495" s="13">
        <f>100*(Data[[#This Row],[B3_num]]/Data[[#This Row],[totalNumLAttainers]])</f>
        <v>33.865030674846622</v>
      </c>
      <c r="Y495" s="13">
        <f>100*(Data[[#This Row],[C1_num]]/Data[[#This Row],[totalNumLAttainers]])</f>
        <v>7.8527607361963199</v>
      </c>
      <c r="Z495" s="13">
        <f>100*(Data[[#This Row],[C2_num]]/Data[[#This Row],[totalNumLAttainers]])</f>
        <v>5.7668711656441722</v>
      </c>
      <c r="AA495" s="13">
        <f>100*(Data[[#This Row],[C3_num]]/Data[[#This Row],[totalNumLAttainers]])</f>
        <v>4.1717791411042944</v>
      </c>
      <c r="AB495" s="9">
        <f>SUM(Data[[#This Row],[A1_num]:[A3_num]])</f>
        <v>218</v>
      </c>
      <c r="AC495" s="9">
        <f>SUM(Data[[#This Row],[B1_num]:[B3_num]])</f>
        <v>452</v>
      </c>
      <c r="AD495" s="9">
        <f>SUM(Data[[#This Row],[C1_num]:[C3_num]])</f>
        <v>145</v>
      </c>
      <c r="AE495" s="9">
        <f>SUM(Data[[#This Row],[A1_num]],Data[[#This Row],[B1_num]])</f>
        <v>237</v>
      </c>
      <c r="AF495" s="9">
        <f>SUM(Data[[#This Row],[A2_num]],Data[[#This Row],[B2_num]])</f>
        <v>143</v>
      </c>
      <c r="AG495" s="9">
        <f>SUM(Data[[#This Row],[A3_num]],Data[[#This Row],[B3_num]],Data[[#This Row],[C1_num]],Data[[#This Row],[C2_num]],Data[[#This Row],[C3_num]])</f>
        <v>435</v>
      </c>
    </row>
    <row r="496" spans="1:33" x14ac:dyDescent="0.15">
      <c r="A496" s="8">
        <v>2015</v>
      </c>
      <c r="B496" s="8" t="s">
        <v>221</v>
      </c>
      <c r="C496" s="8" t="s">
        <v>60</v>
      </c>
      <c r="D496" s="8" t="s">
        <v>174</v>
      </c>
      <c r="E496" s="8">
        <v>2241</v>
      </c>
      <c r="F496" s="8">
        <v>154</v>
      </c>
      <c r="G496" s="8">
        <v>141</v>
      </c>
      <c r="H496" s="8">
        <v>13</v>
      </c>
      <c r="I496" s="8">
        <v>179</v>
      </c>
      <c r="J496" s="8">
        <v>186</v>
      </c>
      <c r="K496" s="8">
        <v>380</v>
      </c>
      <c r="L496" s="8">
        <v>196</v>
      </c>
      <c r="M496" s="8">
        <v>137</v>
      </c>
      <c r="N496" s="8">
        <v>89</v>
      </c>
      <c r="O496" s="8">
        <f>SUM(Data[[#This Row],[A1_num]:[C3_num]])</f>
        <v>1475</v>
      </c>
      <c r="P496" s="9">
        <f>Data[[#This Row],[totalNumLAttainers]]+Data[[#This Row],[numNonLA]]</f>
        <v>3716</v>
      </c>
      <c r="Q496" s="9">
        <f>100*(Data[[#This Row],[totalNumLAttainers]]/Data[[#This Row],[totalYP]])</f>
        <v>39.69321851453175</v>
      </c>
      <c r="R496" s="9">
        <f>100*(Data[[#This Row],[numNonLA]]/Data[[#This Row],[totalYP]])</f>
        <v>60.306781485468242</v>
      </c>
      <c r="S496" s="13">
        <f>100*(Data[[#This Row],[A1_num]]/Data[[#This Row],[totalNumLAttainers]])</f>
        <v>10.440677966101696</v>
      </c>
      <c r="T496" s="13">
        <f>100*(Data[[#This Row],[A2_num]]/Data[[#This Row],[totalNumLAttainers]])</f>
        <v>9.5593220338983063</v>
      </c>
      <c r="U496" s="13">
        <f>100*(Data[[#This Row],[A3_num]]/Data[[#This Row],[totalNumLAttainers]])</f>
        <v>0.88135593220338981</v>
      </c>
      <c r="V496" s="13">
        <f>100*(Data[[#This Row],[B1_num]]/Data[[#This Row],[totalNumLAttainers]])</f>
        <v>12.135593220338983</v>
      </c>
      <c r="W496" s="13">
        <f>100*(Data[[#This Row],[B2_num]]/Data[[#This Row],[totalNumLAttainers]])</f>
        <v>12.610169491525426</v>
      </c>
      <c r="X496" s="13">
        <f>100*(Data[[#This Row],[B3_num]]/Data[[#This Row],[totalNumLAttainers]])</f>
        <v>25.762711864406779</v>
      </c>
      <c r="Y496" s="13">
        <f>100*(Data[[#This Row],[C1_num]]/Data[[#This Row],[totalNumLAttainers]])</f>
        <v>13.288135593220337</v>
      </c>
      <c r="Z496" s="13">
        <f>100*(Data[[#This Row],[C2_num]]/Data[[#This Row],[totalNumLAttainers]])</f>
        <v>9.2881355932203391</v>
      </c>
      <c r="AA496" s="13">
        <f>100*(Data[[#This Row],[C3_num]]/Data[[#This Row],[totalNumLAttainers]])</f>
        <v>6.0338983050847457</v>
      </c>
      <c r="AB496" s="9">
        <f>SUM(Data[[#This Row],[A1_num]:[A3_num]])</f>
        <v>308</v>
      </c>
      <c r="AC496" s="9">
        <f>SUM(Data[[#This Row],[B1_num]:[B3_num]])</f>
        <v>745</v>
      </c>
      <c r="AD496" s="9">
        <f>SUM(Data[[#This Row],[C1_num]:[C3_num]])</f>
        <v>422</v>
      </c>
      <c r="AE496" s="9">
        <f>SUM(Data[[#This Row],[A1_num]],Data[[#This Row],[B1_num]])</f>
        <v>333</v>
      </c>
      <c r="AF496" s="9">
        <f>SUM(Data[[#This Row],[A2_num]],Data[[#This Row],[B2_num]])</f>
        <v>327</v>
      </c>
      <c r="AG496" s="9">
        <f>SUM(Data[[#This Row],[A3_num]],Data[[#This Row],[B3_num]],Data[[#This Row],[C1_num]],Data[[#This Row],[C2_num]],Data[[#This Row],[C3_num]])</f>
        <v>815</v>
      </c>
    </row>
    <row r="497" spans="1:33" x14ac:dyDescent="0.15">
      <c r="A497" s="8">
        <v>2015</v>
      </c>
      <c r="B497" s="8" t="s">
        <v>221</v>
      </c>
      <c r="C497" s="8" t="s">
        <v>53</v>
      </c>
      <c r="D497" s="8" t="s">
        <v>168</v>
      </c>
      <c r="E497" s="8">
        <v>1669</v>
      </c>
      <c r="F497" s="8">
        <v>152</v>
      </c>
      <c r="G497" s="8">
        <v>113</v>
      </c>
      <c r="H497" s="8">
        <v>18</v>
      </c>
      <c r="I497" s="8">
        <v>190</v>
      </c>
      <c r="J497" s="8">
        <v>166</v>
      </c>
      <c r="K497" s="8">
        <v>564</v>
      </c>
      <c r="L497" s="8">
        <v>129</v>
      </c>
      <c r="M497" s="8">
        <v>142</v>
      </c>
      <c r="N497" s="8">
        <v>97</v>
      </c>
      <c r="O497" s="8">
        <f>SUM(Data[[#This Row],[A1_num]:[C3_num]])</f>
        <v>1571</v>
      </c>
      <c r="P497" s="9">
        <f>Data[[#This Row],[totalNumLAttainers]]+Data[[#This Row],[numNonLA]]</f>
        <v>3240</v>
      </c>
      <c r="Q497" s="9">
        <f>100*(Data[[#This Row],[totalNumLAttainers]]/Data[[#This Row],[totalYP]])</f>
        <v>48.487654320987659</v>
      </c>
      <c r="R497" s="9">
        <f>100*(Data[[#This Row],[numNonLA]]/Data[[#This Row],[totalYP]])</f>
        <v>51.512345679012348</v>
      </c>
      <c r="S497" s="13">
        <f>100*(Data[[#This Row],[A1_num]]/Data[[#This Row],[totalNumLAttainers]])</f>
        <v>9.6753660089115208</v>
      </c>
      <c r="T497" s="13">
        <f>100*(Data[[#This Row],[A2_num]]/Data[[#This Row],[totalNumLAttainers]])</f>
        <v>7.1928707829408021</v>
      </c>
      <c r="U497" s="13">
        <f>100*(Data[[#This Row],[A3_num]]/Data[[#This Row],[totalNumLAttainers]])</f>
        <v>1.1457670273711011</v>
      </c>
      <c r="V497" s="13">
        <f>100*(Data[[#This Row],[B1_num]]/Data[[#This Row],[totalNumLAttainers]])</f>
        <v>12.094207511139402</v>
      </c>
      <c r="W497" s="13">
        <f>100*(Data[[#This Row],[B2_num]]/Data[[#This Row],[totalNumLAttainers]])</f>
        <v>10.566518141311267</v>
      </c>
      <c r="X497" s="13">
        <f>100*(Data[[#This Row],[B3_num]]/Data[[#This Row],[totalNumLAttainers]])</f>
        <v>35.900700190961174</v>
      </c>
      <c r="Y497" s="13">
        <f>100*(Data[[#This Row],[C1_num]]/Data[[#This Row],[totalNumLAttainers]])</f>
        <v>8.2113303628262262</v>
      </c>
      <c r="Z497" s="13">
        <f>100*(Data[[#This Row],[C2_num]]/Data[[#This Row],[totalNumLAttainers]])</f>
        <v>9.0388287714831321</v>
      </c>
      <c r="AA497" s="13">
        <f>100*(Data[[#This Row],[C3_num]]/Data[[#This Row],[totalNumLAttainers]])</f>
        <v>6.1744112030553788</v>
      </c>
      <c r="AB497" s="9">
        <f>SUM(Data[[#This Row],[A1_num]:[A3_num]])</f>
        <v>283</v>
      </c>
      <c r="AC497" s="9">
        <f>SUM(Data[[#This Row],[B1_num]:[B3_num]])</f>
        <v>920</v>
      </c>
      <c r="AD497" s="9">
        <f>SUM(Data[[#This Row],[C1_num]:[C3_num]])</f>
        <v>368</v>
      </c>
      <c r="AE497" s="9">
        <f>SUM(Data[[#This Row],[A1_num]],Data[[#This Row],[B1_num]])</f>
        <v>342</v>
      </c>
      <c r="AF497" s="9">
        <f>SUM(Data[[#This Row],[A2_num]],Data[[#This Row],[B2_num]])</f>
        <v>279</v>
      </c>
      <c r="AG497" s="9">
        <f>SUM(Data[[#This Row],[A3_num]],Data[[#This Row],[B3_num]],Data[[#This Row],[C1_num]],Data[[#This Row],[C2_num]],Data[[#This Row],[C3_num]])</f>
        <v>950</v>
      </c>
    </row>
    <row r="498" spans="1:33" x14ac:dyDescent="0.15">
      <c r="A498" s="8">
        <v>2015</v>
      </c>
      <c r="B498" s="8" t="s">
        <v>221</v>
      </c>
      <c r="C498" s="8" t="s">
        <v>91</v>
      </c>
      <c r="D498" s="8" t="s">
        <v>204</v>
      </c>
      <c r="E498" s="8">
        <v>1655</v>
      </c>
      <c r="F498" s="8">
        <v>150</v>
      </c>
      <c r="G498" s="8">
        <v>106</v>
      </c>
      <c r="H498" s="8">
        <v>18</v>
      </c>
      <c r="I498" s="8">
        <v>150</v>
      </c>
      <c r="J498" s="8">
        <v>104</v>
      </c>
      <c r="K498" s="8">
        <v>313</v>
      </c>
      <c r="L498" s="8">
        <v>130</v>
      </c>
      <c r="M498" s="8">
        <v>54</v>
      </c>
      <c r="N498" s="8">
        <v>72</v>
      </c>
      <c r="O498" s="8">
        <f>SUM(Data[[#This Row],[A1_num]:[C3_num]])</f>
        <v>1097</v>
      </c>
      <c r="P498" s="9">
        <f>Data[[#This Row],[totalNumLAttainers]]+Data[[#This Row],[numNonLA]]</f>
        <v>2752</v>
      </c>
      <c r="Q498" s="9">
        <f>100*(Data[[#This Row],[totalNumLAttainers]]/Data[[#This Row],[totalYP]])</f>
        <v>39.861918604651166</v>
      </c>
      <c r="R498" s="9">
        <f>100*(Data[[#This Row],[numNonLA]]/Data[[#This Row],[totalYP]])</f>
        <v>60.138081395348841</v>
      </c>
      <c r="S498" s="13">
        <f>100*(Data[[#This Row],[A1_num]]/Data[[#This Row],[totalNumLAttainers]])</f>
        <v>13.673655423883318</v>
      </c>
      <c r="T498" s="13">
        <f>100*(Data[[#This Row],[A2_num]]/Data[[#This Row],[totalNumLAttainers]])</f>
        <v>9.6627164995442119</v>
      </c>
      <c r="U498" s="13">
        <f>100*(Data[[#This Row],[A3_num]]/Data[[#This Row],[totalNumLAttainers]])</f>
        <v>1.6408386508659982</v>
      </c>
      <c r="V498" s="13">
        <f>100*(Data[[#This Row],[B1_num]]/Data[[#This Row],[totalNumLAttainers]])</f>
        <v>13.673655423883318</v>
      </c>
      <c r="W498" s="13">
        <f>100*(Data[[#This Row],[B2_num]]/Data[[#This Row],[totalNumLAttainers]])</f>
        <v>9.4804010938924339</v>
      </c>
      <c r="X498" s="13">
        <f>100*(Data[[#This Row],[B3_num]]/Data[[#This Row],[totalNumLAttainers]])</f>
        <v>28.532360984503192</v>
      </c>
      <c r="Y498" s="13">
        <f>100*(Data[[#This Row],[C1_num]]/Data[[#This Row],[totalNumLAttainers]])</f>
        <v>11.850501367365544</v>
      </c>
      <c r="Z498" s="13">
        <f>100*(Data[[#This Row],[C2_num]]/Data[[#This Row],[totalNumLAttainers]])</f>
        <v>4.922515952597994</v>
      </c>
      <c r="AA498" s="13">
        <f>100*(Data[[#This Row],[C3_num]]/Data[[#This Row],[totalNumLAttainers]])</f>
        <v>6.5633546034639929</v>
      </c>
      <c r="AB498" s="9">
        <f>SUM(Data[[#This Row],[A1_num]:[A3_num]])</f>
        <v>274</v>
      </c>
      <c r="AC498" s="9">
        <f>SUM(Data[[#This Row],[B1_num]:[B3_num]])</f>
        <v>567</v>
      </c>
      <c r="AD498" s="9">
        <f>SUM(Data[[#This Row],[C1_num]:[C3_num]])</f>
        <v>256</v>
      </c>
      <c r="AE498" s="9">
        <f>SUM(Data[[#This Row],[A1_num]],Data[[#This Row],[B1_num]])</f>
        <v>300</v>
      </c>
      <c r="AF498" s="9">
        <f>SUM(Data[[#This Row],[A2_num]],Data[[#This Row],[B2_num]])</f>
        <v>210</v>
      </c>
      <c r="AG498" s="9">
        <f>SUM(Data[[#This Row],[A3_num]],Data[[#This Row],[B3_num]],Data[[#This Row],[C1_num]],Data[[#This Row],[C2_num]],Data[[#This Row],[C3_num]])</f>
        <v>587</v>
      </c>
    </row>
    <row r="499" spans="1:33" x14ac:dyDescent="0.15">
      <c r="A499" s="8">
        <v>2015</v>
      </c>
      <c r="B499" s="8" t="s">
        <v>221</v>
      </c>
      <c r="C499" s="8" t="s">
        <v>92</v>
      </c>
      <c r="D499" s="8" t="s">
        <v>205</v>
      </c>
      <c r="E499" s="8">
        <v>1072</v>
      </c>
      <c r="F499" s="8">
        <v>86</v>
      </c>
      <c r="G499" s="8">
        <v>81</v>
      </c>
      <c r="H499" s="8">
        <v>13</v>
      </c>
      <c r="I499" s="8">
        <v>116</v>
      </c>
      <c r="J499" s="8">
        <v>65</v>
      </c>
      <c r="K499" s="8">
        <v>176</v>
      </c>
      <c r="L499" s="8">
        <v>76</v>
      </c>
      <c r="M499" s="8">
        <v>72</v>
      </c>
      <c r="N499" s="8">
        <v>46</v>
      </c>
      <c r="O499" s="8">
        <f>SUM(Data[[#This Row],[A1_num]:[C3_num]])</f>
        <v>731</v>
      </c>
      <c r="P499" s="9">
        <f>Data[[#This Row],[totalNumLAttainers]]+Data[[#This Row],[numNonLA]]</f>
        <v>1803</v>
      </c>
      <c r="Q499" s="9">
        <f>100*(Data[[#This Row],[totalNumLAttainers]]/Data[[#This Row],[totalYP]])</f>
        <v>40.54353854686633</v>
      </c>
      <c r="R499" s="9">
        <f>100*(Data[[#This Row],[numNonLA]]/Data[[#This Row],[totalYP]])</f>
        <v>59.45646145313367</v>
      </c>
      <c r="S499" s="13">
        <f>100*(Data[[#This Row],[A1_num]]/Data[[#This Row],[totalNumLAttainers]])</f>
        <v>11.76470588235294</v>
      </c>
      <c r="T499" s="13">
        <f>100*(Data[[#This Row],[A2_num]]/Data[[#This Row],[totalNumLAttainers]])</f>
        <v>11.080711354309166</v>
      </c>
      <c r="U499" s="13">
        <f>100*(Data[[#This Row],[A3_num]]/Data[[#This Row],[totalNumLAttainers]])</f>
        <v>1.7783857729138166</v>
      </c>
      <c r="V499" s="13">
        <f>100*(Data[[#This Row],[B1_num]]/Data[[#This Row],[totalNumLAttainers]])</f>
        <v>15.868673050615595</v>
      </c>
      <c r="W499" s="13">
        <f>100*(Data[[#This Row],[B2_num]]/Data[[#This Row],[totalNumLAttainers]])</f>
        <v>8.891928864569083</v>
      </c>
      <c r="X499" s="13">
        <f>100*(Data[[#This Row],[B3_num]]/Data[[#This Row],[totalNumLAttainers]])</f>
        <v>24.076607387140903</v>
      </c>
      <c r="Y499" s="13">
        <f>100*(Data[[#This Row],[C1_num]]/Data[[#This Row],[totalNumLAttainers]])</f>
        <v>10.39671682626539</v>
      </c>
      <c r="Z499" s="13">
        <f>100*(Data[[#This Row],[C2_num]]/Data[[#This Row],[totalNumLAttainers]])</f>
        <v>9.8495212038303688</v>
      </c>
      <c r="AA499" s="13">
        <f>100*(Data[[#This Row],[C3_num]]/Data[[#This Row],[totalNumLAttainers]])</f>
        <v>6.2927496580027356</v>
      </c>
      <c r="AB499" s="9">
        <f>SUM(Data[[#This Row],[A1_num]:[A3_num]])</f>
        <v>180</v>
      </c>
      <c r="AC499" s="9">
        <f>SUM(Data[[#This Row],[B1_num]:[B3_num]])</f>
        <v>357</v>
      </c>
      <c r="AD499" s="9">
        <f>SUM(Data[[#This Row],[C1_num]:[C3_num]])</f>
        <v>194</v>
      </c>
      <c r="AE499" s="9">
        <f>SUM(Data[[#This Row],[A1_num]],Data[[#This Row],[B1_num]])</f>
        <v>202</v>
      </c>
      <c r="AF499" s="9">
        <f>SUM(Data[[#This Row],[A2_num]],Data[[#This Row],[B2_num]])</f>
        <v>146</v>
      </c>
      <c r="AG499" s="9">
        <f>SUM(Data[[#This Row],[A3_num]],Data[[#This Row],[B3_num]],Data[[#This Row],[C1_num]],Data[[#This Row],[C2_num]],Data[[#This Row],[C3_num]])</f>
        <v>383</v>
      </c>
    </row>
    <row r="500" spans="1:33" x14ac:dyDescent="0.15">
      <c r="A500" s="8">
        <v>2015</v>
      </c>
      <c r="B500" s="8" t="s">
        <v>221</v>
      </c>
      <c r="C500" s="8" t="s">
        <v>222</v>
      </c>
      <c r="D500" s="8" t="s">
        <v>223</v>
      </c>
      <c r="E500" s="8">
        <v>1487</v>
      </c>
      <c r="F500" s="8">
        <v>105</v>
      </c>
      <c r="G500" s="8">
        <v>71</v>
      </c>
      <c r="H500" s="8" t="s">
        <v>2</v>
      </c>
      <c r="I500" s="8">
        <v>156</v>
      </c>
      <c r="J500" s="8">
        <v>137</v>
      </c>
      <c r="K500" s="8">
        <v>236</v>
      </c>
      <c r="L500" s="8">
        <v>120</v>
      </c>
      <c r="M500" s="8">
        <v>54</v>
      </c>
      <c r="N500" s="8">
        <v>32</v>
      </c>
      <c r="O500" s="8">
        <f>SUM(Data[[#This Row],[A1_num]:[C3_num]])</f>
        <v>911</v>
      </c>
      <c r="P500" s="9">
        <f>Data[[#This Row],[totalNumLAttainers]]+Data[[#This Row],[numNonLA]]</f>
        <v>2398</v>
      </c>
      <c r="Q500" s="9">
        <f>100*(Data[[#This Row],[totalNumLAttainers]]/Data[[#This Row],[totalYP]])</f>
        <v>37.989991659716431</v>
      </c>
      <c r="R500" s="9">
        <f>100*(Data[[#This Row],[numNonLA]]/Data[[#This Row],[totalYP]])</f>
        <v>62.010008340283576</v>
      </c>
      <c r="S500" s="13">
        <f>100*(Data[[#This Row],[A1_num]]/Data[[#This Row],[totalNumLAttainers]])</f>
        <v>11.525795828759605</v>
      </c>
      <c r="T500" s="13">
        <f>100*(Data[[#This Row],[A2_num]]/Data[[#This Row],[totalNumLAttainers]])</f>
        <v>7.7936333699231612</v>
      </c>
      <c r="U500" s="13" t="e">
        <f>100*(Data[[#This Row],[A3_num]]/Data[[#This Row],[totalNumLAttainers]])</f>
        <v>#VALUE!</v>
      </c>
      <c r="V500" s="13">
        <f>100*(Data[[#This Row],[B1_num]]/Data[[#This Row],[totalNumLAttainers]])</f>
        <v>17.124039517014271</v>
      </c>
      <c r="W500" s="13">
        <f>100*(Data[[#This Row],[B2_num]]/Data[[#This Row],[totalNumLAttainers]])</f>
        <v>15.038419319429201</v>
      </c>
      <c r="X500" s="13">
        <f>100*(Data[[#This Row],[B3_num]]/Data[[#This Row],[totalNumLAttainers]])</f>
        <v>25.905598243688253</v>
      </c>
      <c r="Y500" s="13">
        <f>100*(Data[[#This Row],[C1_num]]/Data[[#This Row],[totalNumLAttainers]])</f>
        <v>13.172338090010976</v>
      </c>
      <c r="Z500" s="13">
        <f>100*(Data[[#This Row],[C2_num]]/Data[[#This Row],[totalNumLAttainers]])</f>
        <v>5.9275521405049396</v>
      </c>
      <c r="AA500" s="13">
        <f>100*(Data[[#This Row],[C3_num]]/Data[[#This Row],[totalNumLAttainers]])</f>
        <v>3.5126234906695939</v>
      </c>
      <c r="AB500" s="9">
        <f>SUM(Data[[#This Row],[A1_num]:[A3_num]])</f>
        <v>176</v>
      </c>
      <c r="AC500" s="9">
        <f>SUM(Data[[#This Row],[B1_num]:[B3_num]])</f>
        <v>529</v>
      </c>
      <c r="AD500" s="9">
        <f>SUM(Data[[#This Row],[C1_num]:[C3_num]])</f>
        <v>206</v>
      </c>
      <c r="AE500" s="9">
        <f>SUM(Data[[#This Row],[A1_num]],Data[[#This Row],[B1_num]])</f>
        <v>261</v>
      </c>
      <c r="AF500" s="9">
        <f>SUM(Data[[#This Row],[A2_num]],Data[[#This Row],[B2_num]])</f>
        <v>208</v>
      </c>
      <c r="AG500" s="9">
        <f>SUM(Data[[#This Row],[A3_num]],Data[[#This Row],[B3_num]],Data[[#This Row],[C1_num]],Data[[#This Row],[C2_num]],Data[[#This Row],[C3_num]])</f>
        <v>442</v>
      </c>
    </row>
    <row r="501" spans="1:33" x14ac:dyDescent="0.15">
      <c r="A501" s="8">
        <v>2015</v>
      </c>
      <c r="B501" s="8" t="s">
        <v>221</v>
      </c>
      <c r="C501" s="8" t="s">
        <v>355</v>
      </c>
      <c r="D501" s="8" t="s">
        <v>356</v>
      </c>
      <c r="E501" s="8">
        <v>3418</v>
      </c>
      <c r="F501" s="8">
        <v>210</v>
      </c>
      <c r="G501" s="8">
        <v>233</v>
      </c>
      <c r="H501" s="8">
        <v>23</v>
      </c>
      <c r="I501" s="8">
        <v>307</v>
      </c>
      <c r="J501" s="8">
        <v>249</v>
      </c>
      <c r="K501" s="8">
        <v>587</v>
      </c>
      <c r="L501" s="8">
        <v>251</v>
      </c>
      <c r="M501" s="8">
        <v>125</v>
      </c>
      <c r="N501" s="8">
        <v>115</v>
      </c>
      <c r="O501" s="8">
        <f>SUM(Data[[#This Row],[A1_num]:[C3_num]])</f>
        <v>2100</v>
      </c>
      <c r="P501" s="9">
        <f>Data[[#This Row],[totalNumLAttainers]]+Data[[#This Row],[numNonLA]]</f>
        <v>5518</v>
      </c>
      <c r="Q501" s="9">
        <f>100*(Data[[#This Row],[totalNumLAttainers]]/Data[[#This Row],[totalYP]])</f>
        <v>38.057267125770203</v>
      </c>
      <c r="R501" s="9">
        <f>100*(Data[[#This Row],[numNonLA]]/Data[[#This Row],[totalYP]])</f>
        <v>61.94273287422979</v>
      </c>
      <c r="S501" s="13">
        <f>100*(Data[[#This Row],[A1_num]]/Data[[#This Row],[totalNumLAttainers]])</f>
        <v>10</v>
      </c>
      <c r="T501" s="13">
        <f>100*(Data[[#This Row],[A2_num]]/Data[[#This Row],[totalNumLAttainers]])</f>
        <v>11.095238095238095</v>
      </c>
      <c r="U501" s="13">
        <f>100*(Data[[#This Row],[A3_num]]/Data[[#This Row],[totalNumLAttainers]])</f>
        <v>1.0952380952380953</v>
      </c>
      <c r="V501" s="13">
        <f>100*(Data[[#This Row],[B1_num]]/Data[[#This Row],[totalNumLAttainers]])</f>
        <v>14.61904761904762</v>
      </c>
      <c r="W501" s="13">
        <f>100*(Data[[#This Row],[B2_num]]/Data[[#This Row],[totalNumLAttainers]])</f>
        <v>11.857142857142858</v>
      </c>
      <c r="X501" s="13">
        <f>100*(Data[[#This Row],[B3_num]]/Data[[#This Row],[totalNumLAttainers]])</f>
        <v>27.952380952380949</v>
      </c>
      <c r="Y501" s="13">
        <f>100*(Data[[#This Row],[C1_num]]/Data[[#This Row],[totalNumLAttainers]])</f>
        <v>11.952380952380953</v>
      </c>
      <c r="Z501" s="13">
        <f>100*(Data[[#This Row],[C2_num]]/Data[[#This Row],[totalNumLAttainers]])</f>
        <v>5.9523809523809517</v>
      </c>
      <c r="AA501" s="13">
        <f>100*(Data[[#This Row],[C3_num]]/Data[[#This Row],[totalNumLAttainers]])</f>
        <v>5.4761904761904763</v>
      </c>
      <c r="AB501" s="9">
        <f>SUM(Data[[#This Row],[A1_num]:[A3_num]])</f>
        <v>466</v>
      </c>
      <c r="AC501" s="9">
        <f>SUM(Data[[#This Row],[B1_num]:[B3_num]])</f>
        <v>1143</v>
      </c>
      <c r="AD501" s="9">
        <f>SUM(Data[[#This Row],[C1_num]:[C3_num]])</f>
        <v>491</v>
      </c>
      <c r="AE501" s="9">
        <f>SUM(Data[[#This Row],[A1_num]],Data[[#This Row],[B1_num]])</f>
        <v>517</v>
      </c>
      <c r="AF501" s="9">
        <f>SUM(Data[[#This Row],[A2_num]],Data[[#This Row],[B2_num]])</f>
        <v>482</v>
      </c>
      <c r="AG501" s="9">
        <f>SUM(Data[[#This Row],[A3_num]],Data[[#This Row],[B3_num]],Data[[#This Row],[C1_num]],Data[[#This Row],[C2_num]],Data[[#This Row],[C3_num]])</f>
        <v>1101</v>
      </c>
    </row>
    <row r="502" spans="1:33" x14ac:dyDescent="0.15">
      <c r="A502" s="8">
        <v>2015</v>
      </c>
      <c r="B502" s="8" t="s">
        <v>221</v>
      </c>
      <c r="C502" s="8" t="s">
        <v>274</v>
      </c>
      <c r="D502" s="8" t="s">
        <v>275</v>
      </c>
      <c r="E502" s="8">
        <v>1087</v>
      </c>
      <c r="F502" s="8">
        <v>66</v>
      </c>
      <c r="G502" s="8">
        <v>63</v>
      </c>
      <c r="H502" s="8">
        <v>14</v>
      </c>
      <c r="I502" s="8">
        <v>74</v>
      </c>
      <c r="J502" s="8">
        <v>81</v>
      </c>
      <c r="K502" s="8">
        <v>189</v>
      </c>
      <c r="L502" s="8">
        <v>66</v>
      </c>
      <c r="M502" s="8">
        <v>40</v>
      </c>
      <c r="N502" s="8">
        <v>27</v>
      </c>
      <c r="O502" s="8">
        <f>SUM(Data[[#This Row],[A1_num]:[C3_num]])</f>
        <v>620</v>
      </c>
      <c r="P502" s="9">
        <f>Data[[#This Row],[totalNumLAttainers]]+Data[[#This Row],[numNonLA]]</f>
        <v>1707</v>
      </c>
      <c r="Q502" s="9">
        <f>100*(Data[[#This Row],[totalNumLAttainers]]/Data[[#This Row],[totalYP]])</f>
        <v>36.321031048623311</v>
      </c>
      <c r="R502" s="9">
        <f>100*(Data[[#This Row],[numNonLA]]/Data[[#This Row],[totalYP]])</f>
        <v>63.678968951376682</v>
      </c>
      <c r="S502" s="13">
        <f>100*(Data[[#This Row],[A1_num]]/Data[[#This Row],[totalNumLAttainers]])</f>
        <v>10.64516129032258</v>
      </c>
      <c r="T502" s="13">
        <f>100*(Data[[#This Row],[A2_num]]/Data[[#This Row],[totalNumLAttainers]])</f>
        <v>10.161290322580644</v>
      </c>
      <c r="U502" s="13">
        <f>100*(Data[[#This Row],[A3_num]]/Data[[#This Row],[totalNumLAttainers]])</f>
        <v>2.258064516129032</v>
      </c>
      <c r="V502" s="13">
        <f>100*(Data[[#This Row],[B1_num]]/Data[[#This Row],[totalNumLAttainers]])</f>
        <v>11.935483870967742</v>
      </c>
      <c r="W502" s="13">
        <f>100*(Data[[#This Row],[B2_num]]/Data[[#This Row],[totalNumLAttainers]])</f>
        <v>13.064516129032258</v>
      </c>
      <c r="X502" s="13">
        <f>100*(Data[[#This Row],[B3_num]]/Data[[#This Row],[totalNumLAttainers]])</f>
        <v>30.483870967741932</v>
      </c>
      <c r="Y502" s="13">
        <f>100*(Data[[#This Row],[C1_num]]/Data[[#This Row],[totalNumLAttainers]])</f>
        <v>10.64516129032258</v>
      </c>
      <c r="Z502" s="13">
        <f>100*(Data[[#This Row],[C2_num]]/Data[[#This Row],[totalNumLAttainers]])</f>
        <v>6.4516129032258061</v>
      </c>
      <c r="AA502" s="13">
        <f>100*(Data[[#This Row],[C3_num]]/Data[[#This Row],[totalNumLAttainers]])</f>
        <v>4.354838709677419</v>
      </c>
      <c r="AB502" s="9">
        <f>SUM(Data[[#This Row],[A1_num]:[A3_num]])</f>
        <v>143</v>
      </c>
      <c r="AC502" s="9">
        <f>SUM(Data[[#This Row],[B1_num]:[B3_num]])</f>
        <v>344</v>
      </c>
      <c r="AD502" s="9">
        <f>SUM(Data[[#This Row],[C1_num]:[C3_num]])</f>
        <v>133</v>
      </c>
      <c r="AE502" s="9">
        <f>SUM(Data[[#This Row],[A1_num]],Data[[#This Row],[B1_num]])</f>
        <v>140</v>
      </c>
      <c r="AF502" s="9">
        <f>SUM(Data[[#This Row],[A2_num]],Data[[#This Row],[B2_num]])</f>
        <v>144</v>
      </c>
      <c r="AG502" s="9">
        <f>SUM(Data[[#This Row],[A3_num]],Data[[#This Row],[B3_num]],Data[[#This Row],[C1_num]],Data[[#This Row],[C2_num]],Data[[#This Row],[C3_num]])</f>
        <v>336</v>
      </c>
    </row>
    <row r="503" spans="1:33" x14ac:dyDescent="0.15">
      <c r="A503" s="8">
        <v>2015</v>
      </c>
      <c r="B503" s="8" t="s">
        <v>361</v>
      </c>
      <c r="C503" s="8" t="s">
        <v>371</v>
      </c>
      <c r="D503" s="8" t="s">
        <v>372</v>
      </c>
      <c r="E503" s="8">
        <v>38936</v>
      </c>
      <c r="F503" s="8">
        <v>3189</v>
      </c>
      <c r="G503" s="8">
        <v>2819</v>
      </c>
      <c r="H503" s="8">
        <v>352</v>
      </c>
      <c r="I503" s="8">
        <v>3964</v>
      </c>
      <c r="J503" s="8">
        <v>3344</v>
      </c>
      <c r="K503" s="8">
        <v>8892</v>
      </c>
      <c r="L503" s="8">
        <v>3352</v>
      </c>
      <c r="M503" s="8">
        <v>2038</v>
      </c>
      <c r="N503" s="8">
        <v>1567</v>
      </c>
      <c r="O503" s="8">
        <f>SUM(Data[[#This Row],[A1_num]:[C3_num]])</f>
        <v>29517</v>
      </c>
      <c r="P503" s="9">
        <f>Data[[#This Row],[totalNumLAttainers]]+Data[[#This Row],[numNonLA]]</f>
        <v>68453</v>
      </c>
      <c r="Q503" s="9">
        <f>100*(Data[[#This Row],[totalNumLAttainers]]/Data[[#This Row],[totalYP]])</f>
        <v>43.120097000861904</v>
      </c>
      <c r="R503" s="9">
        <f>100*(Data[[#This Row],[numNonLA]]/Data[[#This Row],[totalYP]])</f>
        <v>56.879902999138096</v>
      </c>
      <c r="S503" s="13">
        <f>100*(Data[[#This Row],[A1_num]]/Data[[#This Row],[totalNumLAttainers]])</f>
        <v>10.803943490192093</v>
      </c>
      <c r="T503" s="13">
        <f>100*(Data[[#This Row],[A2_num]]/Data[[#This Row],[totalNumLAttainers]])</f>
        <v>9.5504285665887458</v>
      </c>
      <c r="U503" s="13">
        <f>100*(Data[[#This Row],[A3_num]]/Data[[#This Row],[totalNumLAttainers]])</f>
        <v>1.1925331165091302</v>
      </c>
      <c r="V503" s="13">
        <f>100*(Data[[#This Row],[B1_num]]/Data[[#This Row],[totalNumLAttainers]])</f>
        <v>13.42954907341532</v>
      </c>
      <c r="W503" s="13">
        <f>100*(Data[[#This Row],[B2_num]]/Data[[#This Row],[totalNumLAttainers]])</f>
        <v>11.329064606836738</v>
      </c>
      <c r="X503" s="13">
        <f>100*(Data[[#This Row],[B3_num]]/Data[[#This Row],[totalNumLAttainers]])</f>
        <v>30.125012704543146</v>
      </c>
      <c r="Y503" s="13">
        <f>100*(Data[[#This Row],[C1_num]]/Data[[#This Row],[totalNumLAttainers]])</f>
        <v>11.356167632211946</v>
      </c>
      <c r="Z503" s="13">
        <f>100*(Data[[#This Row],[C2_num]]/Data[[#This Row],[totalNumLAttainers]])</f>
        <v>6.9044957143341117</v>
      </c>
      <c r="AA503" s="13">
        <f>100*(Data[[#This Row],[C3_num]]/Data[[#This Row],[totalNumLAttainers]])</f>
        <v>5.3088050953687702</v>
      </c>
      <c r="AB503" s="9">
        <f>SUM(Data[[#This Row],[A1_num]:[A3_num]])</f>
        <v>6360</v>
      </c>
      <c r="AC503" s="9">
        <f>SUM(Data[[#This Row],[B1_num]:[B3_num]])</f>
        <v>16200</v>
      </c>
      <c r="AD503" s="9">
        <f>SUM(Data[[#This Row],[C1_num]:[C3_num]])</f>
        <v>6957</v>
      </c>
      <c r="AE503" s="9">
        <f>SUM(Data[[#This Row],[A1_num]],Data[[#This Row],[B1_num]])</f>
        <v>7153</v>
      </c>
      <c r="AF503" s="9">
        <f>SUM(Data[[#This Row],[A2_num]],Data[[#This Row],[B2_num]])</f>
        <v>6163</v>
      </c>
      <c r="AG503" s="9">
        <f>SUM(Data[[#This Row],[A3_num]],Data[[#This Row],[B3_num]],Data[[#This Row],[C1_num]],Data[[#This Row],[C2_num]],Data[[#This Row],[C3_num]])</f>
        <v>16201</v>
      </c>
    </row>
    <row r="504" spans="1:33" x14ac:dyDescent="0.15">
      <c r="A504" s="8">
        <v>2015</v>
      </c>
      <c r="B504" s="8" t="s">
        <v>218</v>
      </c>
      <c r="C504" s="8" t="s">
        <v>55</v>
      </c>
      <c r="D504" s="8" t="s">
        <v>117</v>
      </c>
      <c r="E504" s="8">
        <v>17623</v>
      </c>
      <c r="F504" s="8">
        <v>1651</v>
      </c>
      <c r="G504" s="8">
        <v>1319</v>
      </c>
      <c r="H504" s="8">
        <v>190</v>
      </c>
      <c r="I504" s="8">
        <v>2134</v>
      </c>
      <c r="J504" s="8">
        <v>1554</v>
      </c>
      <c r="K504" s="8">
        <v>4540</v>
      </c>
      <c r="L504" s="8">
        <v>1627</v>
      </c>
      <c r="M504" s="8">
        <v>1028</v>
      </c>
      <c r="N504" s="8">
        <v>790</v>
      </c>
      <c r="O504" s="8">
        <f>SUM(Data[[#This Row],[A1_num]:[C3_num]])</f>
        <v>14833</v>
      </c>
      <c r="P504" s="9">
        <f>Data[[#This Row],[totalNumLAttainers]]+Data[[#This Row],[numNonLA]]</f>
        <v>32456</v>
      </c>
      <c r="Q504" s="9">
        <f>100*(Data[[#This Row],[totalNumLAttainers]]/Data[[#This Row],[totalYP]])</f>
        <v>45.701873305398081</v>
      </c>
      <c r="R504" s="9">
        <f>100*(Data[[#This Row],[numNonLA]]/Data[[#This Row],[totalYP]])</f>
        <v>54.298126694601919</v>
      </c>
      <c r="S504" s="13">
        <f>100*(Data[[#This Row],[A1_num]]/Data[[#This Row],[totalNumLAttainers]])</f>
        <v>11.130587204206837</v>
      </c>
      <c r="T504" s="13">
        <f>100*(Data[[#This Row],[A2_num]]/Data[[#This Row],[totalNumLAttainers]])</f>
        <v>8.8923346592058259</v>
      </c>
      <c r="U504" s="13">
        <f>100*(Data[[#This Row],[A3_num]]/Data[[#This Row],[totalNumLAttainers]])</f>
        <v>1.2809276612957594</v>
      </c>
      <c r="V504" s="13">
        <f>100*(Data[[#This Row],[B1_num]]/Data[[#This Row],[totalNumLAttainers]])</f>
        <v>14.386840153711319</v>
      </c>
      <c r="W504" s="13">
        <f>100*(Data[[#This Row],[B2_num]]/Data[[#This Row],[totalNumLAttainers]])</f>
        <v>10.476639924492686</v>
      </c>
      <c r="X504" s="13">
        <f>100*(Data[[#This Row],[B3_num]]/Data[[#This Row],[totalNumLAttainers]])</f>
        <v>30.607429380435512</v>
      </c>
      <c r="Y504" s="13">
        <f>100*(Data[[#This Row],[C1_num]]/Data[[#This Row],[totalNumLAttainers]])</f>
        <v>10.968785815411582</v>
      </c>
      <c r="Z504" s="13">
        <f>100*(Data[[#This Row],[C2_num]]/Data[[#This Row],[totalNumLAttainers]])</f>
        <v>6.930492820063372</v>
      </c>
      <c r="AA504" s="13">
        <f>100*(Data[[#This Row],[C3_num]]/Data[[#This Row],[totalNumLAttainers]])</f>
        <v>5.3259623811771055</v>
      </c>
      <c r="AB504" s="9">
        <f>SUM(Data[[#This Row],[A1_num]:[A3_num]])</f>
        <v>3160</v>
      </c>
      <c r="AC504" s="9">
        <f>SUM(Data[[#This Row],[B1_num]:[B3_num]])</f>
        <v>8228</v>
      </c>
      <c r="AD504" s="9">
        <f>SUM(Data[[#This Row],[C1_num]:[C3_num]])</f>
        <v>3445</v>
      </c>
      <c r="AE504" s="9">
        <f>SUM(Data[[#This Row],[A1_num]],Data[[#This Row],[B1_num]])</f>
        <v>3785</v>
      </c>
      <c r="AF504" s="9">
        <f>SUM(Data[[#This Row],[A2_num]],Data[[#This Row],[B2_num]])</f>
        <v>2873</v>
      </c>
      <c r="AG504" s="9">
        <f>SUM(Data[[#This Row],[A3_num]],Data[[#This Row],[B3_num]],Data[[#This Row],[C1_num]],Data[[#This Row],[C2_num]],Data[[#This Row],[C3_num]])</f>
        <v>8175</v>
      </c>
    </row>
    <row r="505" spans="1:33" x14ac:dyDescent="0.15">
      <c r="A505" s="8">
        <v>2015</v>
      </c>
      <c r="B505" s="8" t="s">
        <v>218</v>
      </c>
      <c r="C505" s="8" t="s">
        <v>18</v>
      </c>
      <c r="D505" s="8" t="s">
        <v>119</v>
      </c>
      <c r="E505" s="8">
        <v>4733</v>
      </c>
      <c r="F505" s="8">
        <v>360</v>
      </c>
      <c r="G505" s="8">
        <v>347</v>
      </c>
      <c r="H505" s="8">
        <v>34</v>
      </c>
      <c r="I505" s="8">
        <v>425</v>
      </c>
      <c r="J505" s="8">
        <v>444</v>
      </c>
      <c r="K505" s="8">
        <v>959</v>
      </c>
      <c r="L505" s="8">
        <v>386</v>
      </c>
      <c r="M505" s="8">
        <v>308</v>
      </c>
      <c r="N505" s="8">
        <v>188</v>
      </c>
      <c r="O505" s="8">
        <f>SUM(Data[[#This Row],[A1_num]:[C3_num]])</f>
        <v>3451</v>
      </c>
      <c r="P505" s="9">
        <f>Data[[#This Row],[totalNumLAttainers]]+Data[[#This Row],[numNonLA]]</f>
        <v>8184</v>
      </c>
      <c r="Q505" s="9">
        <f>100*(Data[[#This Row],[totalNumLAttainers]]/Data[[#This Row],[totalYP]])</f>
        <v>42.16764418377322</v>
      </c>
      <c r="R505" s="9">
        <f>100*(Data[[#This Row],[numNonLA]]/Data[[#This Row],[totalYP]])</f>
        <v>57.832355816226787</v>
      </c>
      <c r="S505" s="13">
        <f>100*(Data[[#This Row],[A1_num]]/Data[[#This Row],[totalNumLAttainers]])</f>
        <v>10.431758910460736</v>
      </c>
      <c r="T505" s="13">
        <f>100*(Data[[#This Row],[A2_num]]/Data[[#This Row],[totalNumLAttainers]])</f>
        <v>10.055056505360765</v>
      </c>
      <c r="U505" s="13">
        <f>100*(Data[[#This Row],[A3_num]]/Data[[#This Row],[totalNumLAttainers]])</f>
        <v>0.98522167487684731</v>
      </c>
      <c r="V505" s="13">
        <f>100*(Data[[#This Row],[B1_num]]/Data[[#This Row],[totalNumLAttainers]])</f>
        <v>12.315270935960591</v>
      </c>
      <c r="W505" s="13">
        <f>100*(Data[[#This Row],[B2_num]]/Data[[#This Row],[totalNumLAttainers]])</f>
        <v>12.865835989568241</v>
      </c>
      <c r="X505" s="13">
        <f>100*(Data[[#This Row],[B3_num]]/Data[[#This Row],[totalNumLAttainers]])</f>
        <v>27.789046653144016</v>
      </c>
      <c r="Y505" s="13">
        <f>100*(Data[[#This Row],[C1_num]]/Data[[#This Row],[totalNumLAttainers]])</f>
        <v>11.185163720660677</v>
      </c>
      <c r="Z505" s="13">
        <f>100*(Data[[#This Row],[C2_num]]/Data[[#This Row],[totalNumLAttainers]])</f>
        <v>8.9249492900608516</v>
      </c>
      <c r="AA505" s="13">
        <f>100*(Data[[#This Row],[C3_num]]/Data[[#This Row],[totalNumLAttainers]])</f>
        <v>5.4476963199072737</v>
      </c>
      <c r="AB505" s="9">
        <f>SUM(Data[[#This Row],[A1_num]:[A3_num]])</f>
        <v>741</v>
      </c>
      <c r="AC505" s="9">
        <f>SUM(Data[[#This Row],[B1_num]:[B3_num]])</f>
        <v>1828</v>
      </c>
      <c r="AD505" s="9">
        <f>SUM(Data[[#This Row],[C1_num]:[C3_num]])</f>
        <v>882</v>
      </c>
      <c r="AE505" s="9">
        <f>SUM(Data[[#This Row],[A1_num]],Data[[#This Row],[B1_num]])</f>
        <v>785</v>
      </c>
      <c r="AF505" s="9">
        <f>SUM(Data[[#This Row],[A2_num]],Data[[#This Row],[B2_num]])</f>
        <v>791</v>
      </c>
      <c r="AG505" s="9">
        <f>SUM(Data[[#This Row],[A3_num]],Data[[#This Row],[B3_num]],Data[[#This Row],[C1_num]],Data[[#This Row],[C2_num]],Data[[#This Row],[C3_num]])</f>
        <v>1875</v>
      </c>
    </row>
    <row r="506" spans="1:33" x14ac:dyDescent="0.15">
      <c r="A506" s="8">
        <v>2015</v>
      </c>
      <c r="B506" s="8" t="s">
        <v>221</v>
      </c>
      <c r="C506" s="8" t="s">
        <v>357</v>
      </c>
      <c r="D506" s="8" t="s">
        <v>358</v>
      </c>
      <c r="E506" s="8">
        <v>4980</v>
      </c>
      <c r="F506" s="8">
        <v>411</v>
      </c>
      <c r="G506" s="8">
        <v>273</v>
      </c>
      <c r="H506" s="8">
        <v>33</v>
      </c>
      <c r="I506" s="8">
        <v>498</v>
      </c>
      <c r="J506" s="8">
        <v>280</v>
      </c>
      <c r="K506" s="8">
        <v>803</v>
      </c>
      <c r="L506" s="8">
        <v>402</v>
      </c>
      <c r="M506" s="8">
        <v>220</v>
      </c>
      <c r="N506" s="8">
        <v>239</v>
      </c>
      <c r="O506" s="8">
        <f>SUM(Data[[#This Row],[A1_num]:[C3_num]])</f>
        <v>3159</v>
      </c>
      <c r="P506" s="9">
        <f>Data[[#This Row],[totalNumLAttainers]]+Data[[#This Row],[numNonLA]]</f>
        <v>8139</v>
      </c>
      <c r="Q506" s="9">
        <f>100*(Data[[#This Row],[totalNumLAttainers]]/Data[[#This Row],[totalYP]])</f>
        <v>38.813122005160338</v>
      </c>
      <c r="R506" s="9">
        <f>100*(Data[[#This Row],[numNonLA]]/Data[[#This Row],[totalYP]])</f>
        <v>61.186877994839662</v>
      </c>
      <c r="S506" s="13">
        <f>100*(Data[[#This Row],[A1_num]]/Data[[#This Row],[totalNumLAttainers]])</f>
        <v>13.010446343779677</v>
      </c>
      <c r="T506" s="13">
        <f>100*(Data[[#This Row],[A2_num]]/Data[[#This Row],[totalNumLAttainers]])</f>
        <v>8.6419753086419746</v>
      </c>
      <c r="U506" s="13">
        <f>100*(Data[[#This Row],[A3_num]]/Data[[#This Row],[totalNumLAttainers]])</f>
        <v>1.0446343779677114</v>
      </c>
      <c r="V506" s="13">
        <f>100*(Data[[#This Row],[B1_num]]/Data[[#This Row],[totalNumLAttainers]])</f>
        <v>15.7644824311491</v>
      </c>
      <c r="W506" s="13">
        <f>100*(Data[[#This Row],[B2_num]]/Data[[#This Row],[totalNumLAttainers]])</f>
        <v>8.8635644191199745</v>
      </c>
      <c r="X506" s="13">
        <f>100*(Data[[#This Row],[B3_num]]/Data[[#This Row],[totalNumLAttainers]])</f>
        <v>25.419436530547639</v>
      </c>
      <c r="Y506" s="13">
        <f>100*(Data[[#This Row],[C1_num]]/Data[[#This Row],[totalNumLAttainers]])</f>
        <v>12.725546058879392</v>
      </c>
      <c r="Z506" s="13">
        <f>100*(Data[[#This Row],[C2_num]]/Data[[#This Row],[totalNumLAttainers]])</f>
        <v>6.9642291864514076</v>
      </c>
      <c r="AA506" s="13">
        <f>100*(Data[[#This Row],[C3_num]]/Data[[#This Row],[totalNumLAttainers]])</f>
        <v>7.5656853434631213</v>
      </c>
      <c r="AB506" s="9">
        <f>SUM(Data[[#This Row],[A1_num]:[A3_num]])</f>
        <v>717</v>
      </c>
      <c r="AC506" s="9">
        <f>SUM(Data[[#This Row],[B1_num]:[B3_num]])</f>
        <v>1581</v>
      </c>
      <c r="AD506" s="9">
        <f>SUM(Data[[#This Row],[C1_num]:[C3_num]])</f>
        <v>861</v>
      </c>
      <c r="AE506" s="9">
        <f>SUM(Data[[#This Row],[A1_num]],Data[[#This Row],[B1_num]])</f>
        <v>909</v>
      </c>
      <c r="AF506" s="9">
        <f>SUM(Data[[#This Row],[A2_num]],Data[[#This Row],[B2_num]])</f>
        <v>553</v>
      </c>
      <c r="AG506" s="9">
        <f>SUM(Data[[#This Row],[A3_num]],Data[[#This Row],[B3_num]],Data[[#This Row],[C1_num]],Data[[#This Row],[C2_num]],Data[[#This Row],[C3_num]])</f>
        <v>1697</v>
      </c>
    </row>
    <row r="507" spans="1:33" x14ac:dyDescent="0.15">
      <c r="A507" s="8">
        <v>2015</v>
      </c>
      <c r="B507" s="8" t="s">
        <v>218</v>
      </c>
      <c r="C507" s="8" t="s">
        <v>61</v>
      </c>
      <c r="D507" s="8" t="s">
        <v>114</v>
      </c>
      <c r="E507" s="8">
        <v>14267</v>
      </c>
      <c r="F507" s="8">
        <v>1046</v>
      </c>
      <c r="G507" s="8">
        <v>939</v>
      </c>
      <c r="H507" s="8">
        <v>112</v>
      </c>
      <c r="I507" s="8">
        <v>1362</v>
      </c>
      <c r="J507" s="8">
        <v>1234</v>
      </c>
      <c r="K507" s="8">
        <v>3260</v>
      </c>
      <c r="L507" s="8">
        <v>1388</v>
      </c>
      <c r="M507" s="8">
        <v>1016</v>
      </c>
      <c r="N507" s="8">
        <v>672</v>
      </c>
      <c r="O507" s="8">
        <f>SUM(Data[[#This Row],[A1_num]:[C3_num]])</f>
        <v>11029</v>
      </c>
      <c r="P507" s="9">
        <f>Data[[#This Row],[totalNumLAttainers]]+Data[[#This Row],[numNonLA]]</f>
        <v>25296</v>
      </c>
      <c r="Q507" s="9">
        <f>100*(Data[[#This Row],[totalNumLAttainers]]/Data[[#This Row],[totalYP]])</f>
        <v>43.599778621125864</v>
      </c>
      <c r="R507" s="9">
        <f>100*(Data[[#This Row],[numNonLA]]/Data[[#This Row],[totalYP]])</f>
        <v>56.400221378874129</v>
      </c>
      <c r="S507" s="13">
        <f>100*(Data[[#This Row],[A1_num]]/Data[[#This Row],[totalNumLAttainers]])</f>
        <v>9.4840874059298219</v>
      </c>
      <c r="T507" s="13">
        <f>100*(Data[[#This Row],[A2_num]]/Data[[#This Row],[totalNumLAttainers]])</f>
        <v>8.5139178529331758</v>
      </c>
      <c r="U507" s="13">
        <f>100*(Data[[#This Row],[A3_num]]/Data[[#This Row],[totalNumLAttainers]])</f>
        <v>1.01550457883761</v>
      </c>
      <c r="V507" s="13">
        <f>100*(Data[[#This Row],[B1_num]]/Data[[#This Row],[totalNumLAttainers]])</f>
        <v>12.349261039078792</v>
      </c>
      <c r="W507" s="13">
        <f>100*(Data[[#This Row],[B2_num]]/Data[[#This Row],[totalNumLAttainers]])</f>
        <v>11.188684377550096</v>
      </c>
      <c r="X507" s="13">
        <f>100*(Data[[#This Row],[B3_num]]/Data[[#This Row],[totalNumLAttainers]])</f>
        <v>29.558436848309004</v>
      </c>
      <c r="Y507" s="13">
        <f>100*(Data[[#This Row],[C1_num]]/Data[[#This Row],[totalNumLAttainers]])</f>
        <v>12.585003173451808</v>
      </c>
      <c r="Z507" s="13">
        <f>100*(Data[[#This Row],[C2_num]]/Data[[#This Row],[totalNumLAttainers]])</f>
        <v>9.2120772508840343</v>
      </c>
      <c r="AA507" s="13">
        <f>100*(Data[[#This Row],[C3_num]]/Data[[#This Row],[totalNumLAttainers]])</f>
        <v>6.0930274730256597</v>
      </c>
      <c r="AB507" s="9">
        <f>SUM(Data[[#This Row],[A1_num]:[A3_num]])</f>
        <v>2097</v>
      </c>
      <c r="AC507" s="9">
        <f>SUM(Data[[#This Row],[B1_num]:[B3_num]])</f>
        <v>5856</v>
      </c>
      <c r="AD507" s="9">
        <f>SUM(Data[[#This Row],[C1_num]:[C3_num]])</f>
        <v>3076</v>
      </c>
      <c r="AE507" s="9">
        <f>SUM(Data[[#This Row],[A1_num]],Data[[#This Row],[B1_num]])</f>
        <v>2408</v>
      </c>
      <c r="AF507" s="9">
        <f>SUM(Data[[#This Row],[A2_num]],Data[[#This Row],[B2_num]])</f>
        <v>2173</v>
      </c>
      <c r="AG507" s="9">
        <f>SUM(Data[[#This Row],[A3_num]],Data[[#This Row],[B3_num]],Data[[#This Row],[C1_num]],Data[[#This Row],[C2_num]],Data[[#This Row],[C3_num]])</f>
        <v>6448</v>
      </c>
    </row>
    <row r="508" spans="1:33" x14ac:dyDescent="0.15">
      <c r="A508" s="8">
        <v>2015</v>
      </c>
      <c r="B508" s="8" t="s">
        <v>221</v>
      </c>
      <c r="C508" s="8" t="s">
        <v>93</v>
      </c>
      <c r="D508" s="8" t="s">
        <v>206</v>
      </c>
      <c r="E508" s="8">
        <v>708</v>
      </c>
      <c r="F508" s="8">
        <v>73</v>
      </c>
      <c r="G508" s="8">
        <v>36</v>
      </c>
      <c r="H508" s="8" t="s">
        <v>2</v>
      </c>
      <c r="I508" s="8">
        <v>52</v>
      </c>
      <c r="J508" s="8">
        <v>47</v>
      </c>
      <c r="K508" s="8">
        <v>93</v>
      </c>
      <c r="L508" s="8">
        <v>29</v>
      </c>
      <c r="M508" s="8">
        <v>28</v>
      </c>
      <c r="N508" s="8">
        <v>25</v>
      </c>
      <c r="O508" s="8">
        <f>SUM(Data[[#This Row],[A1_num]:[C3_num]])</f>
        <v>383</v>
      </c>
      <c r="P508" s="9">
        <f>Data[[#This Row],[totalNumLAttainers]]+Data[[#This Row],[numNonLA]]</f>
        <v>1091</v>
      </c>
      <c r="Q508" s="9">
        <f>100*(Data[[#This Row],[totalNumLAttainers]]/Data[[#This Row],[totalYP]])</f>
        <v>35.105407882676445</v>
      </c>
      <c r="R508" s="9">
        <f>100*(Data[[#This Row],[numNonLA]]/Data[[#This Row],[totalYP]])</f>
        <v>64.894592117323555</v>
      </c>
      <c r="S508" s="13">
        <f>100*(Data[[#This Row],[A1_num]]/Data[[#This Row],[totalNumLAttainers]])</f>
        <v>19.06005221932115</v>
      </c>
      <c r="T508" s="13">
        <f>100*(Data[[#This Row],[A2_num]]/Data[[#This Row],[totalNumLAttainers]])</f>
        <v>9.3994778067885107</v>
      </c>
      <c r="U508" s="13" t="e">
        <f>100*(Data[[#This Row],[A3_num]]/Data[[#This Row],[totalNumLAttainers]])</f>
        <v>#VALUE!</v>
      </c>
      <c r="V508" s="13">
        <f>100*(Data[[#This Row],[B1_num]]/Data[[#This Row],[totalNumLAttainers]])</f>
        <v>13.577023498694519</v>
      </c>
      <c r="W508" s="13">
        <f>100*(Data[[#This Row],[B2_num]]/Data[[#This Row],[totalNumLAttainers]])</f>
        <v>12.271540469973891</v>
      </c>
      <c r="X508" s="13">
        <f>100*(Data[[#This Row],[B3_num]]/Data[[#This Row],[totalNumLAttainers]])</f>
        <v>24.281984334203656</v>
      </c>
      <c r="Y508" s="13">
        <f>100*(Data[[#This Row],[C1_num]]/Data[[#This Row],[totalNumLAttainers]])</f>
        <v>7.5718015665796345</v>
      </c>
      <c r="Z508" s="13">
        <f>100*(Data[[#This Row],[C2_num]]/Data[[#This Row],[totalNumLAttainers]])</f>
        <v>7.3107049608355092</v>
      </c>
      <c r="AA508" s="13">
        <f>100*(Data[[#This Row],[C3_num]]/Data[[#This Row],[totalNumLAttainers]])</f>
        <v>6.5274151436031342</v>
      </c>
      <c r="AB508" s="9">
        <f>SUM(Data[[#This Row],[A1_num]:[A3_num]])</f>
        <v>109</v>
      </c>
      <c r="AC508" s="9">
        <f>SUM(Data[[#This Row],[B1_num]:[B3_num]])</f>
        <v>192</v>
      </c>
      <c r="AD508" s="9">
        <f>SUM(Data[[#This Row],[C1_num]:[C3_num]])</f>
        <v>82</v>
      </c>
      <c r="AE508" s="9">
        <f>SUM(Data[[#This Row],[A1_num]],Data[[#This Row],[B1_num]])</f>
        <v>125</v>
      </c>
      <c r="AF508" s="9">
        <f>SUM(Data[[#This Row],[A2_num]],Data[[#This Row],[B2_num]])</f>
        <v>83</v>
      </c>
      <c r="AG508" s="9">
        <f>SUM(Data[[#This Row],[A3_num]],Data[[#This Row],[B3_num]],Data[[#This Row],[C1_num]],Data[[#This Row],[C2_num]],Data[[#This Row],[C3_num]])</f>
        <v>175</v>
      </c>
    </row>
    <row r="509" spans="1:33" x14ac:dyDescent="0.15">
      <c r="A509" s="8">
        <v>2015</v>
      </c>
      <c r="B509" s="8" t="s">
        <v>221</v>
      </c>
      <c r="C509" s="8" t="s">
        <v>41</v>
      </c>
      <c r="D509" s="8" t="s">
        <v>158</v>
      </c>
      <c r="E509" s="8">
        <v>2051</v>
      </c>
      <c r="F509" s="8">
        <v>213</v>
      </c>
      <c r="G509" s="8">
        <v>143</v>
      </c>
      <c r="H509" s="8">
        <v>35</v>
      </c>
      <c r="I509" s="8">
        <v>214</v>
      </c>
      <c r="J509" s="8">
        <v>112</v>
      </c>
      <c r="K509" s="8">
        <v>424</v>
      </c>
      <c r="L509" s="8">
        <v>169</v>
      </c>
      <c r="M509" s="8">
        <v>136</v>
      </c>
      <c r="N509" s="8">
        <v>54</v>
      </c>
      <c r="O509" s="8">
        <f>SUM(Data[[#This Row],[A1_num]:[C3_num]])</f>
        <v>1500</v>
      </c>
      <c r="P509" s="9">
        <f>Data[[#This Row],[totalNumLAttainers]]+Data[[#This Row],[numNonLA]]</f>
        <v>3551</v>
      </c>
      <c r="Q509" s="9">
        <f>100*(Data[[#This Row],[totalNumLAttainers]]/Data[[#This Row],[totalYP]])</f>
        <v>42.241622078287804</v>
      </c>
      <c r="R509" s="9">
        <f>100*(Data[[#This Row],[numNonLA]]/Data[[#This Row],[totalYP]])</f>
        <v>57.758377921712189</v>
      </c>
      <c r="S509" s="13">
        <f>100*(Data[[#This Row],[A1_num]]/Data[[#This Row],[totalNumLAttainers]])</f>
        <v>14.2</v>
      </c>
      <c r="T509" s="13">
        <f>100*(Data[[#This Row],[A2_num]]/Data[[#This Row],[totalNumLAttainers]])</f>
        <v>9.5333333333333332</v>
      </c>
      <c r="U509" s="13">
        <f>100*(Data[[#This Row],[A3_num]]/Data[[#This Row],[totalNumLAttainers]])</f>
        <v>2.3333333333333335</v>
      </c>
      <c r="V509" s="13">
        <f>100*(Data[[#This Row],[B1_num]]/Data[[#This Row],[totalNumLAttainers]])</f>
        <v>14.266666666666666</v>
      </c>
      <c r="W509" s="13">
        <f>100*(Data[[#This Row],[B2_num]]/Data[[#This Row],[totalNumLAttainers]])</f>
        <v>7.4666666666666677</v>
      </c>
      <c r="X509" s="13">
        <f>100*(Data[[#This Row],[B3_num]]/Data[[#This Row],[totalNumLAttainers]])</f>
        <v>28.266666666666669</v>
      </c>
      <c r="Y509" s="13">
        <f>100*(Data[[#This Row],[C1_num]]/Data[[#This Row],[totalNumLAttainers]])</f>
        <v>11.266666666666666</v>
      </c>
      <c r="Z509" s="13">
        <f>100*(Data[[#This Row],[C2_num]]/Data[[#This Row],[totalNumLAttainers]])</f>
        <v>9.0666666666666664</v>
      </c>
      <c r="AA509" s="13">
        <f>100*(Data[[#This Row],[C3_num]]/Data[[#This Row],[totalNumLAttainers]])</f>
        <v>3.5999999999999996</v>
      </c>
      <c r="AB509" s="9">
        <f>SUM(Data[[#This Row],[A1_num]:[A3_num]])</f>
        <v>391</v>
      </c>
      <c r="AC509" s="9">
        <f>SUM(Data[[#This Row],[B1_num]:[B3_num]])</f>
        <v>750</v>
      </c>
      <c r="AD509" s="9">
        <f>SUM(Data[[#This Row],[C1_num]:[C3_num]])</f>
        <v>359</v>
      </c>
      <c r="AE509" s="9">
        <f>SUM(Data[[#This Row],[A1_num]],Data[[#This Row],[B1_num]])</f>
        <v>427</v>
      </c>
      <c r="AF509" s="9">
        <f>SUM(Data[[#This Row],[A2_num]],Data[[#This Row],[B2_num]])</f>
        <v>255</v>
      </c>
      <c r="AG509" s="9">
        <f>SUM(Data[[#This Row],[A3_num]],Data[[#This Row],[B3_num]],Data[[#This Row],[C1_num]],Data[[#This Row],[C2_num]],Data[[#This Row],[C3_num]])</f>
        <v>818</v>
      </c>
    </row>
    <row r="510" spans="1:33" x14ac:dyDescent="0.15">
      <c r="A510" s="8">
        <v>2015</v>
      </c>
      <c r="B510" s="8" t="s">
        <v>221</v>
      </c>
      <c r="C510" s="8" t="s">
        <v>302</v>
      </c>
      <c r="D510" s="8" t="s">
        <v>303</v>
      </c>
      <c r="E510" s="8">
        <v>3142</v>
      </c>
      <c r="F510" s="8">
        <v>198</v>
      </c>
      <c r="G510" s="8">
        <v>264</v>
      </c>
      <c r="H510" s="8">
        <v>25</v>
      </c>
      <c r="I510" s="8">
        <v>187</v>
      </c>
      <c r="J510" s="8">
        <v>267</v>
      </c>
      <c r="K510" s="8">
        <v>473</v>
      </c>
      <c r="L510" s="8">
        <v>299</v>
      </c>
      <c r="M510" s="8">
        <v>143</v>
      </c>
      <c r="N510" s="8">
        <v>112</v>
      </c>
      <c r="O510" s="8">
        <f>SUM(Data[[#This Row],[A1_num]:[C3_num]])</f>
        <v>1968</v>
      </c>
      <c r="P510" s="9">
        <f>Data[[#This Row],[totalNumLAttainers]]+Data[[#This Row],[numNonLA]]</f>
        <v>5110</v>
      </c>
      <c r="Q510" s="9">
        <f>100*(Data[[#This Row],[totalNumLAttainers]]/Data[[#This Row],[totalYP]])</f>
        <v>38.512720156555773</v>
      </c>
      <c r="R510" s="9">
        <f>100*(Data[[#This Row],[numNonLA]]/Data[[#This Row],[totalYP]])</f>
        <v>61.487279843444234</v>
      </c>
      <c r="S510" s="13">
        <f>100*(Data[[#This Row],[A1_num]]/Data[[#This Row],[totalNumLAttainers]])</f>
        <v>10.060975609756099</v>
      </c>
      <c r="T510" s="13">
        <f>100*(Data[[#This Row],[A2_num]]/Data[[#This Row],[totalNumLAttainers]])</f>
        <v>13.414634146341465</v>
      </c>
      <c r="U510" s="13">
        <f>100*(Data[[#This Row],[A3_num]]/Data[[#This Row],[totalNumLAttainers]])</f>
        <v>1.2703252032520325</v>
      </c>
      <c r="V510" s="13">
        <f>100*(Data[[#This Row],[B1_num]]/Data[[#This Row],[totalNumLAttainers]])</f>
        <v>9.5020325203252032</v>
      </c>
      <c r="W510" s="13">
        <f>100*(Data[[#This Row],[B2_num]]/Data[[#This Row],[totalNumLAttainers]])</f>
        <v>13.567073170731708</v>
      </c>
      <c r="X510" s="13">
        <f>100*(Data[[#This Row],[B3_num]]/Data[[#This Row],[totalNumLAttainers]])</f>
        <v>24.034552845528456</v>
      </c>
      <c r="Y510" s="13">
        <f>100*(Data[[#This Row],[C1_num]]/Data[[#This Row],[totalNumLAttainers]])</f>
        <v>15.193089430894307</v>
      </c>
      <c r="Z510" s="13">
        <f>100*(Data[[#This Row],[C2_num]]/Data[[#This Row],[totalNumLAttainers]])</f>
        <v>7.2662601626016263</v>
      </c>
      <c r="AA510" s="13">
        <f>100*(Data[[#This Row],[C3_num]]/Data[[#This Row],[totalNumLAttainers]])</f>
        <v>5.6910569105691051</v>
      </c>
      <c r="AB510" s="9">
        <f>SUM(Data[[#This Row],[A1_num]:[A3_num]])</f>
        <v>487</v>
      </c>
      <c r="AC510" s="9">
        <f>SUM(Data[[#This Row],[B1_num]:[B3_num]])</f>
        <v>927</v>
      </c>
      <c r="AD510" s="9">
        <f>SUM(Data[[#This Row],[C1_num]:[C3_num]])</f>
        <v>554</v>
      </c>
      <c r="AE510" s="9">
        <f>SUM(Data[[#This Row],[A1_num]],Data[[#This Row],[B1_num]])</f>
        <v>385</v>
      </c>
      <c r="AF510" s="9">
        <f>SUM(Data[[#This Row],[A2_num]],Data[[#This Row],[B2_num]])</f>
        <v>531</v>
      </c>
      <c r="AG510" s="9">
        <f>SUM(Data[[#This Row],[A3_num]],Data[[#This Row],[B3_num]],Data[[#This Row],[C1_num]],Data[[#This Row],[C2_num]],Data[[#This Row],[C3_num]])</f>
        <v>1052</v>
      </c>
    </row>
    <row r="511" spans="1:33" x14ac:dyDescent="0.15">
      <c r="A511" s="8">
        <v>2015</v>
      </c>
      <c r="B511" s="8" t="s">
        <v>221</v>
      </c>
      <c r="C511" s="8" t="s">
        <v>280</v>
      </c>
      <c r="D511" s="8" t="s">
        <v>281</v>
      </c>
      <c r="E511" s="8">
        <v>963</v>
      </c>
      <c r="F511" s="8">
        <v>53</v>
      </c>
      <c r="G511" s="8">
        <v>38</v>
      </c>
      <c r="H511" s="8" t="s">
        <v>2</v>
      </c>
      <c r="I511" s="8">
        <v>60</v>
      </c>
      <c r="J511" s="8">
        <v>50</v>
      </c>
      <c r="K511" s="8">
        <v>107</v>
      </c>
      <c r="L511" s="8">
        <v>54</v>
      </c>
      <c r="M511" s="8" t="s">
        <v>7</v>
      </c>
      <c r="N511" s="8">
        <v>27</v>
      </c>
      <c r="O511" s="8">
        <f>SUM(Data[[#This Row],[A1_num]:[C3_num]])</f>
        <v>389</v>
      </c>
      <c r="P511" s="9">
        <f>Data[[#This Row],[totalNumLAttainers]]+Data[[#This Row],[numNonLA]]</f>
        <v>1352</v>
      </c>
      <c r="Q511" s="9">
        <f>100*(Data[[#This Row],[totalNumLAttainers]]/Data[[#This Row],[totalYP]])</f>
        <v>28.772189349112427</v>
      </c>
      <c r="R511" s="9">
        <f>100*(Data[[#This Row],[numNonLA]]/Data[[#This Row],[totalYP]])</f>
        <v>71.227810650887562</v>
      </c>
      <c r="S511" s="13">
        <f>100*(Data[[#This Row],[A1_num]]/Data[[#This Row],[totalNumLAttainers]])</f>
        <v>13.624678663239074</v>
      </c>
      <c r="T511" s="13">
        <f>100*(Data[[#This Row],[A2_num]]/Data[[#This Row],[totalNumLAttainers]])</f>
        <v>9.7686375321336758</v>
      </c>
      <c r="U511" s="13" t="e">
        <f>100*(Data[[#This Row],[A3_num]]/Data[[#This Row],[totalNumLAttainers]])</f>
        <v>#VALUE!</v>
      </c>
      <c r="V511" s="13">
        <f>100*(Data[[#This Row],[B1_num]]/Data[[#This Row],[totalNumLAttainers]])</f>
        <v>15.424164524421593</v>
      </c>
      <c r="W511" s="13">
        <f>100*(Data[[#This Row],[B2_num]]/Data[[#This Row],[totalNumLAttainers]])</f>
        <v>12.853470437017995</v>
      </c>
      <c r="X511" s="13">
        <f>100*(Data[[#This Row],[B3_num]]/Data[[#This Row],[totalNumLAttainers]])</f>
        <v>27.506426735218508</v>
      </c>
      <c r="Y511" s="13">
        <f>100*(Data[[#This Row],[C1_num]]/Data[[#This Row],[totalNumLAttainers]])</f>
        <v>13.881748071979436</v>
      </c>
      <c r="Z511" s="13" t="e">
        <f>100*(Data[[#This Row],[C2_num]]/Data[[#This Row],[totalNumLAttainers]])</f>
        <v>#VALUE!</v>
      </c>
      <c r="AA511" s="13">
        <f>100*(Data[[#This Row],[C3_num]]/Data[[#This Row],[totalNumLAttainers]])</f>
        <v>6.9408740359897179</v>
      </c>
      <c r="AB511" s="9">
        <f>SUM(Data[[#This Row],[A1_num]:[A3_num]])</f>
        <v>91</v>
      </c>
      <c r="AC511" s="9">
        <f>SUM(Data[[#This Row],[B1_num]:[B3_num]])</f>
        <v>217</v>
      </c>
      <c r="AD511" s="9">
        <f>SUM(Data[[#This Row],[C1_num]:[C3_num]])</f>
        <v>81</v>
      </c>
      <c r="AE511" s="9">
        <f>SUM(Data[[#This Row],[A1_num]],Data[[#This Row],[B1_num]])</f>
        <v>113</v>
      </c>
      <c r="AF511" s="9">
        <f>SUM(Data[[#This Row],[A2_num]],Data[[#This Row],[B2_num]])</f>
        <v>88</v>
      </c>
      <c r="AG511" s="9">
        <f>SUM(Data[[#This Row],[A3_num]],Data[[#This Row],[B3_num]],Data[[#This Row],[C1_num]],Data[[#This Row],[C2_num]],Data[[#This Row],[C3_num]])</f>
        <v>188</v>
      </c>
    </row>
    <row r="512" spans="1:33" x14ac:dyDescent="0.15">
      <c r="A512" s="8">
        <v>2015</v>
      </c>
      <c r="B512" s="8" t="s">
        <v>221</v>
      </c>
      <c r="C512" s="8" t="s">
        <v>13</v>
      </c>
      <c r="D512" s="8" t="s">
        <v>140</v>
      </c>
      <c r="E512" s="8">
        <v>2208</v>
      </c>
      <c r="F512" s="8">
        <v>221</v>
      </c>
      <c r="G512" s="8">
        <v>124</v>
      </c>
      <c r="H512" s="8">
        <v>34</v>
      </c>
      <c r="I512" s="8">
        <v>173</v>
      </c>
      <c r="J512" s="8">
        <v>107</v>
      </c>
      <c r="K512" s="8">
        <v>434</v>
      </c>
      <c r="L512" s="8">
        <v>89</v>
      </c>
      <c r="M512" s="8">
        <v>145</v>
      </c>
      <c r="N512" s="8">
        <v>67</v>
      </c>
      <c r="O512" s="8">
        <f>SUM(Data[[#This Row],[A1_num]:[C3_num]])</f>
        <v>1394</v>
      </c>
      <c r="P512" s="9">
        <f>Data[[#This Row],[totalNumLAttainers]]+Data[[#This Row],[numNonLA]]</f>
        <v>3602</v>
      </c>
      <c r="Q512" s="9">
        <f>100*(Data[[#This Row],[totalNumLAttainers]]/Data[[#This Row],[totalYP]])</f>
        <v>38.700721821210436</v>
      </c>
      <c r="R512" s="9">
        <f>100*(Data[[#This Row],[numNonLA]]/Data[[#This Row],[totalYP]])</f>
        <v>61.299278178789564</v>
      </c>
      <c r="S512" s="13">
        <f>100*(Data[[#This Row],[A1_num]]/Data[[#This Row],[totalNumLAttainers]])</f>
        <v>15.853658536585366</v>
      </c>
      <c r="T512" s="13">
        <f>100*(Data[[#This Row],[A2_num]]/Data[[#This Row],[totalNumLAttainers]])</f>
        <v>8.8952654232424688</v>
      </c>
      <c r="U512" s="13">
        <f>100*(Data[[#This Row],[A3_num]]/Data[[#This Row],[totalNumLAttainers]])</f>
        <v>2.4390243902439024</v>
      </c>
      <c r="V512" s="13">
        <f>100*(Data[[#This Row],[B1_num]]/Data[[#This Row],[totalNumLAttainers]])</f>
        <v>12.410329985652798</v>
      </c>
      <c r="W512" s="13">
        <f>100*(Data[[#This Row],[B2_num]]/Data[[#This Row],[totalNumLAttainers]])</f>
        <v>7.6757532281205156</v>
      </c>
      <c r="X512" s="13">
        <f>100*(Data[[#This Row],[B3_num]]/Data[[#This Row],[totalNumLAttainers]])</f>
        <v>31.133428981348636</v>
      </c>
      <c r="Y512" s="13">
        <f>100*(Data[[#This Row],[C1_num]]/Data[[#This Row],[totalNumLAttainers]])</f>
        <v>6.3845050215208037</v>
      </c>
      <c r="Z512" s="13">
        <f>100*(Data[[#This Row],[C2_num]]/Data[[#This Row],[totalNumLAttainers]])</f>
        <v>10.401721664275467</v>
      </c>
      <c r="AA512" s="13">
        <f>100*(Data[[#This Row],[C3_num]]/Data[[#This Row],[totalNumLAttainers]])</f>
        <v>4.8063127690100433</v>
      </c>
      <c r="AB512" s="9">
        <f>SUM(Data[[#This Row],[A1_num]:[A3_num]])</f>
        <v>379</v>
      </c>
      <c r="AC512" s="9">
        <f>SUM(Data[[#This Row],[B1_num]:[B3_num]])</f>
        <v>714</v>
      </c>
      <c r="AD512" s="9">
        <f>SUM(Data[[#This Row],[C1_num]:[C3_num]])</f>
        <v>301</v>
      </c>
      <c r="AE512" s="9">
        <f>SUM(Data[[#This Row],[A1_num]],Data[[#This Row],[B1_num]])</f>
        <v>394</v>
      </c>
      <c r="AF512" s="9">
        <f>SUM(Data[[#This Row],[A2_num]],Data[[#This Row],[B2_num]])</f>
        <v>231</v>
      </c>
      <c r="AG512" s="9">
        <f>SUM(Data[[#This Row],[A3_num]],Data[[#This Row],[B3_num]],Data[[#This Row],[C1_num]],Data[[#This Row],[C2_num]],Data[[#This Row],[C3_num]])</f>
        <v>769</v>
      </c>
    </row>
    <row r="513" spans="1:33" x14ac:dyDescent="0.15">
      <c r="A513" s="8">
        <v>2015</v>
      </c>
      <c r="B513" s="8" t="s">
        <v>221</v>
      </c>
      <c r="C513" s="8" t="s">
        <v>282</v>
      </c>
      <c r="D513" s="8" t="s">
        <v>283</v>
      </c>
      <c r="E513" s="8">
        <v>1214</v>
      </c>
      <c r="F513" s="8">
        <v>60</v>
      </c>
      <c r="G513" s="8">
        <v>64</v>
      </c>
      <c r="H513" s="8" t="s">
        <v>2</v>
      </c>
      <c r="I513" s="8">
        <v>66</v>
      </c>
      <c r="J513" s="8">
        <v>62</v>
      </c>
      <c r="K513" s="8">
        <v>113</v>
      </c>
      <c r="L513" s="8">
        <v>57</v>
      </c>
      <c r="M513" s="8">
        <v>22</v>
      </c>
      <c r="N513" s="8">
        <v>19</v>
      </c>
      <c r="O513" s="8">
        <f>SUM(Data[[#This Row],[A1_num]:[C3_num]])</f>
        <v>463</v>
      </c>
      <c r="P513" s="9">
        <f>Data[[#This Row],[totalNumLAttainers]]+Data[[#This Row],[numNonLA]]</f>
        <v>1677</v>
      </c>
      <c r="Q513" s="9">
        <f>100*(Data[[#This Row],[totalNumLAttainers]]/Data[[#This Row],[totalYP]])</f>
        <v>27.608825283243888</v>
      </c>
      <c r="R513" s="9">
        <f>100*(Data[[#This Row],[numNonLA]]/Data[[#This Row],[totalYP]])</f>
        <v>72.391174716756112</v>
      </c>
      <c r="S513" s="13">
        <f>100*(Data[[#This Row],[A1_num]]/Data[[#This Row],[totalNumLAttainers]])</f>
        <v>12.958963282937367</v>
      </c>
      <c r="T513" s="13">
        <f>100*(Data[[#This Row],[A2_num]]/Data[[#This Row],[totalNumLAttainers]])</f>
        <v>13.822894168466524</v>
      </c>
      <c r="U513" s="13" t="e">
        <f>100*(Data[[#This Row],[A3_num]]/Data[[#This Row],[totalNumLAttainers]])</f>
        <v>#VALUE!</v>
      </c>
      <c r="V513" s="13">
        <f>100*(Data[[#This Row],[B1_num]]/Data[[#This Row],[totalNumLAttainers]])</f>
        <v>14.254859611231103</v>
      </c>
      <c r="W513" s="13">
        <f>100*(Data[[#This Row],[B2_num]]/Data[[#This Row],[totalNumLAttainers]])</f>
        <v>13.390928725701945</v>
      </c>
      <c r="X513" s="13">
        <f>100*(Data[[#This Row],[B3_num]]/Data[[#This Row],[totalNumLAttainers]])</f>
        <v>24.406047516198704</v>
      </c>
      <c r="Y513" s="13">
        <f>100*(Data[[#This Row],[C1_num]]/Data[[#This Row],[totalNumLAttainers]])</f>
        <v>12.311015118790497</v>
      </c>
      <c r="Z513" s="13">
        <f>100*(Data[[#This Row],[C2_num]]/Data[[#This Row],[totalNumLAttainers]])</f>
        <v>4.7516198704103676</v>
      </c>
      <c r="AA513" s="13">
        <f>100*(Data[[#This Row],[C3_num]]/Data[[#This Row],[totalNumLAttainers]])</f>
        <v>4.1036717062634986</v>
      </c>
      <c r="AB513" s="9">
        <f>SUM(Data[[#This Row],[A1_num]:[A3_num]])</f>
        <v>124</v>
      </c>
      <c r="AC513" s="9">
        <f>SUM(Data[[#This Row],[B1_num]:[B3_num]])</f>
        <v>241</v>
      </c>
      <c r="AD513" s="9">
        <f>SUM(Data[[#This Row],[C1_num]:[C3_num]])</f>
        <v>98</v>
      </c>
      <c r="AE513" s="9">
        <f>SUM(Data[[#This Row],[A1_num]],Data[[#This Row],[B1_num]])</f>
        <v>126</v>
      </c>
      <c r="AF513" s="9">
        <f>SUM(Data[[#This Row],[A2_num]],Data[[#This Row],[B2_num]])</f>
        <v>126</v>
      </c>
      <c r="AG513" s="9">
        <f>SUM(Data[[#This Row],[A3_num]],Data[[#This Row],[B3_num]],Data[[#This Row],[C1_num]],Data[[#This Row],[C2_num]],Data[[#This Row],[C3_num]])</f>
        <v>211</v>
      </c>
    </row>
    <row r="514" spans="1:33" x14ac:dyDescent="0.15">
      <c r="A514" s="8">
        <v>2015</v>
      </c>
      <c r="B514" s="8" t="s">
        <v>221</v>
      </c>
      <c r="C514" s="8" t="s">
        <v>54</v>
      </c>
      <c r="D514" s="8" t="s">
        <v>169</v>
      </c>
      <c r="E514" s="8">
        <v>1522</v>
      </c>
      <c r="F514" s="8">
        <v>127</v>
      </c>
      <c r="G514" s="8">
        <v>151</v>
      </c>
      <c r="H514" s="8">
        <v>11</v>
      </c>
      <c r="I514" s="8">
        <v>152</v>
      </c>
      <c r="J514" s="8">
        <v>180</v>
      </c>
      <c r="K514" s="8">
        <v>416</v>
      </c>
      <c r="L514" s="8">
        <v>127</v>
      </c>
      <c r="M514" s="8">
        <v>120</v>
      </c>
      <c r="N514" s="8">
        <v>96</v>
      </c>
      <c r="O514" s="8">
        <f>SUM(Data[[#This Row],[A1_num]:[C3_num]])</f>
        <v>1380</v>
      </c>
      <c r="P514" s="9">
        <f>Data[[#This Row],[totalNumLAttainers]]+Data[[#This Row],[numNonLA]]</f>
        <v>2902</v>
      </c>
      <c r="Q514" s="9">
        <f>100*(Data[[#This Row],[totalNumLAttainers]]/Data[[#This Row],[totalYP]])</f>
        <v>47.553411440385943</v>
      </c>
      <c r="R514" s="9">
        <f>100*(Data[[#This Row],[numNonLA]]/Data[[#This Row],[totalYP]])</f>
        <v>52.446588559614057</v>
      </c>
      <c r="S514" s="13">
        <f>100*(Data[[#This Row],[A1_num]]/Data[[#This Row],[totalNumLAttainers]])</f>
        <v>9.2028985507246386</v>
      </c>
      <c r="T514" s="13">
        <f>100*(Data[[#This Row],[A2_num]]/Data[[#This Row],[totalNumLAttainers]])</f>
        <v>10.942028985507246</v>
      </c>
      <c r="U514" s="13">
        <f>100*(Data[[#This Row],[A3_num]]/Data[[#This Row],[totalNumLAttainers]])</f>
        <v>0.79710144927536231</v>
      </c>
      <c r="V514" s="13">
        <f>100*(Data[[#This Row],[B1_num]]/Data[[#This Row],[totalNumLAttainers]])</f>
        <v>11.014492753623188</v>
      </c>
      <c r="W514" s="13">
        <f>100*(Data[[#This Row],[B2_num]]/Data[[#This Row],[totalNumLAttainers]])</f>
        <v>13.043478260869565</v>
      </c>
      <c r="X514" s="13">
        <f>100*(Data[[#This Row],[B3_num]]/Data[[#This Row],[totalNumLAttainers]])</f>
        <v>30.144927536231886</v>
      </c>
      <c r="Y514" s="13">
        <f>100*(Data[[#This Row],[C1_num]]/Data[[#This Row],[totalNumLAttainers]])</f>
        <v>9.2028985507246386</v>
      </c>
      <c r="Z514" s="13">
        <f>100*(Data[[#This Row],[C2_num]]/Data[[#This Row],[totalNumLAttainers]])</f>
        <v>8.695652173913043</v>
      </c>
      <c r="AA514" s="13">
        <f>100*(Data[[#This Row],[C3_num]]/Data[[#This Row],[totalNumLAttainers]])</f>
        <v>6.9565217391304346</v>
      </c>
      <c r="AB514" s="9">
        <f>SUM(Data[[#This Row],[A1_num]:[A3_num]])</f>
        <v>289</v>
      </c>
      <c r="AC514" s="9">
        <f>SUM(Data[[#This Row],[B1_num]:[B3_num]])</f>
        <v>748</v>
      </c>
      <c r="AD514" s="9">
        <f>SUM(Data[[#This Row],[C1_num]:[C3_num]])</f>
        <v>343</v>
      </c>
      <c r="AE514" s="9">
        <f>SUM(Data[[#This Row],[A1_num]],Data[[#This Row],[B1_num]])</f>
        <v>279</v>
      </c>
      <c r="AF514" s="9">
        <f>SUM(Data[[#This Row],[A2_num]],Data[[#This Row],[B2_num]])</f>
        <v>331</v>
      </c>
      <c r="AG514" s="9">
        <f>SUM(Data[[#This Row],[A3_num]],Data[[#This Row],[B3_num]],Data[[#This Row],[C1_num]],Data[[#This Row],[C2_num]],Data[[#This Row],[C3_num]])</f>
        <v>770</v>
      </c>
    </row>
    <row r="515" spans="1:33" x14ac:dyDescent="0.15">
      <c r="A515" s="8">
        <v>2015</v>
      </c>
      <c r="B515" s="8" t="s">
        <v>221</v>
      </c>
      <c r="C515" s="8" t="s">
        <v>359</v>
      </c>
      <c r="D515" s="8" t="s">
        <v>360</v>
      </c>
      <c r="E515" s="8">
        <v>3604</v>
      </c>
      <c r="F515" s="8">
        <v>203</v>
      </c>
      <c r="G515" s="8">
        <v>270</v>
      </c>
      <c r="H515" s="8">
        <v>22</v>
      </c>
      <c r="I515" s="8">
        <v>207</v>
      </c>
      <c r="J515" s="8">
        <v>283</v>
      </c>
      <c r="K515" s="8">
        <v>685</v>
      </c>
      <c r="L515" s="8">
        <v>255</v>
      </c>
      <c r="M515" s="8">
        <v>138</v>
      </c>
      <c r="N515" s="8">
        <v>132</v>
      </c>
      <c r="O515" s="8">
        <f>SUM(Data[[#This Row],[A1_num]:[C3_num]])</f>
        <v>2195</v>
      </c>
      <c r="P515" s="9">
        <f>Data[[#This Row],[totalNumLAttainers]]+Data[[#This Row],[numNonLA]]</f>
        <v>5799</v>
      </c>
      <c r="Q515" s="9">
        <f>100*(Data[[#This Row],[totalNumLAttainers]]/Data[[#This Row],[totalYP]])</f>
        <v>37.851353681669252</v>
      </c>
      <c r="R515" s="9">
        <f>100*(Data[[#This Row],[numNonLA]]/Data[[#This Row],[totalYP]])</f>
        <v>62.148646318330748</v>
      </c>
      <c r="S515" s="13">
        <f>100*(Data[[#This Row],[A1_num]]/Data[[#This Row],[totalNumLAttainers]])</f>
        <v>9.2482915717539864</v>
      </c>
      <c r="T515" s="13">
        <f>100*(Data[[#This Row],[A2_num]]/Data[[#This Row],[totalNumLAttainers]])</f>
        <v>12.300683371298406</v>
      </c>
      <c r="U515" s="13">
        <f>100*(Data[[#This Row],[A3_num]]/Data[[#This Row],[totalNumLAttainers]])</f>
        <v>1.0022779043280183</v>
      </c>
      <c r="V515" s="13">
        <f>100*(Data[[#This Row],[B1_num]]/Data[[#This Row],[totalNumLAttainers]])</f>
        <v>9.4305239179954441</v>
      </c>
      <c r="W515" s="13">
        <f>100*(Data[[#This Row],[B2_num]]/Data[[#This Row],[totalNumLAttainers]])</f>
        <v>12.892938496583142</v>
      </c>
      <c r="X515" s="13">
        <f>100*(Data[[#This Row],[B3_num]]/Data[[#This Row],[totalNumLAttainers]])</f>
        <v>31.207289293849662</v>
      </c>
      <c r="Y515" s="13">
        <f>100*(Data[[#This Row],[C1_num]]/Data[[#This Row],[totalNumLAttainers]])</f>
        <v>11.617312072892938</v>
      </c>
      <c r="Z515" s="13">
        <f>100*(Data[[#This Row],[C2_num]]/Data[[#This Row],[totalNumLAttainers]])</f>
        <v>6.2870159453302961</v>
      </c>
      <c r="AA515" s="13">
        <f>100*(Data[[#This Row],[C3_num]]/Data[[#This Row],[totalNumLAttainers]])</f>
        <v>6.0136674259681087</v>
      </c>
      <c r="AB515" s="9">
        <f>SUM(Data[[#This Row],[A1_num]:[A3_num]])</f>
        <v>495</v>
      </c>
      <c r="AC515" s="9">
        <f>SUM(Data[[#This Row],[B1_num]:[B3_num]])</f>
        <v>1175</v>
      </c>
      <c r="AD515" s="9">
        <f>SUM(Data[[#This Row],[C1_num]:[C3_num]])</f>
        <v>525</v>
      </c>
      <c r="AE515" s="9">
        <f>SUM(Data[[#This Row],[A1_num]],Data[[#This Row],[B1_num]])</f>
        <v>410</v>
      </c>
      <c r="AF515" s="9">
        <f>SUM(Data[[#This Row],[A2_num]],Data[[#This Row],[B2_num]])</f>
        <v>553</v>
      </c>
      <c r="AG515" s="9">
        <f>SUM(Data[[#This Row],[A3_num]],Data[[#This Row],[B3_num]],Data[[#This Row],[C1_num]],Data[[#This Row],[C2_num]],Data[[#This Row],[C3_num]])</f>
        <v>1232</v>
      </c>
    </row>
    <row r="516" spans="1:33" x14ac:dyDescent="0.15">
      <c r="A516" s="8">
        <v>2015</v>
      </c>
      <c r="B516" s="8" t="s">
        <v>221</v>
      </c>
      <c r="C516" s="8" t="s">
        <v>236</v>
      </c>
      <c r="D516" s="8" t="s">
        <v>237</v>
      </c>
      <c r="E516" s="8">
        <v>1129</v>
      </c>
      <c r="F516" s="8">
        <v>77</v>
      </c>
      <c r="G516" s="8">
        <v>74</v>
      </c>
      <c r="H516" s="8" t="s">
        <v>2</v>
      </c>
      <c r="I516" s="8">
        <v>42</v>
      </c>
      <c r="J516" s="8">
        <v>91</v>
      </c>
      <c r="K516" s="8">
        <v>178</v>
      </c>
      <c r="L516" s="8">
        <v>100</v>
      </c>
      <c r="M516" s="8">
        <v>58</v>
      </c>
      <c r="N516" s="8">
        <v>30</v>
      </c>
      <c r="O516" s="8">
        <f>SUM(Data[[#This Row],[A1_num]:[C3_num]])</f>
        <v>650</v>
      </c>
      <c r="P516" s="9">
        <f>Data[[#This Row],[totalNumLAttainers]]+Data[[#This Row],[numNonLA]]</f>
        <v>1779</v>
      </c>
      <c r="Q516" s="9">
        <f>100*(Data[[#This Row],[totalNumLAttainers]]/Data[[#This Row],[totalYP]])</f>
        <v>36.537380550871276</v>
      </c>
      <c r="R516" s="9">
        <f>100*(Data[[#This Row],[numNonLA]]/Data[[#This Row],[totalYP]])</f>
        <v>63.462619449128724</v>
      </c>
      <c r="S516" s="13">
        <f>100*(Data[[#This Row],[A1_num]]/Data[[#This Row],[totalNumLAttainers]])</f>
        <v>11.846153846153847</v>
      </c>
      <c r="T516" s="13">
        <f>100*(Data[[#This Row],[A2_num]]/Data[[#This Row],[totalNumLAttainers]])</f>
        <v>11.384615384615385</v>
      </c>
      <c r="U516" s="13" t="e">
        <f>100*(Data[[#This Row],[A3_num]]/Data[[#This Row],[totalNumLAttainers]])</f>
        <v>#VALUE!</v>
      </c>
      <c r="V516" s="13">
        <f>100*(Data[[#This Row],[B1_num]]/Data[[#This Row],[totalNumLAttainers]])</f>
        <v>6.4615384615384617</v>
      </c>
      <c r="W516" s="13">
        <f>100*(Data[[#This Row],[B2_num]]/Data[[#This Row],[totalNumLAttainers]])</f>
        <v>14.000000000000002</v>
      </c>
      <c r="X516" s="13">
        <f>100*(Data[[#This Row],[B3_num]]/Data[[#This Row],[totalNumLAttainers]])</f>
        <v>27.384615384615387</v>
      </c>
      <c r="Y516" s="13">
        <f>100*(Data[[#This Row],[C1_num]]/Data[[#This Row],[totalNumLAttainers]])</f>
        <v>15.384615384615385</v>
      </c>
      <c r="Z516" s="13">
        <f>100*(Data[[#This Row],[C2_num]]/Data[[#This Row],[totalNumLAttainers]])</f>
        <v>8.9230769230769234</v>
      </c>
      <c r="AA516" s="13">
        <f>100*(Data[[#This Row],[C3_num]]/Data[[#This Row],[totalNumLAttainers]])</f>
        <v>4.6153846153846159</v>
      </c>
      <c r="AB516" s="9">
        <f>SUM(Data[[#This Row],[A1_num]:[A3_num]])</f>
        <v>151</v>
      </c>
      <c r="AC516" s="9">
        <f>SUM(Data[[#This Row],[B1_num]:[B3_num]])</f>
        <v>311</v>
      </c>
      <c r="AD516" s="9">
        <f>SUM(Data[[#This Row],[C1_num]:[C3_num]])</f>
        <v>188</v>
      </c>
      <c r="AE516" s="9">
        <f>SUM(Data[[#This Row],[A1_num]],Data[[#This Row],[B1_num]])</f>
        <v>119</v>
      </c>
      <c r="AF516" s="9">
        <f>SUM(Data[[#This Row],[A2_num]],Data[[#This Row],[B2_num]])</f>
        <v>165</v>
      </c>
      <c r="AG516" s="9">
        <f>SUM(Data[[#This Row],[A3_num]],Data[[#This Row],[B3_num]],Data[[#This Row],[C1_num]],Data[[#This Row],[C2_num]],Data[[#This Row],[C3_num]])</f>
        <v>366</v>
      </c>
    </row>
    <row r="517" spans="1:33" x14ac:dyDescent="0.15">
      <c r="A517" s="8">
        <v>2015</v>
      </c>
      <c r="B517" s="8" t="s">
        <v>361</v>
      </c>
      <c r="C517" s="8" t="s">
        <v>373</v>
      </c>
      <c r="D517" s="8" t="s">
        <v>374</v>
      </c>
      <c r="E517" s="8">
        <v>32523</v>
      </c>
      <c r="F517" s="8">
        <v>2399</v>
      </c>
      <c r="G517" s="8">
        <v>2259</v>
      </c>
      <c r="H517" s="8">
        <v>242</v>
      </c>
      <c r="I517" s="8">
        <v>3094</v>
      </c>
      <c r="J517" s="8">
        <v>3005</v>
      </c>
      <c r="K517" s="8">
        <v>7362</v>
      </c>
      <c r="L517" s="8">
        <v>2926</v>
      </c>
      <c r="M517" s="8">
        <v>2097</v>
      </c>
      <c r="N517" s="8">
        <v>1426</v>
      </c>
      <c r="O517" s="8">
        <f>SUM(Data[[#This Row],[A1_num]:[C3_num]])</f>
        <v>24810</v>
      </c>
      <c r="P517" s="9">
        <f>Data[[#This Row],[totalNumLAttainers]]+Data[[#This Row],[numNonLA]]</f>
        <v>57333</v>
      </c>
      <c r="Q517" s="9">
        <f>100*(Data[[#This Row],[totalNumLAttainers]]/Data[[#This Row],[totalYP]])</f>
        <v>43.273507404112813</v>
      </c>
      <c r="R517" s="9">
        <f>100*(Data[[#This Row],[numNonLA]]/Data[[#This Row],[totalYP]])</f>
        <v>56.726492595887187</v>
      </c>
      <c r="S517" s="13">
        <f>100*(Data[[#This Row],[A1_num]]/Data[[#This Row],[totalNumLAttainers]])</f>
        <v>9.6694881096332121</v>
      </c>
      <c r="T517" s="13">
        <f>100*(Data[[#This Row],[A2_num]]/Data[[#This Row],[totalNumLAttainers]])</f>
        <v>9.1051995163240633</v>
      </c>
      <c r="U517" s="13">
        <f>100*(Data[[#This Row],[A3_num]]/Data[[#This Row],[totalNumLAttainers]])</f>
        <v>0.97541313986295852</v>
      </c>
      <c r="V517" s="13">
        <f>100*(Data[[#This Row],[B1_num]]/Data[[#This Row],[totalNumLAttainers]])</f>
        <v>12.470777912132206</v>
      </c>
      <c r="W517" s="13">
        <f>100*(Data[[#This Row],[B2_num]]/Data[[#This Row],[totalNumLAttainers]])</f>
        <v>12.112051592099959</v>
      </c>
      <c r="X517" s="13">
        <f>100*(Data[[#This Row],[B3_num]]/Data[[#This Row],[totalNumLAttainers]])</f>
        <v>29.67351874244256</v>
      </c>
      <c r="Y517" s="13">
        <f>100*(Data[[#This Row],[C1_num]]/Data[[#This Row],[totalNumLAttainers]])</f>
        <v>11.793631600161225</v>
      </c>
      <c r="Z517" s="13">
        <f>100*(Data[[#This Row],[C2_num]]/Data[[#This Row],[totalNumLAttainers]])</f>
        <v>8.4522370012091894</v>
      </c>
      <c r="AA517" s="13">
        <f>100*(Data[[#This Row],[C3_num]]/Data[[#This Row],[totalNumLAttainers]])</f>
        <v>5.7476823861346231</v>
      </c>
      <c r="AB517" s="9">
        <f>SUM(Data[[#This Row],[A1_num]:[A3_num]])</f>
        <v>4900</v>
      </c>
      <c r="AC517" s="9">
        <f>SUM(Data[[#This Row],[B1_num]:[B3_num]])</f>
        <v>13461</v>
      </c>
      <c r="AD517" s="9">
        <f>SUM(Data[[#This Row],[C1_num]:[C3_num]])</f>
        <v>6449</v>
      </c>
      <c r="AE517" s="9">
        <f>SUM(Data[[#This Row],[A1_num]],Data[[#This Row],[B1_num]])</f>
        <v>5493</v>
      </c>
      <c r="AF517" s="9">
        <f>SUM(Data[[#This Row],[A2_num]],Data[[#This Row],[B2_num]])</f>
        <v>5264</v>
      </c>
      <c r="AG517" s="9">
        <f>SUM(Data[[#This Row],[A3_num]],Data[[#This Row],[B3_num]],Data[[#This Row],[C1_num]],Data[[#This Row],[C2_num]],Data[[#This Row],[C3_num]])</f>
        <v>14053</v>
      </c>
    </row>
    <row r="518" spans="1:33" x14ac:dyDescent="0.15">
      <c r="A518" s="8">
        <v>2016</v>
      </c>
      <c r="B518" s="8" t="s">
        <v>221</v>
      </c>
      <c r="C518" s="8" t="s">
        <v>62</v>
      </c>
      <c r="D518" s="8" t="s">
        <v>175</v>
      </c>
      <c r="E518" s="8">
        <v>1399</v>
      </c>
      <c r="F518" s="8">
        <v>166</v>
      </c>
      <c r="G518" s="8">
        <v>122</v>
      </c>
      <c r="H518" s="8">
        <v>29</v>
      </c>
      <c r="I518" s="8">
        <v>136</v>
      </c>
      <c r="J518" s="8">
        <v>115</v>
      </c>
      <c r="K518" s="8">
        <v>347</v>
      </c>
      <c r="L518" s="8">
        <v>138</v>
      </c>
      <c r="M518" s="8">
        <v>80</v>
      </c>
      <c r="N518" s="8">
        <v>102</v>
      </c>
      <c r="O518" s="8">
        <f>SUM(Data[[#This Row],[A1_num]:[C3_num]])</f>
        <v>1235</v>
      </c>
      <c r="P518" s="9">
        <f>Data[[#This Row],[totalNumLAttainers]]+Data[[#This Row],[numNonLA]]</f>
        <v>2634</v>
      </c>
      <c r="Q518" s="9">
        <f>100*(Data[[#This Row],[totalNumLAttainers]]/Data[[#This Row],[totalYP]])</f>
        <v>46.886864085041765</v>
      </c>
      <c r="R518" s="9">
        <f>100*(Data[[#This Row],[numNonLA]]/Data[[#This Row],[totalYP]])</f>
        <v>53.113135914958242</v>
      </c>
      <c r="S518" s="13">
        <f>100*(Data[[#This Row],[A1_num]]/Data[[#This Row],[totalNumLAttainers]])</f>
        <v>13.441295546558704</v>
      </c>
      <c r="T518" s="13">
        <f>100*(Data[[#This Row],[A2_num]]/Data[[#This Row],[totalNumLAttainers]])</f>
        <v>9.8785425101214575</v>
      </c>
      <c r="U518" s="13">
        <f>100*(Data[[#This Row],[A3_num]]/Data[[#This Row],[totalNumLAttainers]])</f>
        <v>2.3481781376518218</v>
      </c>
      <c r="V518" s="13">
        <f>100*(Data[[#This Row],[B1_num]]/Data[[#This Row],[totalNumLAttainers]])</f>
        <v>11.012145748987855</v>
      </c>
      <c r="W518" s="13">
        <f>100*(Data[[#This Row],[B2_num]]/Data[[#This Row],[totalNumLAttainers]])</f>
        <v>9.3117408906882595</v>
      </c>
      <c r="X518" s="13">
        <f>100*(Data[[#This Row],[B3_num]]/Data[[#This Row],[totalNumLAttainers]])</f>
        <v>28.097165991902834</v>
      </c>
      <c r="Y518" s="13">
        <f>100*(Data[[#This Row],[C1_num]]/Data[[#This Row],[totalNumLAttainers]])</f>
        <v>11.174089068825911</v>
      </c>
      <c r="Z518" s="13">
        <f>100*(Data[[#This Row],[C2_num]]/Data[[#This Row],[totalNumLAttainers]])</f>
        <v>6.4777327935222671</v>
      </c>
      <c r="AA518" s="13">
        <f>100*(Data[[#This Row],[C3_num]]/Data[[#This Row],[totalNumLAttainers]])</f>
        <v>8.2591093117408914</v>
      </c>
      <c r="AB518" s="9">
        <f>SUM(Data[[#This Row],[A1_num]:[A3_num]])</f>
        <v>317</v>
      </c>
      <c r="AC518" s="9">
        <f>SUM(Data[[#This Row],[B1_num]:[B3_num]])</f>
        <v>598</v>
      </c>
      <c r="AD518" s="9">
        <f>SUM(Data[[#This Row],[C1_num]:[C3_num]])</f>
        <v>320</v>
      </c>
      <c r="AE518" s="9">
        <f>SUM(Data[[#This Row],[A1_num]],Data[[#This Row],[B1_num]])</f>
        <v>302</v>
      </c>
      <c r="AF518" s="9">
        <f>SUM(Data[[#This Row],[A2_num]],Data[[#This Row],[B2_num]])</f>
        <v>237</v>
      </c>
      <c r="AG518" s="9">
        <f>SUM(Data[[#This Row],[A3_num]],Data[[#This Row],[B3_num]],Data[[#This Row],[C1_num]],Data[[#This Row],[C2_num]],Data[[#This Row],[C3_num]])</f>
        <v>696</v>
      </c>
    </row>
    <row r="519" spans="1:33" x14ac:dyDescent="0.15">
      <c r="A519" s="8">
        <v>2016</v>
      </c>
      <c r="B519" s="8" t="s">
        <v>221</v>
      </c>
      <c r="C519" s="8" t="s">
        <v>63</v>
      </c>
      <c r="D519" s="8" t="s">
        <v>176</v>
      </c>
      <c r="E519" s="8">
        <v>2367</v>
      </c>
      <c r="F519" s="8">
        <v>136</v>
      </c>
      <c r="G519" s="8">
        <v>129</v>
      </c>
      <c r="H519" s="8">
        <v>19</v>
      </c>
      <c r="I519" s="8">
        <v>116</v>
      </c>
      <c r="J519" s="8">
        <v>133</v>
      </c>
      <c r="K519" s="8">
        <v>321</v>
      </c>
      <c r="L519" s="8">
        <v>120</v>
      </c>
      <c r="M519" s="8">
        <v>72</v>
      </c>
      <c r="N519" s="8">
        <v>68</v>
      </c>
      <c r="O519" s="8">
        <f>SUM(Data[[#This Row],[A1_num]:[C3_num]])</f>
        <v>1114</v>
      </c>
      <c r="P519" s="9">
        <f>Data[[#This Row],[totalNumLAttainers]]+Data[[#This Row],[numNonLA]]</f>
        <v>3481</v>
      </c>
      <c r="Q519" s="9">
        <f>100*(Data[[#This Row],[totalNumLAttainers]]/Data[[#This Row],[totalYP]])</f>
        <v>32.002298190175239</v>
      </c>
      <c r="R519" s="9">
        <f>100*(Data[[#This Row],[numNonLA]]/Data[[#This Row],[totalYP]])</f>
        <v>67.997701809824761</v>
      </c>
      <c r="S519" s="13">
        <f>100*(Data[[#This Row],[A1_num]]/Data[[#This Row],[totalNumLAttainers]])</f>
        <v>12.208258527827647</v>
      </c>
      <c r="T519" s="13">
        <f>100*(Data[[#This Row],[A2_num]]/Data[[#This Row],[totalNumLAttainers]])</f>
        <v>11.579892280071814</v>
      </c>
      <c r="U519" s="13">
        <f>100*(Data[[#This Row],[A3_num]]/Data[[#This Row],[totalNumLAttainers]])</f>
        <v>1.7055655296229804</v>
      </c>
      <c r="V519" s="13">
        <f>100*(Data[[#This Row],[B1_num]]/Data[[#This Row],[totalNumLAttainers]])</f>
        <v>10.412926391382406</v>
      </c>
      <c r="W519" s="13">
        <f>100*(Data[[#This Row],[B2_num]]/Data[[#This Row],[totalNumLAttainers]])</f>
        <v>11.938958707360861</v>
      </c>
      <c r="X519" s="13">
        <f>100*(Data[[#This Row],[B3_num]]/Data[[#This Row],[totalNumLAttainers]])</f>
        <v>28.815080789946141</v>
      </c>
      <c r="Y519" s="13">
        <f>100*(Data[[#This Row],[C1_num]]/Data[[#This Row],[totalNumLAttainers]])</f>
        <v>10.771992818671453</v>
      </c>
      <c r="Z519" s="13">
        <f>100*(Data[[#This Row],[C2_num]]/Data[[#This Row],[totalNumLAttainers]])</f>
        <v>6.4631956912028716</v>
      </c>
      <c r="AA519" s="13">
        <f>100*(Data[[#This Row],[C3_num]]/Data[[#This Row],[totalNumLAttainers]])</f>
        <v>6.1041292639138236</v>
      </c>
      <c r="AB519" s="9">
        <f>SUM(Data[[#This Row],[A1_num]:[A3_num]])</f>
        <v>284</v>
      </c>
      <c r="AC519" s="9">
        <f>SUM(Data[[#This Row],[B1_num]:[B3_num]])</f>
        <v>570</v>
      </c>
      <c r="AD519" s="9">
        <f>SUM(Data[[#This Row],[C1_num]:[C3_num]])</f>
        <v>260</v>
      </c>
      <c r="AE519" s="9">
        <f>SUM(Data[[#This Row],[A1_num]],Data[[#This Row],[B1_num]])</f>
        <v>252</v>
      </c>
      <c r="AF519" s="9">
        <f>SUM(Data[[#This Row],[A2_num]],Data[[#This Row],[B2_num]])</f>
        <v>262</v>
      </c>
      <c r="AG519" s="9">
        <f>SUM(Data[[#This Row],[A3_num]],Data[[#This Row],[B3_num]],Data[[#This Row],[C1_num]],Data[[#This Row],[C2_num]],Data[[#This Row],[C3_num]])</f>
        <v>600</v>
      </c>
    </row>
    <row r="520" spans="1:33" x14ac:dyDescent="0.15">
      <c r="A520" s="8">
        <v>2016</v>
      </c>
      <c r="B520" s="8" t="s">
        <v>221</v>
      </c>
      <c r="C520" s="8" t="s">
        <v>43</v>
      </c>
      <c r="D520" s="8" t="s">
        <v>159</v>
      </c>
      <c r="E520" s="8">
        <v>1368</v>
      </c>
      <c r="F520" s="8">
        <v>102</v>
      </c>
      <c r="G520" s="8">
        <v>76</v>
      </c>
      <c r="H520" s="8">
        <v>11</v>
      </c>
      <c r="I520" s="8">
        <v>140</v>
      </c>
      <c r="J520" s="8">
        <v>120</v>
      </c>
      <c r="K520" s="8">
        <v>322</v>
      </c>
      <c r="L520" s="8">
        <v>134</v>
      </c>
      <c r="M520" s="8">
        <v>58</v>
      </c>
      <c r="N520" s="8">
        <v>67</v>
      </c>
      <c r="O520" s="8">
        <f>SUM(Data[[#This Row],[A1_num]:[C3_num]])</f>
        <v>1030</v>
      </c>
      <c r="P520" s="9">
        <f>Data[[#This Row],[totalNumLAttainers]]+Data[[#This Row],[numNonLA]]</f>
        <v>2398</v>
      </c>
      <c r="Q520" s="9">
        <f>100*(Data[[#This Row],[totalNumLAttainers]]/Data[[#This Row],[totalYP]])</f>
        <v>42.952460383653047</v>
      </c>
      <c r="R520" s="9">
        <f>100*(Data[[#This Row],[numNonLA]]/Data[[#This Row],[totalYP]])</f>
        <v>57.047539616346953</v>
      </c>
      <c r="S520" s="13">
        <f>100*(Data[[#This Row],[A1_num]]/Data[[#This Row],[totalNumLAttainers]])</f>
        <v>9.9029126213592242</v>
      </c>
      <c r="T520" s="13">
        <f>100*(Data[[#This Row],[A2_num]]/Data[[#This Row],[totalNumLAttainers]])</f>
        <v>7.3786407766990285</v>
      </c>
      <c r="U520" s="13">
        <f>100*(Data[[#This Row],[A3_num]]/Data[[#This Row],[totalNumLAttainers]])</f>
        <v>1.0679611650485437</v>
      </c>
      <c r="V520" s="13">
        <f>100*(Data[[#This Row],[B1_num]]/Data[[#This Row],[totalNumLAttainers]])</f>
        <v>13.592233009708737</v>
      </c>
      <c r="W520" s="13">
        <f>100*(Data[[#This Row],[B2_num]]/Data[[#This Row],[totalNumLAttainers]])</f>
        <v>11.650485436893204</v>
      </c>
      <c r="X520" s="13">
        <f>100*(Data[[#This Row],[B3_num]]/Data[[#This Row],[totalNumLAttainers]])</f>
        <v>31.262135922330099</v>
      </c>
      <c r="Y520" s="13">
        <f>100*(Data[[#This Row],[C1_num]]/Data[[#This Row],[totalNumLAttainers]])</f>
        <v>13.009708737864079</v>
      </c>
      <c r="Z520" s="13">
        <f>100*(Data[[#This Row],[C2_num]]/Data[[#This Row],[totalNumLAttainers]])</f>
        <v>5.6310679611650478</v>
      </c>
      <c r="AA520" s="13">
        <f>100*(Data[[#This Row],[C3_num]]/Data[[#This Row],[totalNumLAttainers]])</f>
        <v>6.5048543689320395</v>
      </c>
      <c r="AB520" s="9">
        <f>SUM(Data[[#This Row],[A1_num]:[A3_num]])</f>
        <v>189</v>
      </c>
      <c r="AC520" s="9">
        <f>SUM(Data[[#This Row],[B1_num]:[B3_num]])</f>
        <v>582</v>
      </c>
      <c r="AD520" s="9">
        <f>SUM(Data[[#This Row],[C1_num]:[C3_num]])</f>
        <v>259</v>
      </c>
      <c r="AE520" s="9">
        <f>SUM(Data[[#This Row],[A1_num]],Data[[#This Row],[B1_num]])</f>
        <v>242</v>
      </c>
      <c r="AF520" s="9">
        <f>SUM(Data[[#This Row],[A2_num]],Data[[#This Row],[B2_num]])</f>
        <v>196</v>
      </c>
      <c r="AG520" s="9">
        <f>SUM(Data[[#This Row],[A3_num]],Data[[#This Row],[B3_num]],Data[[#This Row],[C1_num]],Data[[#This Row],[C2_num]],Data[[#This Row],[C3_num]])</f>
        <v>592</v>
      </c>
    </row>
    <row r="521" spans="1:33" x14ac:dyDescent="0.15">
      <c r="A521" s="8">
        <v>2016</v>
      </c>
      <c r="B521" s="8" t="s">
        <v>221</v>
      </c>
      <c r="C521" s="8" t="s">
        <v>15</v>
      </c>
      <c r="D521" s="8" t="s">
        <v>141</v>
      </c>
      <c r="E521" s="8">
        <v>1060</v>
      </c>
      <c r="F521" s="8">
        <v>47</v>
      </c>
      <c r="G521" s="8">
        <v>68</v>
      </c>
      <c r="H521" s="8" t="s">
        <v>2</v>
      </c>
      <c r="I521" s="8">
        <v>65</v>
      </c>
      <c r="J521" s="8">
        <v>62</v>
      </c>
      <c r="K521" s="8">
        <v>136</v>
      </c>
      <c r="L521" s="8">
        <v>52</v>
      </c>
      <c r="M521" s="8">
        <v>34</v>
      </c>
      <c r="N521" s="8">
        <v>43</v>
      </c>
      <c r="O521" s="8">
        <f>SUM(Data[[#This Row],[A1_num]:[C3_num]])</f>
        <v>507</v>
      </c>
      <c r="P521" s="9">
        <f>Data[[#This Row],[totalNumLAttainers]]+Data[[#This Row],[numNonLA]]</f>
        <v>1567</v>
      </c>
      <c r="Q521" s="9">
        <f>100*(Data[[#This Row],[totalNumLAttainers]]/Data[[#This Row],[totalYP]])</f>
        <v>32.354818123803447</v>
      </c>
      <c r="R521" s="9">
        <f>100*(Data[[#This Row],[numNonLA]]/Data[[#This Row],[totalYP]])</f>
        <v>67.64518187619656</v>
      </c>
      <c r="S521" s="13">
        <f>100*(Data[[#This Row],[A1_num]]/Data[[#This Row],[totalNumLAttainers]])</f>
        <v>9.2702169625246551</v>
      </c>
      <c r="T521" s="13">
        <f>100*(Data[[#This Row],[A2_num]]/Data[[#This Row],[totalNumLAttainers]])</f>
        <v>13.412228796844181</v>
      </c>
      <c r="U521" s="13" t="e">
        <f>100*(Data[[#This Row],[A3_num]]/Data[[#This Row],[totalNumLAttainers]])</f>
        <v>#VALUE!</v>
      </c>
      <c r="V521" s="13">
        <f>100*(Data[[#This Row],[B1_num]]/Data[[#This Row],[totalNumLAttainers]])</f>
        <v>12.820512820512819</v>
      </c>
      <c r="W521" s="13">
        <f>100*(Data[[#This Row],[B2_num]]/Data[[#This Row],[totalNumLAttainers]])</f>
        <v>12.22879684418146</v>
      </c>
      <c r="X521" s="13">
        <f>100*(Data[[#This Row],[B3_num]]/Data[[#This Row],[totalNumLAttainers]])</f>
        <v>26.824457593688361</v>
      </c>
      <c r="Y521" s="13">
        <f>100*(Data[[#This Row],[C1_num]]/Data[[#This Row],[totalNumLAttainers]])</f>
        <v>10.256410256410255</v>
      </c>
      <c r="Z521" s="13">
        <f>100*(Data[[#This Row],[C2_num]]/Data[[#This Row],[totalNumLAttainers]])</f>
        <v>6.7061143984220903</v>
      </c>
      <c r="AA521" s="13">
        <f>100*(Data[[#This Row],[C3_num]]/Data[[#This Row],[totalNumLAttainers]])</f>
        <v>8.4812623274161734</v>
      </c>
      <c r="AB521" s="9">
        <f>SUM(Data[[#This Row],[A1_num]:[A3_num]])</f>
        <v>115</v>
      </c>
      <c r="AC521" s="9">
        <f>SUM(Data[[#This Row],[B1_num]:[B3_num]])</f>
        <v>263</v>
      </c>
      <c r="AD521" s="9">
        <f>SUM(Data[[#This Row],[C1_num]:[C3_num]])</f>
        <v>129</v>
      </c>
      <c r="AE521" s="9">
        <f>SUM(Data[[#This Row],[A1_num]],Data[[#This Row],[B1_num]])</f>
        <v>112</v>
      </c>
      <c r="AF521" s="9">
        <f>SUM(Data[[#This Row],[A2_num]],Data[[#This Row],[B2_num]])</f>
        <v>130</v>
      </c>
      <c r="AG521" s="9">
        <f>SUM(Data[[#This Row],[A3_num]],Data[[#This Row],[B3_num]],Data[[#This Row],[C1_num]],Data[[#This Row],[C2_num]],Data[[#This Row],[C3_num]])</f>
        <v>265</v>
      </c>
    </row>
    <row r="522" spans="1:33" x14ac:dyDescent="0.15">
      <c r="A522" s="8">
        <v>2016</v>
      </c>
      <c r="B522" s="8" t="s">
        <v>221</v>
      </c>
      <c r="C522" s="8" t="s">
        <v>304</v>
      </c>
      <c r="D522" s="8" t="s">
        <v>305</v>
      </c>
      <c r="E522" s="8">
        <v>944</v>
      </c>
      <c r="F522" s="8">
        <v>90</v>
      </c>
      <c r="G522" s="8">
        <v>96</v>
      </c>
      <c r="H522" s="8">
        <v>20</v>
      </c>
      <c r="I522" s="8">
        <v>90</v>
      </c>
      <c r="J522" s="8">
        <v>70</v>
      </c>
      <c r="K522" s="8">
        <v>259</v>
      </c>
      <c r="L522" s="8">
        <v>96</v>
      </c>
      <c r="M522" s="8">
        <v>54</v>
      </c>
      <c r="N522" s="8">
        <v>42</v>
      </c>
      <c r="O522" s="8">
        <f>SUM(Data[[#This Row],[A1_num]:[C3_num]])</f>
        <v>817</v>
      </c>
      <c r="P522" s="9">
        <f>Data[[#This Row],[totalNumLAttainers]]+Data[[#This Row],[numNonLA]]</f>
        <v>1761</v>
      </c>
      <c r="Q522" s="9">
        <f>100*(Data[[#This Row],[totalNumLAttainers]]/Data[[#This Row],[totalYP]])</f>
        <v>46.394094264622375</v>
      </c>
      <c r="R522" s="9">
        <f>100*(Data[[#This Row],[numNonLA]]/Data[[#This Row],[totalYP]])</f>
        <v>53.605905735377625</v>
      </c>
      <c r="S522" s="13">
        <f>100*(Data[[#This Row],[A1_num]]/Data[[#This Row],[totalNumLAttainers]])</f>
        <v>11.015911872705018</v>
      </c>
      <c r="T522" s="13">
        <f>100*(Data[[#This Row],[A2_num]]/Data[[#This Row],[totalNumLAttainers]])</f>
        <v>11.750305997552021</v>
      </c>
      <c r="U522" s="13">
        <f>100*(Data[[#This Row],[A3_num]]/Data[[#This Row],[totalNumLAttainers]])</f>
        <v>2.4479804161566707</v>
      </c>
      <c r="V522" s="13">
        <f>100*(Data[[#This Row],[B1_num]]/Data[[#This Row],[totalNumLAttainers]])</f>
        <v>11.015911872705018</v>
      </c>
      <c r="W522" s="13">
        <f>100*(Data[[#This Row],[B2_num]]/Data[[#This Row],[totalNumLAttainers]])</f>
        <v>8.5679314565483473</v>
      </c>
      <c r="X522" s="13">
        <f>100*(Data[[#This Row],[B3_num]]/Data[[#This Row],[totalNumLAttainers]])</f>
        <v>31.701346389228885</v>
      </c>
      <c r="Y522" s="13">
        <f>100*(Data[[#This Row],[C1_num]]/Data[[#This Row],[totalNumLAttainers]])</f>
        <v>11.750305997552021</v>
      </c>
      <c r="Z522" s="13">
        <f>100*(Data[[#This Row],[C2_num]]/Data[[#This Row],[totalNumLAttainers]])</f>
        <v>6.6095471236230106</v>
      </c>
      <c r="AA522" s="13">
        <f>100*(Data[[#This Row],[C3_num]]/Data[[#This Row],[totalNumLAttainers]])</f>
        <v>5.1407588739290082</v>
      </c>
      <c r="AB522" s="9">
        <f>SUM(Data[[#This Row],[A1_num]:[A3_num]])</f>
        <v>206</v>
      </c>
      <c r="AC522" s="9">
        <f>SUM(Data[[#This Row],[B1_num]:[B3_num]])</f>
        <v>419</v>
      </c>
      <c r="AD522" s="9">
        <f>SUM(Data[[#This Row],[C1_num]:[C3_num]])</f>
        <v>192</v>
      </c>
      <c r="AE522" s="9">
        <f>SUM(Data[[#This Row],[A1_num]],Data[[#This Row],[B1_num]])</f>
        <v>180</v>
      </c>
      <c r="AF522" s="9">
        <f>SUM(Data[[#This Row],[A2_num]],Data[[#This Row],[B2_num]])</f>
        <v>166</v>
      </c>
      <c r="AG522" s="9">
        <f>SUM(Data[[#This Row],[A3_num]],Data[[#This Row],[B3_num]],Data[[#This Row],[C1_num]],Data[[#This Row],[C2_num]],Data[[#This Row],[C3_num]])</f>
        <v>471</v>
      </c>
    </row>
    <row r="523" spans="1:33" x14ac:dyDescent="0.15">
      <c r="A523" s="8">
        <v>2016</v>
      </c>
      <c r="B523" s="8" t="s">
        <v>221</v>
      </c>
      <c r="C523" s="8" t="s">
        <v>64</v>
      </c>
      <c r="D523" s="8" t="s">
        <v>177</v>
      </c>
      <c r="E523" s="8">
        <v>1750</v>
      </c>
      <c r="F523" s="8">
        <v>113</v>
      </c>
      <c r="G523" s="8">
        <v>124</v>
      </c>
      <c r="H523" s="8">
        <v>22</v>
      </c>
      <c r="I523" s="8">
        <v>149</v>
      </c>
      <c r="J523" s="8">
        <v>107</v>
      </c>
      <c r="K523" s="8">
        <v>330</v>
      </c>
      <c r="L523" s="8">
        <v>120</v>
      </c>
      <c r="M523" s="8">
        <v>85</v>
      </c>
      <c r="N523" s="8">
        <v>49</v>
      </c>
      <c r="O523" s="8">
        <f>SUM(Data[[#This Row],[A1_num]:[C3_num]])</f>
        <v>1099</v>
      </c>
      <c r="P523" s="9">
        <f>Data[[#This Row],[totalNumLAttainers]]+Data[[#This Row],[numNonLA]]</f>
        <v>2849</v>
      </c>
      <c r="Q523" s="9">
        <f>100*(Data[[#This Row],[totalNumLAttainers]]/Data[[#This Row],[totalYP]])</f>
        <v>38.574938574938578</v>
      </c>
      <c r="R523" s="9">
        <f>100*(Data[[#This Row],[numNonLA]]/Data[[#This Row],[totalYP]])</f>
        <v>61.425061425061422</v>
      </c>
      <c r="S523" s="13">
        <f>100*(Data[[#This Row],[A1_num]]/Data[[#This Row],[totalNumLAttainers]])</f>
        <v>10.282074613284804</v>
      </c>
      <c r="T523" s="13">
        <f>100*(Data[[#This Row],[A2_num]]/Data[[#This Row],[totalNumLAttainers]])</f>
        <v>11.282984531392175</v>
      </c>
      <c r="U523" s="13">
        <f>100*(Data[[#This Row],[A3_num]]/Data[[#This Row],[totalNumLAttainers]])</f>
        <v>2.0018198362147408</v>
      </c>
      <c r="V523" s="13">
        <f>100*(Data[[#This Row],[B1_num]]/Data[[#This Row],[totalNumLAttainers]])</f>
        <v>13.557779799818018</v>
      </c>
      <c r="W523" s="13">
        <f>100*(Data[[#This Row],[B2_num]]/Data[[#This Row],[totalNumLAttainers]])</f>
        <v>9.7361237488626013</v>
      </c>
      <c r="X523" s="13">
        <f>100*(Data[[#This Row],[B3_num]]/Data[[#This Row],[totalNumLAttainers]])</f>
        <v>30.02729754322111</v>
      </c>
      <c r="Y523" s="13">
        <f>100*(Data[[#This Row],[C1_num]]/Data[[#This Row],[totalNumLAttainers]])</f>
        <v>10.91901728844404</v>
      </c>
      <c r="Z523" s="13">
        <f>100*(Data[[#This Row],[C2_num]]/Data[[#This Row],[totalNumLAttainers]])</f>
        <v>7.7343039126478619</v>
      </c>
      <c r="AA523" s="13">
        <f>100*(Data[[#This Row],[C3_num]]/Data[[#This Row],[totalNumLAttainers]])</f>
        <v>4.4585987261146496</v>
      </c>
      <c r="AB523" s="9">
        <f>SUM(Data[[#This Row],[A1_num]:[A3_num]])</f>
        <v>259</v>
      </c>
      <c r="AC523" s="9">
        <f>SUM(Data[[#This Row],[B1_num]:[B3_num]])</f>
        <v>586</v>
      </c>
      <c r="AD523" s="9">
        <f>SUM(Data[[#This Row],[C1_num]:[C3_num]])</f>
        <v>254</v>
      </c>
      <c r="AE523" s="9">
        <f>SUM(Data[[#This Row],[A1_num]],Data[[#This Row],[B1_num]])</f>
        <v>262</v>
      </c>
      <c r="AF523" s="9">
        <f>SUM(Data[[#This Row],[A2_num]],Data[[#This Row],[B2_num]])</f>
        <v>231</v>
      </c>
      <c r="AG523" s="9">
        <f>SUM(Data[[#This Row],[A3_num]],Data[[#This Row],[B3_num]],Data[[#This Row],[C1_num]],Data[[#This Row],[C2_num]],Data[[#This Row],[C3_num]])</f>
        <v>606</v>
      </c>
    </row>
    <row r="524" spans="1:33" x14ac:dyDescent="0.15">
      <c r="A524" s="8">
        <v>2016</v>
      </c>
      <c r="B524" s="8" t="s">
        <v>221</v>
      </c>
      <c r="C524" s="8" t="s">
        <v>48</v>
      </c>
      <c r="D524" s="8" t="s">
        <v>163</v>
      </c>
      <c r="E524" s="8">
        <v>6784</v>
      </c>
      <c r="F524" s="8">
        <v>613</v>
      </c>
      <c r="G524" s="8">
        <v>685</v>
      </c>
      <c r="H524" s="8">
        <v>113</v>
      </c>
      <c r="I524" s="8">
        <v>790</v>
      </c>
      <c r="J524" s="8">
        <v>561</v>
      </c>
      <c r="K524" s="8">
        <v>1894</v>
      </c>
      <c r="L524" s="8">
        <v>780</v>
      </c>
      <c r="M524" s="8">
        <v>348</v>
      </c>
      <c r="N524" s="8">
        <v>413</v>
      </c>
      <c r="O524" s="8">
        <f>SUM(Data[[#This Row],[A1_num]:[C3_num]])</f>
        <v>6197</v>
      </c>
      <c r="P524" s="9">
        <f>Data[[#This Row],[totalNumLAttainers]]+Data[[#This Row],[numNonLA]]</f>
        <v>12981</v>
      </c>
      <c r="Q524" s="9">
        <f>100*(Data[[#This Row],[totalNumLAttainers]]/Data[[#This Row],[totalYP]])</f>
        <v>47.739003158462367</v>
      </c>
      <c r="R524" s="9">
        <f>100*(Data[[#This Row],[numNonLA]]/Data[[#This Row],[totalYP]])</f>
        <v>52.260996841537633</v>
      </c>
      <c r="S524" s="13">
        <f>100*(Data[[#This Row],[A1_num]]/Data[[#This Row],[totalNumLAttainers]])</f>
        <v>9.8918831692754559</v>
      </c>
      <c r="T524" s="13">
        <f>100*(Data[[#This Row],[A2_num]]/Data[[#This Row],[totalNumLAttainers]])</f>
        <v>11.053735678554139</v>
      </c>
      <c r="U524" s="13">
        <f>100*(Data[[#This Row],[A3_num]]/Data[[#This Row],[totalNumLAttainers]])</f>
        <v>1.8234629659512669</v>
      </c>
      <c r="V524" s="13">
        <f>100*(Data[[#This Row],[B1_num]]/Data[[#This Row],[totalNumLAttainers]])</f>
        <v>12.748103921252218</v>
      </c>
      <c r="W524" s="13">
        <f>100*(Data[[#This Row],[B2_num]]/Data[[#This Row],[totalNumLAttainers]])</f>
        <v>9.0527674681297388</v>
      </c>
      <c r="X524" s="13">
        <f>100*(Data[[#This Row],[B3_num]]/Data[[#This Row],[totalNumLAttainers]])</f>
        <v>30.563175730192029</v>
      </c>
      <c r="Y524" s="13">
        <f>100*(Data[[#This Row],[C1_num]]/Data[[#This Row],[totalNumLAttainers]])</f>
        <v>12.586735517185735</v>
      </c>
      <c r="Z524" s="13">
        <f>100*(Data[[#This Row],[C2_num]]/Data[[#This Row],[totalNumLAttainers]])</f>
        <v>5.615620461513636</v>
      </c>
      <c r="AA524" s="13">
        <f>100*(Data[[#This Row],[C3_num]]/Data[[#This Row],[totalNumLAttainers]])</f>
        <v>6.6645150879457802</v>
      </c>
      <c r="AB524" s="9">
        <f>SUM(Data[[#This Row],[A1_num]:[A3_num]])</f>
        <v>1411</v>
      </c>
      <c r="AC524" s="9">
        <f>SUM(Data[[#This Row],[B1_num]:[B3_num]])</f>
        <v>3245</v>
      </c>
      <c r="AD524" s="9">
        <f>SUM(Data[[#This Row],[C1_num]:[C3_num]])</f>
        <v>1541</v>
      </c>
      <c r="AE524" s="9">
        <f>SUM(Data[[#This Row],[A1_num]],Data[[#This Row],[B1_num]])</f>
        <v>1403</v>
      </c>
      <c r="AF524" s="9">
        <f>SUM(Data[[#This Row],[A2_num]],Data[[#This Row],[B2_num]])</f>
        <v>1246</v>
      </c>
      <c r="AG524" s="9">
        <f>SUM(Data[[#This Row],[A3_num]],Data[[#This Row],[B3_num]],Data[[#This Row],[C1_num]],Data[[#This Row],[C2_num]],Data[[#This Row],[C3_num]])</f>
        <v>3548</v>
      </c>
    </row>
    <row r="525" spans="1:33" x14ac:dyDescent="0.15">
      <c r="A525" s="8">
        <v>2016</v>
      </c>
      <c r="B525" s="8" t="s">
        <v>221</v>
      </c>
      <c r="C525" s="8" t="s">
        <v>224</v>
      </c>
      <c r="D525" s="8" t="s">
        <v>225</v>
      </c>
      <c r="E525" s="8">
        <v>1112</v>
      </c>
      <c r="F525" s="8">
        <v>75</v>
      </c>
      <c r="G525" s="8">
        <v>85</v>
      </c>
      <c r="H525" s="8">
        <v>12</v>
      </c>
      <c r="I525" s="8">
        <v>77</v>
      </c>
      <c r="J525" s="8">
        <v>90</v>
      </c>
      <c r="K525" s="8">
        <v>255</v>
      </c>
      <c r="L525" s="8">
        <v>77</v>
      </c>
      <c r="M525" s="8">
        <v>73</v>
      </c>
      <c r="N525" s="8">
        <v>66</v>
      </c>
      <c r="O525" s="8">
        <f>SUM(Data[[#This Row],[A1_num]:[C3_num]])</f>
        <v>810</v>
      </c>
      <c r="P525" s="9">
        <f>Data[[#This Row],[totalNumLAttainers]]+Data[[#This Row],[numNonLA]]</f>
        <v>1922</v>
      </c>
      <c r="Q525" s="9">
        <f>100*(Data[[#This Row],[totalNumLAttainers]]/Data[[#This Row],[totalYP]])</f>
        <v>42.143600416233092</v>
      </c>
      <c r="R525" s="9">
        <f>100*(Data[[#This Row],[numNonLA]]/Data[[#This Row],[totalYP]])</f>
        <v>57.856399583766901</v>
      </c>
      <c r="S525" s="13">
        <f>100*(Data[[#This Row],[A1_num]]/Data[[#This Row],[totalNumLAttainers]])</f>
        <v>9.2592592592592595</v>
      </c>
      <c r="T525" s="13">
        <f>100*(Data[[#This Row],[A2_num]]/Data[[#This Row],[totalNumLAttainers]])</f>
        <v>10.493827160493826</v>
      </c>
      <c r="U525" s="13">
        <f>100*(Data[[#This Row],[A3_num]]/Data[[#This Row],[totalNumLAttainers]])</f>
        <v>1.4814814814814816</v>
      </c>
      <c r="V525" s="13">
        <f>100*(Data[[#This Row],[B1_num]]/Data[[#This Row],[totalNumLAttainers]])</f>
        <v>9.5061728395061724</v>
      </c>
      <c r="W525" s="13">
        <f>100*(Data[[#This Row],[B2_num]]/Data[[#This Row],[totalNumLAttainers]])</f>
        <v>11.111111111111111</v>
      </c>
      <c r="X525" s="13">
        <f>100*(Data[[#This Row],[B3_num]]/Data[[#This Row],[totalNumLAttainers]])</f>
        <v>31.481481481481481</v>
      </c>
      <c r="Y525" s="13">
        <f>100*(Data[[#This Row],[C1_num]]/Data[[#This Row],[totalNumLAttainers]])</f>
        <v>9.5061728395061724</v>
      </c>
      <c r="Z525" s="13">
        <f>100*(Data[[#This Row],[C2_num]]/Data[[#This Row],[totalNumLAttainers]])</f>
        <v>9.0123456790123448</v>
      </c>
      <c r="AA525" s="13">
        <f>100*(Data[[#This Row],[C3_num]]/Data[[#This Row],[totalNumLAttainers]])</f>
        <v>8.1481481481481488</v>
      </c>
      <c r="AB525" s="9">
        <f>SUM(Data[[#This Row],[A1_num]:[A3_num]])</f>
        <v>172</v>
      </c>
      <c r="AC525" s="9">
        <f>SUM(Data[[#This Row],[B1_num]:[B3_num]])</f>
        <v>422</v>
      </c>
      <c r="AD525" s="9">
        <f>SUM(Data[[#This Row],[C1_num]:[C3_num]])</f>
        <v>216</v>
      </c>
      <c r="AE525" s="9">
        <f>SUM(Data[[#This Row],[A1_num]],Data[[#This Row],[B1_num]])</f>
        <v>152</v>
      </c>
      <c r="AF525" s="9">
        <f>SUM(Data[[#This Row],[A2_num]],Data[[#This Row],[B2_num]])</f>
        <v>175</v>
      </c>
      <c r="AG525" s="9">
        <f>SUM(Data[[#This Row],[A3_num]],Data[[#This Row],[B3_num]],Data[[#This Row],[C1_num]],Data[[#This Row],[C2_num]],Data[[#This Row],[C3_num]])</f>
        <v>483</v>
      </c>
    </row>
    <row r="526" spans="1:33" x14ac:dyDescent="0.15">
      <c r="A526" s="8">
        <v>2016</v>
      </c>
      <c r="B526" s="8" t="s">
        <v>221</v>
      </c>
      <c r="C526" s="8" t="s">
        <v>226</v>
      </c>
      <c r="D526" s="8" t="s">
        <v>227</v>
      </c>
      <c r="E526" s="8">
        <v>697</v>
      </c>
      <c r="F526" s="8">
        <v>56</v>
      </c>
      <c r="G526" s="8">
        <v>79</v>
      </c>
      <c r="H526" s="8" t="s">
        <v>2</v>
      </c>
      <c r="I526" s="8">
        <v>79</v>
      </c>
      <c r="J526" s="8">
        <v>99</v>
      </c>
      <c r="K526" s="8">
        <v>265</v>
      </c>
      <c r="L526" s="8">
        <v>127</v>
      </c>
      <c r="M526" s="8">
        <v>66</v>
      </c>
      <c r="N526" s="8">
        <v>78</v>
      </c>
      <c r="O526" s="8">
        <f>SUM(Data[[#This Row],[A1_num]:[C3_num]])</f>
        <v>849</v>
      </c>
      <c r="P526" s="9">
        <f>Data[[#This Row],[totalNumLAttainers]]+Data[[#This Row],[numNonLA]]</f>
        <v>1546</v>
      </c>
      <c r="Q526" s="9">
        <f>100*(Data[[#This Row],[totalNumLAttainers]]/Data[[#This Row],[totalYP]])</f>
        <v>54.915912031047867</v>
      </c>
      <c r="R526" s="9">
        <f>100*(Data[[#This Row],[numNonLA]]/Data[[#This Row],[totalYP]])</f>
        <v>45.084087968952133</v>
      </c>
      <c r="S526" s="13">
        <f>100*(Data[[#This Row],[A1_num]]/Data[[#This Row],[totalNumLAttainers]])</f>
        <v>6.5959952885747937</v>
      </c>
      <c r="T526" s="13">
        <f>100*(Data[[#This Row],[A2_num]]/Data[[#This Row],[totalNumLAttainers]])</f>
        <v>9.3050647820965828</v>
      </c>
      <c r="U526" s="13" t="e">
        <f>100*(Data[[#This Row],[A3_num]]/Data[[#This Row],[totalNumLAttainers]])</f>
        <v>#VALUE!</v>
      </c>
      <c r="V526" s="13">
        <f>100*(Data[[#This Row],[B1_num]]/Data[[#This Row],[totalNumLAttainers]])</f>
        <v>9.3050647820965828</v>
      </c>
      <c r="W526" s="13">
        <f>100*(Data[[#This Row],[B2_num]]/Data[[#This Row],[totalNumLAttainers]])</f>
        <v>11.66077738515901</v>
      </c>
      <c r="X526" s="13">
        <f>100*(Data[[#This Row],[B3_num]]/Data[[#This Row],[totalNumLAttainers]])</f>
        <v>31.213191990577151</v>
      </c>
      <c r="Y526" s="13">
        <f>100*(Data[[#This Row],[C1_num]]/Data[[#This Row],[totalNumLAttainers]])</f>
        <v>14.958775029446409</v>
      </c>
      <c r="Z526" s="13">
        <f>100*(Data[[#This Row],[C2_num]]/Data[[#This Row],[totalNumLAttainers]])</f>
        <v>7.7738515901060072</v>
      </c>
      <c r="AA526" s="13">
        <f>100*(Data[[#This Row],[C3_num]]/Data[[#This Row],[totalNumLAttainers]])</f>
        <v>9.1872791519434625</v>
      </c>
      <c r="AB526" s="9">
        <f>SUM(Data[[#This Row],[A1_num]:[A3_num]])</f>
        <v>135</v>
      </c>
      <c r="AC526" s="9">
        <f>SUM(Data[[#This Row],[B1_num]:[B3_num]])</f>
        <v>443</v>
      </c>
      <c r="AD526" s="9">
        <f>SUM(Data[[#This Row],[C1_num]:[C3_num]])</f>
        <v>271</v>
      </c>
      <c r="AE526" s="9">
        <f>SUM(Data[[#This Row],[A1_num]],Data[[#This Row],[B1_num]])</f>
        <v>135</v>
      </c>
      <c r="AF526" s="9">
        <f>SUM(Data[[#This Row],[A2_num]],Data[[#This Row],[B2_num]])</f>
        <v>178</v>
      </c>
      <c r="AG526" s="9">
        <f>SUM(Data[[#This Row],[A3_num]],Data[[#This Row],[B3_num]],Data[[#This Row],[C1_num]],Data[[#This Row],[C2_num]],Data[[#This Row],[C3_num]])</f>
        <v>536</v>
      </c>
    </row>
    <row r="527" spans="1:33" x14ac:dyDescent="0.15">
      <c r="A527" s="8">
        <v>2016</v>
      </c>
      <c r="B527" s="8" t="s">
        <v>221</v>
      </c>
      <c r="C527" s="8" t="s">
        <v>32</v>
      </c>
      <c r="D527" s="8" t="s">
        <v>149</v>
      </c>
      <c r="E527" s="8">
        <v>1744</v>
      </c>
      <c r="F527" s="8">
        <v>134</v>
      </c>
      <c r="G527" s="8">
        <v>146</v>
      </c>
      <c r="H527" s="8">
        <v>24</v>
      </c>
      <c r="I527" s="8">
        <v>141</v>
      </c>
      <c r="J527" s="8">
        <v>183</v>
      </c>
      <c r="K527" s="8">
        <v>492</v>
      </c>
      <c r="L527" s="8">
        <v>193</v>
      </c>
      <c r="M527" s="8">
        <v>122</v>
      </c>
      <c r="N527" s="8">
        <v>64</v>
      </c>
      <c r="O527" s="8">
        <f>SUM(Data[[#This Row],[A1_num]:[C3_num]])</f>
        <v>1499</v>
      </c>
      <c r="P527" s="9">
        <f>Data[[#This Row],[totalNumLAttainers]]+Data[[#This Row],[numNonLA]]</f>
        <v>3243</v>
      </c>
      <c r="Q527" s="9">
        <f>100*(Data[[#This Row],[totalNumLAttainers]]/Data[[#This Row],[totalYP]])</f>
        <v>46.222633364168978</v>
      </c>
      <c r="R527" s="9">
        <f>100*(Data[[#This Row],[numNonLA]]/Data[[#This Row],[totalYP]])</f>
        <v>53.777366635831022</v>
      </c>
      <c r="S527" s="13">
        <f>100*(Data[[#This Row],[A1_num]]/Data[[#This Row],[totalNumLAttainers]])</f>
        <v>8.9392928619079388</v>
      </c>
      <c r="T527" s="13">
        <f>100*(Data[[#This Row],[A2_num]]/Data[[#This Row],[totalNumLAttainers]])</f>
        <v>9.7398265510340227</v>
      </c>
      <c r="U527" s="13">
        <f>100*(Data[[#This Row],[A3_num]]/Data[[#This Row],[totalNumLAttainers]])</f>
        <v>1.6010673782521683</v>
      </c>
      <c r="V527" s="13">
        <f>100*(Data[[#This Row],[B1_num]]/Data[[#This Row],[totalNumLAttainers]])</f>
        <v>9.4062708472314878</v>
      </c>
      <c r="W527" s="13">
        <f>100*(Data[[#This Row],[B2_num]]/Data[[#This Row],[totalNumLAttainers]])</f>
        <v>12.208138759172781</v>
      </c>
      <c r="X527" s="13">
        <f>100*(Data[[#This Row],[B3_num]]/Data[[#This Row],[totalNumLAttainers]])</f>
        <v>32.82188125416944</v>
      </c>
      <c r="Y527" s="13">
        <f>100*(Data[[#This Row],[C1_num]]/Data[[#This Row],[totalNumLAttainers]])</f>
        <v>12.875250166777851</v>
      </c>
      <c r="Z527" s="13">
        <f>100*(Data[[#This Row],[C2_num]]/Data[[#This Row],[totalNumLAttainers]])</f>
        <v>8.1387591727818549</v>
      </c>
      <c r="AA527" s="13">
        <f>100*(Data[[#This Row],[C3_num]]/Data[[#This Row],[totalNumLAttainers]])</f>
        <v>4.2695130086724475</v>
      </c>
      <c r="AB527" s="9">
        <f>SUM(Data[[#This Row],[A1_num]:[A3_num]])</f>
        <v>304</v>
      </c>
      <c r="AC527" s="9">
        <f>SUM(Data[[#This Row],[B1_num]:[B3_num]])</f>
        <v>816</v>
      </c>
      <c r="AD527" s="9">
        <f>SUM(Data[[#This Row],[C1_num]:[C3_num]])</f>
        <v>379</v>
      </c>
      <c r="AE527" s="9">
        <f>SUM(Data[[#This Row],[A1_num]],Data[[#This Row],[B1_num]])</f>
        <v>275</v>
      </c>
      <c r="AF527" s="9">
        <f>SUM(Data[[#This Row],[A2_num]],Data[[#This Row],[B2_num]])</f>
        <v>329</v>
      </c>
      <c r="AG527" s="9">
        <f>SUM(Data[[#This Row],[A3_num]],Data[[#This Row],[B3_num]],Data[[#This Row],[C1_num]],Data[[#This Row],[C2_num]],Data[[#This Row],[C3_num]])</f>
        <v>895</v>
      </c>
    </row>
    <row r="528" spans="1:33" x14ac:dyDescent="0.15">
      <c r="A528" s="8">
        <v>2016</v>
      </c>
      <c r="B528" s="8" t="s">
        <v>221</v>
      </c>
      <c r="C528" s="8" t="s">
        <v>258</v>
      </c>
      <c r="D528" s="8" t="s">
        <v>259</v>
      </c>
      <c r="E528" s="8">
        <v>913</v>
      </c>
      <c r="F528" s="8">
        <v>32</v>
      </c>
      <c r="G528" s="8">
        <v>48</v>
      </c>
      <c r="H528" s="8" t="s">
        <v>2</v>
      </c>
      <c r="I528" s="8">
        <v>74</v>
      </c>
      <c r="J528" s="8">
        <v>75</v>
      </c>
      <c r="K528" s="8">
        <v>159</v>
      </c>
      <c r="L528" s="8">
        <v>83</v>
      </c>
      <c r="M528" s="8">
        <v>57</v>
      </c>
      <c r="N528" s="8">
        <v>36</v>
      </c>
      <c r="O528" s="8">
        <f>SUM(Data[[#This Row],[A1_num]:[C3_num]])</f>
        <v>564</v>
      </c>
      <c r="P528" s="9">
        <f>Data[[#This Row],[totalNumLAttainers]]+Data[[#This Row],[numNonLA]]</f>
        <v>1477</v>
      </c>
      <c r="Q528" s="9">
        <f>100*(Data[[#This Row],[totalNumLAttainers]]/Data[[#This Row],[totalYP]])</f>
        <v>38.185511171293165</v>
      </c>
      <c r="R528" s="9">
        <f>100*(Data[[#This Row],[numNonLA]]/Data[[#This Row],[totalYP]])</f>
        <v>61.814488828706835</v>
      </c>
      <c r="S528" s="13">
        <f>100*(Data[[#This Row],[A1_num]]/Data[[#This Row],[totalNumLAttainers]])</f>
        <v>5.6737588652482271</v>
      </c>
      <c r="T528" s="13">
        <f>100*(Data[[#This Row],[A2_num]]/Data[[#This Row],[totalNumLAttainers]])</f>
        <v>8.5106382978723403</v>
      </c>
      <c r="U528" s="13" t="e">
        <f>100*(Data[[#This Row],[A3_num]]/Data[[#This Row],[totalNumLAttainers]])</f>
        <v>#VALUE!</v>
      </c>
      <c r="V528" s="13">
        <f>100*(Data[[#This Row],[B1_num]]/Data[[#This Row],[totalNumLAttainers]])</f>
        <v>13.120567375886525</v>
      </c>
      <c r="W528" s="13">
        <f>100*(Data[[#This Row],[B2_num]]/Data[[#This Row],[totalNumLAttainers]])</f>
        <v>13.297872340425531</v>
      </c>
      <c r="X528" s="13">
        <f>100*(Data[[#This Row],[B3_num]]/Data[[#This Row],[totalNumLAttainers]])</f>
        <v>28.191489361702125</v>
      </c>
      <c r="Y528" s="13">
        <f>100*(Data[[#This Row],[C1_num]]/Data[[#This Row],[totalNumLAttainers]])</f>
        <v>14.716312056737587</v>
      </c>
      <c r="Z528" s="13">
        <f>100*(Data[[#This Row],[C2_num]]/Data[[#This Row],[totalNumLAttainers]])</f>
        <v>10.106382978723403</v>
      </c>
      <c r="AA528" s="13">
        <f>100*(Data[[#This Row],[C3_num]]/Data[[#This Row],[totalNumLAttainers]])</f>
        <v>6.3829787234042552</v>
      </c>
      <c r="AB528" s="9">
        <f>SUM(Data[[#This Row],[A1_num]:[A3_num]])</f>
        <v>80</v>
      </c>
      <c r="AC528" s="9">
        <f>SUM(Data[[#This Row],[B1_num]:[B3_num]])</f>
        <v>308</v>
      </c>
      <c r="AD528" s="9">
        <f>SUM(Data[[#This Row],[C1_num]:[C3_num]])</f>
        <v>176</v>
      </c>
      <c r="AE528" s="9">
        <f>SUM(Data[[#This Row],[A1_num]],Data[[#This Row],[B1_num]])</f>
        <v>106</v>
      </c>
      <c r="AF528" s="9">
        <f>SUM(Data[[#This Row],[A2_num]],Data[[#This Row],[B2_num]])</f>
        <v>123</v>
      </c>
      <c r="AG528" s="9">
        <f>SUM(Data[[#This Row],[A3_num]],Data[[#This Row],[B3_num]],Data[[#This Row],[C1_num]],Data[[#This Row],[C2_num]],Data[[#This Row],[C3_num]])</f>
        <v>335</v>
      </c>
    </row>
    <row r="529" spans="1:33" x14ac:dyDescent="0.15">
      <c r="A529" s="8">
        <v>2016</v>
      </c>
      <c r="B529" s="8" t="s">
        <v>221</v>
      </c>
      <c r="C529" s="8" t="s">
        <v>272</v>
      </c>
      <c r="D529" s="8" t="s">
        <v>273</v>
      </c>
      <c r="E529" s="8">
        <v>665</v>
      </c>
      <c r="F529" s="8">
        <v>59</v>
      </c>
      <c r="G529" s="8">
        <v>69</v>
      </c>
      <c r="H529" s="8">
        <v>23</v>
      </c>
      <c r="I529" s="8">
        <v>67</v>
      </c>
      <c r="J529" s="8">
        <v>59</v>
      </c>
      <c r="K529" s="8">
        <v>115</v>
      </c>
      <c r="L529" s="8">
        <v>78</v>
      </c>
      <c r="M529" s="8">
        <v>20</v>
      </c>
      <c r="N529" s="8">
        <v>18</v>
      </c>
      <c r="O529" s="8">
        <f>SUM(Data[[#This Row],[A1_num]:[C3_num]])</f>
        <v>508</v>
      </c>
      <c r="P529" s="9">
        <f>Data[[#This Row],[totalNumLAttainers]]+Data[[#This Row],[numNonLA]]</f>
        <v>1173</v>
      </c>
      <c r="Q529" s="9">
        <f>100*(Data[[#This Row],[totalNumLAttainers]]/Data[[#This Row],[totalYP]])</f>
        <v>43.307757885762996</v>
      </c>
      <c r="R529" s="9">
        <f>100*(Data[[#This Row],[numNonLA]]/Data[[#This Row],[totalYP]])</f>
        <v>56.692242114237004</v>
      </c>
      <c r="S529" s="13">
        <f>100*(Data[[#This Row],[A1_num]]/Data[[#This Row],[totalNumLAttainers]])</f>
        <v>11.614173228346457</v>
      </c>
      <c r="T529" s="13">
        <f>100*(Data[[#This Row],[A2_num]]/Data[[#This Row],[totalNumLAttainers]])</f>
        <v>13.582677165354331</v>
      </c>
      <c r="U529" s="13">
        <f>100*(Data[[#This Row],[A3_num]]/Data[[#This Row],[totalNumLAttainers]])</f>
        <v>4.5275590551181102</v>
      </c>
      <c r="V529" s="13">
        <f>100*(Data[[#This Row],[B1_num]]/Data[[#This Row],[totalNumLAttainers]])</f>
        <v>13.188976377952756</v>
      </c>
      <c r="W529" s="13">
        <f>100*(Data[[#This Row],[B2_num]]/Data[[#This Row],[totalNumLAttainers]])</f>
        <v>11.614173228346457</v>
      </c>
      <c r="X529" s="13">
        <f>100*(Data[[#This Row],[B3_num]]/Data[[#This Row],[totalNumLAttainers]])</f>
        <v>22.637795275590548</v>
      </c>
      <c r="Y529" s="13">
        <f>100*(Data[[#This Row],[C1_num]]/Data[[#This Row],[totalNumLAttainers]])</f>
        <v>15.354330708661418</v>
      </c>
      <c r="Z529" s="13">
        <f>100*(Data[[#This Row],[C2_num]]/Data[[#This Row],[totalNumLAttainers]])</f>
        <v>3.9370078740157481</v>
      </c>
      <c r="AA529" s="13">
        <f>100*(Data[[#This Row],[C3_num]]/Data[[#This Row],[totalNumLAttainers]])</f>
        <v>3.5433070866141732</v>
      </c>
      <c r="AB529" s="9">
        <f>SUM(Data[[#This Row],[A1_num]:[A3_num]])</f>
        <v>151</v>
      </c>
      <c r="AC529" s="9">
        <f>SUM(Data[[#This Row],[B1_num]:[B3_num]])</f>
        <v>241</v>
      </c>
      <c r="AD529" s="9">
        <f>SUM(Data[[#This Row],[C1_num]:[C3_num]])</f>
        <v>116</v>
      </c>
      <c r="AE529" s="9">
        <f>SUM(Data[[#This Row],[A1_num]],Data[[#This Row],[B1_num]])</f>
        <v>126</v>
      </c>
      <c r="AF529" s="9">
        <f>SUM(Data[[#This Row],[A2_num]],Data[[#This Row],[B2_num]])</f>
        <v>128</v>
      </c>
      <c r="AG529" s="9">
        <f>SUM(Data[[#This Row],[A3_num]],Data[[#This Row],[B3_num]],Data[[#This Row],[C1_num]],Data[[#This Row],[C2_num]],Data[[#This Row],[C3_num]])</f>
        <v>254</v>
      </c>
    </row>
    <row r="530" spans="1:33" x14ac:dyDescent="0.15">
      <c r="A530" s="8">
        <v>2016</v>
      </c>
      <c r="B530" s="8" t="s">
        <v>221</v>
      </c>
      <c r="C530" s="8" t="s">
        <v>56</v>
      </c>
      <c r="D530" s="8" t="s">
        <v>170</v>
      </c>
      <c r="E530" s="8">
        <v>3193</v>
      </c>
      <c r="F530" s="8">
        <v>304</v>
      </c>
      <c r="G530" s="8">
        <v>350</v>
      </c>
      <c r="H530" s="8">
        <v>53</v>
      </c>
      <c r="I530" s="8">
        <v>347</v>
      </c>
      <c r="J530" s="8">
        <v>315</v>
      </c>
      <c r="K530" s="8">
        <v>1137</v>
      </c>
      <c r="L530" s="8">
        <v>419</v>
      </c>
      <c r="M530" s="8">
        <v>273</v>
      </c>
      <c r="N530" s="8">
        <v>227</v>
      </c>
      <c r="O530" s="8">
        <f>SUM(Data[[#This Row],[A1_num]:[C3_num]])</f>
        <v>3425</v>
      </c>
      <c r="P530" s="9">
        <f>Data[[#This Row],[totalNumLAttainers]]+Data[[#This Row],[numNonLA]]</f>
        <v>6618</v>
      </c>
      <c r="Q530" s="9">
        <f>100*(Data[[#This Row],[totalNumLAttainers]]/Data[[#This Row],[totalYP]])</f>
        <v>51.752795406467214</v>
      </c>
      <c r="R530" s="9">
        <f>100*(Data[[#This Row],[numNonLA]]/Data[[#This Row],[totalYP]])</f>
        <v>48.247204593532786</v>
      </c>
      <c r="S530" s="13">
        <f>100*(Data[[#This Row],[A1_num]]/Data[[#This Row],[totalNumLAttainers]])</f>
        <v>8.8759124087591239</v>
      </c>
      <c r="T530" s="13">
        <f>100*(Data[[#This Row],[A2_num]]/Data[[#This Row],[totalNumLAttainers]])</f>
        <v>10.218978102189782</v>
      </c>
      <c r="U530" s="13">
        <f>100*(Data[[#This Row],[A3_num]]/Data[[#This Row],[totalNumLAttainers]])</f>
        <v>1.5474452554744527</v>
      </c>
      <c r="V530" s="13">
        <f>100*(Data[[#This Row],[B1_num]]/Data[[#This Row],[totalNumLAttainers]])</f>
        <v>10.131386861313867</v>
      </c>
      <c r="W530" s="13">
        <f>100*(Data[[#This Row],[B2_num]]/Data[[#This Row],[totalNumLAttainers]])</f>
        <v>9.1970802919708028</v>
      </c>
      <c r="X530" s="13">
        <f>100*(Data[[#This Row],[B3_num]]/Data[[#This Row],[totalNumLAttainers]])</f>
        <v>33.197080291970806</v>
      </c>
      <c r="Y530" s="13">
        <f>100*(Data[[#This Row],[C1_num]]/Data[[#This Row],[totalNumLAttainers]])</f>
        <v>12.233576642335766</v>
      </c>
      <c r="Z530" s="13">
        <f>100*(Data[[#This Row],[C2_num]]/Data[[#This Row],[totalNumLAttainers]])</f>
        <v>7.9708029197080297</v>
      </c>
      <c r="AA530" s="13">
        <f>100*(Data[[#This Row],[C3_num]]/Data[[#This Row],[totalNumLAttainers]])</f>
        <v>6.6277372262773717</v>
      </c>
      <c r="AB530" s="9">
        <f>SUM(Data[[#This Row],[A1_num]:[A3_num]])</f>
        <v>707</v>
      </c>
      <c r="AC530" s="9">
        <f>SUM(Data[[#This Row],[B1_num]:[B3_num]])</f>
        <v>1799</v>
      </c>
      <c r="AD530" s="9">
        <f>SUM(Data[[#This Row],[C1_num]:[C3_num]])</f>
        <v>919</v>
      </c>
      <c r="AE530" s="9">
        <f>SUM(Data[[#This Row],[A1_num]],Data[[#This Row],[B1_num]])</f>
        <v>651</v>
      </c>
      <c r="AF530" s="9">
        <f>SUM(Data[[#This Row],[A2_num]],Data[[#This Row],[B2_num]])</f>
        <v>665</v>
      </c>
      <c r="AG530" s="9">
        <f>SUM(Data[[#This Row],[A3_num]],Data[[#This Row],[B3_num]],Data[[#This Row],[C1_num]],Data[[#This Row],[C2_num]],Data[[#This Row],[C3_num]])</f>
        <v>2109</v>
      </c>
    </row>
    <row r="531" spans="1:33" x14ac:dyDescent="0.15">
      <c r="A531" s="8">
        <v>2016</v>
      </c>
      <c r="B531" s="8" t="s">
        <v>221</v>
      </c>
      <c r="C531" s="8" t="s">
        <v>65</v>
      </c>
      <c r="D531" s="8" t="s">
        <v>178</v>
      </c>
      <c r="E531" s="8">
        <v>1909</v>
      </c>
      <c r="F531" s="8">
        <v>135</v>
      </c>
      <c r="G531" s="8">
        <v>220</v>
      </c>
      <c r="H531" s="8">
        <v>30</v>
      </c>
      <c r="I531" s="8">
        <v>141</v>
      </c>
      <c r="J531" s="8">
        <v>179</v>
      </c>
      <c r="K531" s="8">
        <v>401</v>
      </c>
      <c r="L531" s="8">
        <v>182</v>
      </c>
      <c r="M531" s="8">
        <v>114</v>
      </c>
      <c r="N531" s="8">
        <v>126</v>
      </c>
      <c r="O531" s="8">
        <f>SUM(Data[[#This Row],[A1_num]:[C3_num]])</f>
        <v>1528</v>
      </c>
      <c r="P531" s="9">
        <f>Data[[#This Row],[totalNumLAttainers]]+Data[[#This Row],[numNonLA]]</f>
        <v>3437</v>
      </c>
      <c r="Q531" s="9">
        <f>100*(Data[[#This Row],[totalNumLAttainers]]/Data[[#This Row],[totalYP]])</f>
        <v>44.457375618271747</v>
      </c>
      <c r="R531" s="9">
        <f>100*(Data[[#This Row],[numNonLA]]/Data[[#This Row],[totalYP]])</f>
        <v>55.54262438172826</v>
      </c>
      <c r="S531" s="13">
        <f>100*(Data[[#This Row],[A1_num]]/Data[[#This Row],[totalNumLAttainers]])</f>
        <v>8.835078534031414</v>
      </c>
      <c r="T531" s="13">
        <f>100*(Data[[#This Row],[A2_num]]/Data[[#This Row],[totalNumLAttainers]])</f>
        <v>14.397905759162304</v>
      </c>
      <c r="U531" s="13">
        <f>100*(Data[[#This Row],[A3_num]]/Data[[#This Row],[totalNumLAttainers]])</f>
        <v>1.963350785340314</v>
      </c>
      <c r="V531" s="13">
        <f>100*(Data[[#This Row],[B1_num]]/Data[[#This Row],[totalNumLAttainers]])</f>
        <v>9.2277486910994764</v>
      </c>
      <c r="W531" s="13">
        <f>100*(Data[[#This Row],[B2_num]]/Data[[#This Row],[totalNumLAttainers]])</f>
        <v>11.714659685863875</v>
      </c>
      <c r="X531" s="13">
        <f>100*(Data[[#This Row],[B3_num]]/Data[[#This Row],[totalNumLAttainers]])</f>
        <v>26.2434554973822</v>
      </c>
      <c r="Y531" s="13">
        <f>100*(Data[[#This Row],[C1_num]]/Data[[#This Row],[totalNumLAttainers]])</f>
        <v>11.910994764397905</v>
      </c>
      <c r="Z531" s="13">
        <f>100*(Data[[#This Row],[C2_num]]/Data[[#This Row],[totalNumLAttainers]])</f>
        <v>7.4607329842931929</v>
      </c>
      <c r="AA531" s="13">
        <f>100*(Data[[#This Row],[C3_num]]/Data[[#This Row],[totalNumLAttainers]])</f>
        <v>8.2460732984293195</v>
      </c>
      <c r="AB531" s="9">
        <f>SUM(Data[[#This Row],[A1_num]:[A3_num]])</f>
        <v>385</v>
      </c>
      <c r="AC531" s="9">
        <f>SUM(Data[[#This Row],[B1_num]:[B3_num]])</f>
        <v>721</v>
      </c>
      <c r="AD531" s="9">
        <f>SUM(Data[[#This Row],[C1_num]:[C3_num]])</f>
        <v>422</v>
      </c>
      <c r="AE531" s="9">
        <f>SUM(Data[[#This Row],[A1_num]],Data[[#This Row],[B1_num]])</f>
        <v>276</v>
      </c>
      <c r="AF531" s="9">
        <f>SUM(Data[[#This Row],[A2_num]],Data[[#This Row],[B2_num]])</f>
        <v>399</v>
      </c>
      <c r="AG531" s="9">
        <f>SUM(Data[[#This Row],[A3_num]],Data[[#This Row],[B3_num]],Data[[#This Row],[C1_num]],Data[[#This Row],[C2_num]],Data[[#This Row],[C3_num]])</f>
        <v>853</v>
      </c>
    </row>
    <row r="532" spans="1:33" x14ac:dyDescent="0.15">
      <c r="A532" s="8">
        <v>2016</v>
      </c>
      <c r="B532" s="8" t="s">
        <v>221</v>
      </c>
      <c r="C532" s="8" t="s">
        <v>286</v>
      </c>
      <c r="D532" s="8" t="s">
        <v>287</v>
      </c>
      <c r="E532" s="8">
        <v>1267</v>
      </c>
      <c r="F532" s="8">
        <v>90</v>
      </c>
      <c r="G532" s="8">
        <v>88</v>
      </c>
      <c r="H532" s="8" t="s">
        <v>2</v>
      </c>
      <c r="I532" s="8">
        <v>121</v>
      </c>
      <c r="J532" s="8">
        <v>96</v>
      </c>
      <c r="K532" s="8">
        <v>213</v>
      </c>
      <c r="L532" s="8">
        <v>100</v>
      </c>
      <c r="M532" s="8">
        <v>65</v>
      </c>
      <c r="N532" s="8">
        <v>60</v>
      </c>
      <c r="O532" s="8">
        <f>SUM(Data[[#This Row],[A1_num]:[C3_num]])</f>
        <v>833</v>
      </c>
      <c r="P532" s="9">
        <f>Data[[#This Row],[totalNumLAttainers]]+Data[[#This Row],[numNonLA]]</f>
        <v>2100</v>
      </c>
      <c r="Q532" s="9">
        <f>100*(Data[[#This Row],[totalNumLAttainers]]/Data[[#This Row],[totalYP]])</f>
        <v>39.666666666666664</v>
      </c>
      <c r="R532" s="9">
        <f>100*(Data[[#This Row],[numNonLA]]/Data[[#This Row],[totalYP]])</f>
        <v>60.333333333333336</v>
      </c>
      <c r="S532" s="13">
        <f>100*(Data[[#This Row],[A1_num]]/Data[[#This Row],[totalNumLAttainers]])</f>
        <v>10.804321728691477</v>
      </c>
      <c r="T532" s="13">
        <f>100*(Data[[#This Row],[A2_num]]/Data[[#This Row],[totalNumLAttainers]])</f>
        <v>10.56422569027611</v>
      </c>
      <c r="U532" s="13" t="e">
        <f>100*(Data[[#This Row],[A3_num]]/Data[[#This Row],[totalNumLAttainers]])</f>
        <v>#VALUE!</v>
      </c>
      <c r="V532" s="13">
        <f>100*(Data[[#This Row],[B1_num]]/Data[[#This Row],[totalNumLAttainers]])</f>
        <v>14.525810324129651</v>
      </c>
      <c r="W532" s="13">
        <f>100*(Data[[#This Row],[B2_num]]/Data[[#This Row],[totalNumLAttainers]])</f>
        <v>11.524609843937576</v>
      </c>
      <c r="X532" s="13">
        <f>100*(Data[[#This Row],[B3_num]]/Data[[#This Row],[totalNumLAttainers]])</f>
        <v>25.570228091236498</v>
      </c>
      <c r="Y532" s="13">
        <f>100*(Data[[#This Row],[C1_num]]/Data[[#This Row],[totalNumLAttainers]])</f>
        <v>12.004801920768307</v>
      </c>
      <c r="Z532" s="13">
        <f>100*(Data[[#This Row],[C2_num]]/Data[[#This Row],[totalNumLAttainers]])</f>
        <v>7.8031212484993988</v>
      </c>
      <c r="AA532" s="13">
        <f>100*(Data[[#This Row],[C3_num]]/Data[[#This Row],[totalNumLAttainers]])</f>
        <v>7.2028811524609839</v>
      </c>
      <c r="AB532" s="9">
        <f>SUM(Data[[#This Row],[A1_num]:[A3_num]])</f>
        <v>178</v>
      </c>
      <c r="AC532" s="9">
        <f>SUM(Data[[#This Row],[B1_num]:[B3_num]])</f>
        <v>430</v>
      </c>
      <c r="AD532" s="9">
        <f>SUM(Data[[#This Row],[C1_num]:[C3_num]])</f>
        <v>225</v>
      </c>
      <c r="AE532" s="9">
        <f>SUM(Data[[#This Row],[A1_num]],Data[[#This Row],[B1_num]])</f>
        <v>211</v>
      </c>
      <c r="AF532" s="9">
        <f>SUM(Data[[#This Row],[A2_num]],Data[[#This Row],[B2_num]])</f>
        <v>184</v>
      </c>
      <c r="AG532" s="9">
        <f>SUM(Data[[#This Row],[A3_num]],Data[[#This Row],[B3_num]],Data[[#This Row],[C1_num]],Data[[#This Row],[C2_num]],Data[[#This Row],[C3_num]])</f>
        <v>438</v>
      </c>
    </row>
    <row r="533" spans="1:33" x14ac:dyDescent="0.15">
      <c r="A533" s="8">
        <v>2016</v>
      </c>
      <c r="B533" s="8" t="s">
        <v>221</v>
      </c>
      <c r="C533" s="8" t="s">
        <v>16</v>
      </c>
      <c r="D533" s="8" t="s">
        <v>142</v>
      </c>
      <c r="E533" s="8">
        <v>1944</v>
      </c>
      <c r="F533" s="8">
        <v>123</v>
      </c>
      <c r="G533" s="8">
        <v>134</v>
      </c>
      <c r="H533" s="8">
        <v>15</v>
      </c>
      <c r="I533" s="8">
        <v>261</v>
      </c>
      <c r="J533" s="8">
        <v>187</v>
      </c>
      <c r="K533" s="8">
        <v>469</v>
      </c>
      <c r="L533" s="8">
        <v>242</v>
      </c>
      <c r="M533" s="8">
        <v>138</v>
      </c>
      <c r="N533" s="8">
        <v>103</v>
      </c>
      <c r="O533" s="8">
        <f>SUM(Data[[#This Row],[A1_num]:[C3_num]])</f>
        <v>1672</v>
      </c>
      <c r="P533" s="9">
        <f>Data[[#This Row],[totalNumLAttainers]]+Data[[#This Row],[numNonLA]]</f>
        <v>3616</v>
      </c>
      <c r="Q533" s="9">
        <f>100*(Data[[#This Row],[totalNumLAttainers]]/Data[[#This Row],[totalYP]])</f>
        <v>46.238938053097343</v>
      </c>
      <c r="R533" s="9">
        <f>100*(Data[[#This Row],[numNonLA]]/Data[[#This Row],[totalYP]])</f>
        <v>53.761061946902657</v>
      </c>
      <c r="S533" s="13">
        <f>100*(Data[[#This Row],[A1_num]]/Data[[#This Row],[totalNumLAttainers]])</f>
        <v>7.3564593301435401</v>
      </c>
      <c r="T533" s="13">
        <f>100*(Data[[#This Row],[A2_num]]/Data[[#This Row],[totalNumLAttainers]])</f>
        <v>8.0143540669856463</v>
      </c>
      <c r="U533" s="13">
        <f>100*(Data[[#This Row],[A3_num]]/Data[[#This Row],[totalNumLAttainers]])</f>
        <v>0.89712918660287078</v>
      </c>
      <c r="V533" s="13">
        <f>100*(Data[[#This Row],[B1_num]]/Data[[#This Row],[totalNumLAttainers]])</f>
        <v>15.610047846889952</v>
      </c>
      <c r="W533" s="13">
        <f>100*(Data[[#This Row],[B2_num]]/Data[[#This Row],[totalNumLAttainers]])</f>
        <v>11.184210526315789</v>
      </c>
      <c r="X533" s="13">
        <f>100*(Data[[#This Row],[B3_num]]/Data[[#This Row],[totalNumLAttainers]])</f>
        <v>28.050239234449759</v>
      </c>
      <c r="Y533" s="13">
        <f>100*(Data[[#This Row],[C1_num]]/Data[[#This Row],[totalNumLAttainers]])</f>
        <v>14.473684210526317</v>
      </c>
      <c r="Z533" s="13">
        <f>100*(Data[[#This Row],[C2_num]]/Data[[#This Row],[totalNumLAttainers]])</f>
        <v>8.2535885167464116</v>
      </c>
      <c r="AA533" s="13">
        <f>100*(Data[[#This Row],[C3_num]]/Data[[#This Row],[totalNumLAttainers]])</f>
        <v>6.160287081339713</v>
      </c>
      <c r="AB533" s="9">
        <f>SUM(Data[[#This Row],[A1_num]:[A3_num]])</f>
        <v>272</v>
      </c>
      <c r="AC533" s="9">
        <f>SUM(Data[[#This Row],[B1_num]:[B3_num]])</f>
        <v>917</v>
      </c>
      <c r="AD533" s="9">
        <f>SUM(Data[[#This Row],[C1_num]:[C3_num]])</f>
        <v>483</v>
      </c>
      <c r="AE533" s="9">
        <f>SUM(Data[[#This Row],[A1_num]],Data[[#This Row],[B1_num]])</f>
        <v>384</v>
      </c>
      <c r="AF533" s="9">
        <f>SUM(Data[[#This Row],[A2_num]],Data[[#This Row],[B2_num]])</f>
        <v>321</v>
      </c>
      <c r="AG533" s="9">
        <f>SUM(Data[[#This Row],[A3_num]],Data[[#This Row],[B3_num]],Data[[#This Row],[C1_num]],Data[[#This Row],[C2_num]],Data[[#This Row],[C3_num]])</f>
        <v>967</v>
      </c>
    </row>
    <row r="534" spans="1:33" x14ac:dyDescent="0.15">
      <c r="A534" s="8">
        <v>2016</v>
      </c>
      <c r="B534" s="8" t="s">
        <v>221</v>
      </c>
      <c r="C534" s="8" t="s">
        <v>66</v>
      </c>
      <c r="D534" s="8" t="s">
        <v>179</v>
      </c>
      <c r="E534" s="8">
        <v>2172</v>
      </c>
      <c r="F534" s="8">
        <v>118</v>
      </c>
      <c r="G534" s="8">
        <v>113</v>
      </c>
      <c r="H534" s="8">
        <v>19</v>
      </c>
      <c r="I534" s="8">
        <v>141</v>
      </c>
      <c r="J534" s="8">
        <v>92</v>
      </c>
      <c r="K534" s="8">
        <v>264</v>
      </c>
      <c r="L534" s="8">
        <v>64</v>
      </c>
      <c r="M534" s="8">
        <v>57</v>
      </c>
      <c r="N534" s="8">
        <v>40</v>
      </c>
      <c r="O534" s="8">
        <f>SUM(Data[[#This Row],[A1_num]:[C3_num]])</f>
        <v>908</v>
      </c>
      <c r="P534" s="9">
        <f>Data[[#This Row],[totalNumLAttainers]]+Data[[#This Row],[numNonLA]]</f>
        <v>3080</v>
      </c>
      <c r="Q534" s="9">
        <f>100*(Data[[#This Row],[totalNumLAttainers]]/Data[[#This Row],[totalYP]])</f>
        <v>29.480519480519479</v>
      </c>
      <c r="R534" s="9">
        <f>100*(Data[[#This Row],[numNonLA]]/Data[[#This Row],[totalYP]])</f>
        <v>70.51948051948051</v>
      </c>
      <c r="S534" s="13">
        <f>100*(Data[[#This Row],[A1_num]]/Data[[#This Row],[totalNumLAttainers]])</f>
        <v>12.995594713656388</v>
      </c>
      <c r="T534" s="13">
        <f>100*(Data[[#This Row],[A2_num]]/Data[[#This Row],[totalNumLAttainers]])</f>
        <v>12.444933920704845</v>
      </c>
      <c r="U534" s="13">
        <f>100*(Data[[#This Row],[A3_num]]/Data[[#This Row],[totalNumLAttainers]])</f>
        <v>2.0925110132158591</v>
      </c>
      <c r="V534" s="13">
        <f>100*(Data[[#This Row],[B1_num]]/Data[[#This Row],[totalNumLAttainers]])</f>
        <v>15.528634361233481</v>
      </c>
      <c r="W534" s="13">
        <f>100*(Data[[#This Row],[B2_num]]/Data[[#This Row],[totalNumLAttainers]])</f>
        <v>10.13215859030837</v>
      </c>
      <c r="X534" s="13">
        <f>100*(Data[[#This Row],[B3_num]]/Data[[#This Row],[totalNumLAttainers]])</f>
        <v>29.074889867841406</v>
      </c>
      <c r="Y534" s="13">
        <f>100*(Data[[#This Row],[C1_num]]/Data[[#This Row],[totalNumLAttainers]])</f>
        <v>7.0484581497797363</v>
      </c>
      <c r="Z534" s="13">
        <f>100*(Data[[#This Row],[C2_num]]/Data[[#This Row],[totalNumLAttainers]])</f>
        <v>6.2775330396475777</v>
      </c>
      <c r="AA534" s="13">
        <f>100*(Data[[#This Row],[C3_num]]/Data[[#This Row],[totalNumLAttainers]])</f>
        <v>4.4052863436123353</v>
      </c>
      <c r="AB534" s="9">
        <f>SUM(Data[[#This Row],[A1_num]:[A3_num]])</f>
        <v>250</v>
      </c>
      <c r="AC534" s="9">
        <f>SUM(Data[[#This Row],[B1_num]:[B3_num]])</f>
        <v>497</v>
      </c>
      <c r="AD534" s="9">
        <f>SUM(Data[[#This Row],[C1_num]:[C3_num]])</f>
        <v>161</v>
      </c>
      <c r="AE534" s="9">
        <f>SUM(Data[[#This Row],[A1_num]],Data[[#This Row],[B1_num]])</f>
        <v>259</v>
      </c>
      <c r="AF534" s="9">
        <f>SUM(Data[[#This Row],[A2_num]],Data[[#This Row],[B2_num]])</f>
        <v>205</v>
      </c>
      <c r="AG534" s="9">
        <f>SUM(Data[[#This Row],[A3_num]],Data[[#This Row],[B3_num]],Data[[#This Row],[C1_num]],Data[[#This Row],[C2_num]],Data[[#This Row],[C3_num]])</f>
        <v>444</v>
      </c>
    </row>
    <row r="535" spans="1:33" x14ac:dyDescent="0.15">
      <c r="A535" s="8">
        <v>2016</v>
      </c>
      <c r="B535" s="8" t="s">
        <v>221</v>
      </c>
      <c r="C535" s="8" t="s">
        <v>309</v>
      </c>
      <c r="D535" s="8" t="s">
        <v>310</v>
      </c>
      <c r="E535" s="8">
        <v>3801</v>
      </c>
      <c r="F535" s="8">
        <v>166</v>
      </c>
      <c r="G535" s="8">
        <v>221</v>
      </c>
      <c r="H535" s="8">
        <v>24</v>
      </c>
      <c r="I535" s="8">
        <v>207</v>
      </c>
      <c r="J535" s="8">
        <v>244</v>
      </c>
      <c r="K535" s="8">
        <v>425</v>
      </c>
      <c r="L535" s="8">
        <v>250</v>
      </c>
      <c r="M535" s="8">
        <v>152</v>
      </c>
      <c r="N535" s="8">
        <v>98</v>
      </c>
      <c r="O535" s="8">
        <f>SUM(Data[[#This Row],[A1_num]:[C3_num]])</f>
        <v>1787</v>
      </c>
      <c r="P535" s="9">
        <f>Data[[#This Row],[totalNumLAttainers]]+Data[[#This Row],[numNonLA]]</f>
        <v>5588</v>
      </c>
      <c r="Q535" s="9">
        <f>100*(Data[[#This Row],[totalNumLAttainers]]/Data[[#This Row],[totalYP]])</f>
        <v>31.979241231209738</v>
      </c>
      <c r="R535" s="9">
        <f>100*(Data[[#This Row],[numNonLA]]/Data[[#This Row],[totalYP]])</f>
        <v>68.020758768790273</v>
      </c>
      <c r="S535" s="13">
        <f>100*(Data[[#This Row],[A1_num]]/Data[[#This Row],[totalNumLAttainers]])</f>
        <v>9.2893116955791832</v>
      </c>
      <c r="T535" s="13">
        <f>100*(Data[[#This Row],[A2_num]]/Data[[#This Row],[totalNumLAttainers]])</f>
        <v>12.367095691102406</v>
      </c>
      <c r="U535" s="13">
        <f>100*(Data[[#This Row],[A3_num]]/Data[[#This Row],[totalNumLAttainers]])</f>
        <v>1.3430330162283157</v>
      </c>
      <c r="V535" s="13">
        <f>100*(Data[[#This Row],[B1_num]]/Data[[#This Row],[totalNumLAttainers]])</f>
        <v>11.583659764969221</v>
      </c>
      <c r="W535" s="13">
        <f>100*(Data[[#This Row],[B2_num]]/Data[[#This Row],[totalNumLAttainers]])</f>
        <v>13.654168998321209</v>
      </c>
      <c r="X535" s="13">
        <f>100*(Data[[#This Row],[B3_num]]/Data[[#This Row],[totalNumLAttainers]])</f>
        <v>23.782876329043091</v>
      </c>
      <c r="Y535" s="13">
        <f>100*(Data[[#This Row],[C1_num]]/Data[[#This Row],[totalNumLAttainers]])</f>
        <v>13.989927252378287</v>
      </c>
      <c r="Z535" s="13">
        <f>100*(Data[[#This Row],[C2_num]]/Data[[#This Row],[totalNumLAttainers]])</f>
        <v>8.5058757694459981</v>
      </c>
      <c r="AA535" s="13">
        <f>100*(Data[[#This Row],[C3_num]]/Data[[#This Row],[totalNumLAttainers]])</f>
        <v>5.4840514829322888</v>
      </c>
      <c r="AB535" s="9">
        <f>SUM(Data[[#This Row],[A1_num]:[A3_num]])</f>
        <v>411</v>
      </c>
      <c r="AC535" s="9">
        <f>SUM(Data[[#This Row],[B1_num]:[B3_num]])</f>
        <v>876</v>
      </c>
      <c r="AD535" s="9">
        <f>SUM(Data[[#This Row],[C1_num]:[C3_num]])</f>
        <v>500</v>
      </c>
      <c r="AE535" s="9">
        <f>SUM(Data[[#This Row],[A1_num]],Data[[#This Row],[B1_num]])</f>
        <v>373</v>
      </c>
      <c r="AF535" s="9">
        <f>SUM(Data[[#This Row],[A2_num]],Data[[#This Row],[B2_num]])</f>
        <v>465</v>
      </c>
      <c r="AG535" s="9">
        <f>SUM(Data[[#This Row],[A3_num]],Data[[#This Row],[B3_num]],Data[[#This Row],[C1_num]],Data[[#This Row],[C2_num]],Data[[#This Row],[C3_num]])</f>
        <v>949</v>
      </c>
    </row>
    <row r="536" spans="1:33" x14ac:dyDescent="0.15">
      <c r="A536" s="8">
        <v>2016</v>
      </c>
      <c r="B536" s="8" t="s">
        <v>221</v>
      </c>
      <c r="C536" s="8" t="s">
        <v>33</v>
      </c>
      <c r="D536" s="8" t="s">
        <v>150</v>
      </c>
      <c r="E536" s="8">
        <v>1165</v>
      </c>
      <c r="F536" s="8">
        <v>100</v>
      </c>
      <c r="G536" s="8">
        <v>112</v>
      </c>
      <c r="H536" s="8">
        <v>18</v>
      </c>
      <c r="I536" s="8">
        <v>63</v>
      </c>
      <c r="J536" s="8">
        <v>95</v>
      </c>
      <c r="K536" s="8">
        <v>259</v>
      </c>
      <c r="L536" s="8">
        <v>115</v>
      </c>
      <c r="M536" s="8">
        <v>47</v>
      </c>
      <c r="N536" s="8">
        <v>39</v>
      </c>
      <c r="O536" s="8">
        <f>SUM(Data[[#This Row],[A1_num]:[C3_num]])</f>
        <v>848</v>
      </c>
      <c r="P536" s="9">
        <f>Data[[#This Row],[totalNumLAttainers]]+Data[[#This Row],[numNonLA]]</f>
        <v>2013</v>
      </c>
      <c r="Q536" s="9">
        <f>100*(Data[[#This Row],[totalNumLAttainers]]/Data[[#This Row],[totalYP]])</f>
        <v>42.126179831097865</v>
      </c>
      <c r="R536" s="9">
        <f>100*(Data[[#This Row],[numNonLA]]/Data[[#This Row],[totalYP]])</f>
        <v>57.873820168902135</v>
      </c>
      <c r="S536" s="13">
        <f>100*(Data[[#This Row],[A1_num]]/Data[[#This Row],[totalNumLAttainers]])</f>
        <v>11.79245283018868</v>
      </c>
      <c r="T536" s="13">
        <f>100*(Data[[#This Row],[A2_num]]/Data[[#This Row],[totalNumLAttainers]])</f>
        <v>13.20754716981132</v>
      </c>
      <c r="U536" s="13">
        <f>100*(Data[[#This Row],[A3_num]]/Data[[#This Row],[totalNumLAttainers]])</f>
        <v>2.1226415094339623</v>
      </c>
      <c r="V536" s="13">
        <f>100*(Data[[#This Row],[B1_num]]/Data[[#This Row],[totalNumLAttainers]])</f>
        <v>7.4292452830188678</v>
      </c>
      <c r="W536" s="13">
        <f>100*(Data[[#This Row],[B2_num]]/Data[[#This Row],[totalNumLAttainers]])</f>
        <v>11.202830188679245</v>
      </c>
      <c r="X536" s="13">
        <f>100*(Data[[#This Row],[B3_num]]/Data[[#This Row],[totalNumLAttainers]])</f>
        <v>30.542452830188676</v>
      </c>
      <c r="Y536" s="13">
        <f>100*(Data[[#This Row],[C1_num]]/Data[[#This Row],[totalNumLAttainers]])</f>
        <v>13.561320754716983</v>
      </c>
      <c r="Z536" s="13">
        <f>100*(Data[[#This Row],[C2_num]]/Data[[#This Row],[totalNumLAttainers]])</f>
        <v>5.5424528301886795</v>
      </c>
      <c r="AA536" s="13">
        <f>100*(Data[[#This Row],[C3_num]]/Data[[#This Row],[totalNumLAttainers]])</f>
        <v>4.5990566037735849</v>
      </c>
      <c r="AB536" s="9">
        <f>SUM(Data[[#This Row],[A1_num]:[A3_num]])</f>
        <v>230</v>
      </c>
      <c r="AC536" s="9">
        <f>SUM(Data[[#This Row],[B1_num]:[B3_num]])</f>
        <v>417</v>
      </c>
      <c r="AD536" s="9">
        <f>SUM(Data[[#This Row],[C1_num]:[C3_num]])</f>
        <v>201</v>
      </c>
      <c r="AE536" s="9">
        <f>SUM(Data[[#This Row],[A1_num]],Data[[#This Row],[B1_num]])</f>
        <v>163</v>
      </c>
      <c r="AF536" s="9">
        <f>SUM(Data[[#This Row],[A2_num]],Data[[#This Row],[B2_num]])</f>
        <v>207</v>
      </c>
      <c r="AG536" s="9">
        <f>SUM(Data[[#This Row],[A3_num]],Data[[#This Row],[B3_num]],Data[[#This Row],[C1_num]],Data[[#This Row],[C2_num]],Data[[#This Row],[C3_num]])</f>
        <v>478</v>
      </c>
    </row>
    <row r="537" spans="1:33" x14ac:dyDescent="0.15">
      <c r="A537" s="8">
        <v>2016</v>
      </c>
      <c r="B537" s="8" t="s">
        <v>221</v>
      </c>
      <c r="C537" s="8" t="s">
        <v>57</v>
      </c>
      <c r="D537" s="8" t="s">
        <v>171</v>
      </c>
      <c r="E537" s="8">
        <v>1417</v>
      </c>
      <c r="F537" s="8">
        <v>129</v>
      </c>
      <c r="G537" s="8">
        <v>120</v>
      </c>
      <c r="H537" s="8">
        <v>11</v>
      </c>
      <c r="I537" s="8">
        <v>147</v>
      </c>
      <c r="J537" s="8">
        <v>66</v>
      </c>
      <c r="K537" s="8">
        <v>298</v>
      </c>
      <c r="L537" s="8">
        <v>92</v>
      </c>
      <c r="M537" s="8">
        <v>53</v>
      </c>
      <c r="N537" s="8">
        <v>33</v>
      </c>
      <c r="O537" s="8">
        <f>SUM(Data[[#This Row],[A1_num]:[C3_num]])</f>
        <v>949</v>
      </c>
      <c r="P537" s="9">
        <f>Data[[#This Row],[totalNumLAttainers]]+Data[[#This Row],[numNonLA]]</f>
        <v>2366</v>
      </c>
      <c r="Q537" s="9">
        <f>100*(Data[[#This Row],[totalNumLAttainers]]/Data[[#This Row],[totalYP]])</f>
        <v>40.109890109890109</v>
      </c>
      <c r="R537" s="9">
        <f>100*(Data[[#This Row],[numNonLA]]/Data[[#This Row],[totalYP]])</f>
        <v>59.890109890109891</v>
      </c>
      <c r="S537" s="13">
        <f>100*(Data[[#This Row],[A1_num]]/Data[[#This Row],[totalNumLAttainers]])</f>
        <v>13.593256059009484</v>
      </c>
      <c r="T537" s="13">
        <f>100*(Data[[#This Row],[A2_num]]/Data[[#This Row],[totalNumLAttainers]])</f>
        <v>12.644889357218126</v>
      </c>
      <c r="U537" s="13">
        <f>100*(Data[[#This Row],[A3_num]]/Data[[#This Row],[totalNumLAttainers]])</f>
        <v>1.1591148577449948</v>
      </c>
      <c r="V537" s="13">
        <f>100*(Data[[#This Row],[B1_num]]/Data[[#This Row],[totalNumLAttainers]])</f>
        <v>15.489989462592202</v>
      </c>
      <c r="W537" s="13">
        <f>100*(Data[[#This Row],[B2_num]]/Data[[#This Row],[totalNumLAttainers]])</f>
        <v>6.9546891464699678</v>
      </c>
      <c r="X537" s="13">
        <f>100*(Data[[#This Row],[B3_num]]/Data[[#This Row],[totalNumLAttainers]])</f>
        <v>31.401475237091674</v>
      </c>
      <c r="Y537" s="13">
        <f>100*(Data[[#This Row],[C1_num]]/Data[[#This Row],[totalNumLAttainers]])</f>
        <v>9.6944151738672275</v>
      </c>
      <c r="Z537" s="13">
        <f>100*(Data[[#This Row],[C2_num]]/Data[[#This Row],[totalNumLAttainers]])</f>
        <v>5.5848261327713384</v>
      </c>
      <c r="AA537" s="13">
        <f>100*(Data[[#This Row],[C3_num]]/Data[[#This Row],[totalNumLAttainers]])</f>
        <v>3.4773445732349839</v>
      </c>
      <c r="AB537" s="9">
        <f>SUM(Data[[#This Row],[A1_num]:[A3_num]])</f>
        <v>260</v>
      </c>
      <c r="AC537" s="9">
        <f>SUM(Data[[#This Row],[B1_num]:[B3_num]])</f>
        <v>511</v>
      </c>
      <c r="AD537" s="9">
        <f>SUM(Data[[#This Row],[C1_num]:[C3_num]])</f>
        <v>178</v>
      </c>
      <c r="AE537" s="9">
        <f>SUM(Data[[#This Row],[A1_num]],Data[[#This Row],[B1_num]])</f>
        <v>276</v>
      </c>
      <c r="AF537" s="9">
        <f>SUM(Data[[#This Row],[A2_num]],Data[[#This Row],[B2_num]])</f>
        <v>186</v>
      </c>
      <c r="AG537" s="9">
        <f>SUM(Data[[#This Row],[A3_num]],Data[[#This Row],[B3_num]],Data[[#This Row],[C1_num]],Data[[#This Row],[C2_num]],Data[[#This Row],[C3_num]])</f>
        <v>487</v>
      </c>
    </row>
    <row r="538" spans="1:33" x14ac:dyDescent="0.15">
      <c r="A538" s="8">
        <v>2016</v>
      </c>
      <c r="B538" s="8" t="s">
        <v>221</v>
      </c>
      <c r="C538" s="8" t="s">
        <v>21</v>
      </c>
      <c r="D538" s="8" t="s">
        <v>125</v>
      </c>
      <c r="E538" s="8">
        <v>3697</v>
      </c>
      <c r="F538" s="8">
        <v>242</v>
      </c>
      <c r="G538" s="8">
        <v>267</v>
      </c>
      <c r="H538" s="8">
        <v>16</v>
      </c>
      <c r="I538" s="8">
        <v>312</v>
      </c>
      <c r="J538" s="8">
        <v>252</v>
      </c>
      <c r="K538" s="8">
        <v>555</v>
      </c>
      <c r="L538" s="8">
        <v>259</v>
      </c>
      <c r="M538" s="8">
        <v>140</v>
      </c>
      <c r="N538" s="8">
        <v>129</v>
      </c>
      <c r="O538" s="8">
        <f>SUM(Data[[#This Row],[A1_num]:[C3_num]])</f>
        <v>2172</v>
      </c>
      <c r="P538" s="9">
        <f>Data[[#This Row],[totalNumLAttainers]]+Data[[#This Row],[numNonLA]]</f>
        <v>5869</v>
      </c>
      <c r="Q538" s="9">
        <f>100*(Data[[#This Row],[totalNumLAttainers]]/Data[[#This Row],[totalYP]])</f>
        <v>37.008008178565341</v>
      </c>
      <c r="R538" s="9">
        <f>100*(Data[[#This Row],[numNonLA]]/Data[[#This Row],[totalYP]])</f>
        <v>62.991991821434659</v>
      </c>
      <c r="S538" s="13">
        <f>100*(Data[[#This Row],[A1_num]]/Data[[#This Row],[totalNumLAttainers]])</f>
        <v>11.141804788213628</v>
      </c>
      <c r="T538" s="13">
        <f>100*(Data[[#This Row],[A2_num]]/Data[[#This Row],[totalNumLAttainers]])</f>
        <v>12.292817679558011</v>
      </c>
      <c r="U538" s="13">
        <f>100*(Data[[#This Row],[A3_num]]/Data[[#This Row],[totalNumLAttainers]])</f>
        <v>0.73664825046040516</v>
      </c>
      <c r="V538" s="13">
        <f>100*(Data[[#This Row],[B1_num]]/Data[[#This Row],[totalNumLAttainers]])</f>
        <v>14.3646408839779</v>
      </c>
      <c r="W538" s="13">
        <f>100*(Data[[#This Row],[B2_num]]/Data[[#This Row],[totalNumLAttainers]])</f>
        <v>11.602209944751381</v>
      </c>
      <c r="X538" s="13">
        <f>100*(Data[[#This Row],[B3_num]]/Data[[#This Row],[totalNumLAttainers]])</f>
        <v>25.552486187845304</v>
      </c>
      <c r="Y538" s="13">
        <f>100*(Data[[#This Row],[C1_num]]/Data[[#This Row],[totalNumLAttainers]])</f>
        <v>11.924493554327809</v>
      </c>
      <c r="Z538" s="13">
        <f>100*(Data[[#This Row],[C2_num]]/Data[[#This Row],[totalNumLAttainers]])</f>
        <v>6.4456721915285451</v>
      </c>
      <c r="AA538" s="13">
        <f>100*(Data[[#This Row],[C3_num]]/Data[[#This Row],[totalNumLAttainers]])</f>
        <v>5.9392265193370166</v>
      </c>
      <c r="AB538" s="9">
        <f>SUM(Data[[#This Row],[A1_num]:[A3_num]])</f>
        <v>525</v>
      </c>
      <c r="AC538" s="9">
        <f>SUM(Data[[#This Row],[B1_num]:[B3_num]])</f>
        <v>1119</v>
      </c>
      <c r="AD538" s="9">
        <f>SUM(Data[[#This Row],[C1_num]:[C3_num]])</f>
        <v>528</v>
      </c>
      <c r="AE538" s="9">
        <f>SUM(Data[[#This Row],[A1_num]],Data[[#This Row],[B1_num]])</f>
        <v>554</v>
      </c>
      <c r="AF538" s="9">
        <f>SUM(Data[[#This Row],[A2_num]],Data[[#This Row],[B2_num]])</f>
        <v>519</v>
      </c>
      <c r="AG538" s="9">
        <f>SUM(Data[[#This Row],[A3_num]],Data[[#This Row],[B3_num]],Data[[#This Row],[C1_num]],Data[[#This Row],[C2_num]],Data[[#This Row],[C3_num]])</f>
        <v>1099</v>
      </c>
    </row>
    <row r="539" spans="1:33" x14ac:dyDescent="0.15">
      <c r="A539" s="8">
        <v>2016</v>
      </c>
      <c r="B539" s="8" t="s">
        <v>218</v>
      </c>
      <c r="C539" s="8" t="s">
        <v>22</v>
      </c>
      <c r="D539" s="8" t="s">
        <v>118</v>
      </c>
      <c r="E539" s="8">
        <v>4817</v>
      </c>
      <c r="F539" s="8">
        <v>355</v>
      </c>
      <c r="G539" s="8">
        <v>351</v>
      </c>
      <c r="H539" s="8">
        <v>30</v>
      </c>
      <c r="I539" s="8">
        <v>494</v>
      </c>
      <c r="J539" s="8">
        <v>368</v>
      </c>
      <c r="K539" s="8">
        <v>871</v>
      </c>
      <c r="L539" s="8">
        <v>470</v>
      </c>
      <c r="M539" s="8">
        <v>224</v>
      </c>
      <c r="N539" s="8">
        <v>207</v>
      </c>
      <c r="O539" s="8">
        <f>SUM(Data[[#This Row],[A1_num]:[C3_num]])</f>
        <v>3370</v>
      </c>
      <c r="P539" s="9">
        <f>Data[[#This Row],[totalNumLAttainers]]+Data[[#This Row],[numNonLA]]</f>
        <v>8187</v>
      </c>
      <c r="Q539" s="9">
        <f>100*(Data[[#This Row],[totalNumLAttainers]]/Data[[#This Row],[totalYP]])</f>
        <v>41.162819103456698</v>
      </c>
      <c r="R539" s="9">
        <f>100*(Data[[#This Row],[numNonLA]]/Data[[#This Row],[totalYP]])</f>
        <v>58.837180896543295</v>
      </c>
      <c r="S539" s="13">
        <f>100*(Data[[#This Row],[A1_num]]/Data[[#This Row],[totalNumLAttainers]])</f>
        <v>10.534124629080118</v>
      </c>
      <c r="T539" s="13">
        <f>100*(Data[[#This Row],[A2_num]]/Data[[#This Row],[totalNumLAttainers]])</f>
        <v>10.415430267062314</v>
      </c>
      <c r="U539" s="13">
        <f>100*(Data[[#This Row],[A3_num]]/Data[[#This Row],[totalNumLAttainers]])</f>
        <v>0.89020771513353114</v>
      </c>
      <c r="V539" s="13">
        <f>100*(Data[[#This Row],[B1_num]]/Data[[#This Row],[totalNumLAttainers]])</f>
        <v>14.658753709198812</v>
      </c>
      <c r="W539" s="13">
        <f>100*(Data[[#This Row],[B2_num]]/Data[[#This Row],[totalNumLAttainers]])</f>
        <v>10.919881305637983</v>
      </c>
      <c r="X539" s="13">
        <f>100*(Data[[#This Row],[B3_num]]/Data[[#This Row],[totalNumLAttainers]])</f>
        <v>25.845697329376854</v>
      </c>
      <c r="Y539" s="13">
        <f>100*(Data[[#This Row],[C1_num]]/Data[[#This Row],[totalNumLAttainers]])</f>
        <v>13.94658753709199</v>
      </c>
      <c r="Z539" s="13">
        <f>100*(Data[[#This Row],[C2_num]]/Data[[#This Row],[totalNumLAttainers]])</f>
        <v>6.6468842729970321</v>
      </c>
      <c r="AA539" s="13">
        <f>100*(Data[[#This Row],[C3_num]]/Data[[#This Row],[totalNumLAttainers]])</f>
        <v>6.1424332344213646</v>
      </c>
      <c r="AB539" s="9">
        <f>SUM(Data[[#This Row],[A1_num]:[A3_num]])</f>
        <v>736</v>
      </c>
      <c r="AC539" s="9">
        <f>SUM(Data[[#This Row],[B1_num]:[B3_num]])</f>
        <v>1733</v>
      </c>
      <c r="AD539" s="9">
        <f>SUM(Data[[#This Row],[C1_num]:[C3_num]])</f>
        <v>901</v>
      </c>
      <c r="AE539" s="9">
        <f>SUM(Data[[#This Row],[A1_num]],Data[[#This Row],[B1_num]])</f>
        <v>849</v>
      </c>
      <c r="AF539" s="9">
        <f>SUM(Data[[#This Row],[A2_num]],Data[[#This Row],[B2_num]])</f>
        <v>719</v>
      </c>
      <c r="AG539" s="9">
        <f>SUM(Data[[#This Row],[A3_num]],Data[[#This Row],[B3_num]],Data[[#This Row],[C1_num]],Data[[#This Row],[C2_num]],Data[[#This Row],[C3_num]])</f>
        <v>1802</v>
      </c>
    </row>
    <row r="540" spans="1:33" x14ac:dyDescent="0.15">
      <c r="A540" s="8">
        <v>2016</v>
      </c>
      <c r="B540" s="8" t="s">
        <v>221</v>
      </c>
      <c r="C540" s="8" t="s">
        <v>67</v>
      </c>
      <c r="D540" s="8" t="s">
        <v>180</v>
      </c>
      <c r="E540" s="8">
        <v>785</v>
      </c>
      <c r="F540" s="8">
        <v>52</v>
      </c>
      <c r="G540" s="8">
        <v>68</v>
      </c>
      <c r="H540" s="8">
        <v>11</v>
      </c>
      <c r="I540" s="8">
        <v>65</v>
      </c>
      <c r="J540" s="8">
        <v>68</v>
      </c>
      <c r="K540" s="8">
        <v>154</v>
      </c>
      <c r="L540" s="8">
        <v>74</v>
      </c>
      <c r="M540" s="8">
        <v>39</v>
      </c>
      <c r="N540" s="8">
        <v>51</v>
      </c>
      <c r="O540" s="8">
        <f>SUM(Data[[#This Row],[A1_num]:[C3_num]])</f>
        <v>582</v>
      </c>
      <c r="P540" s="9">
        <f>Data[[#This Row],[totalNumLAttainers]]+Data[[#This Row],[numNonLA]]</f>
        <v>1367</v>
      </c>
      <c r="Q540" s="9">
        <f>100*(Data[[#This Row],[totalNumLAttainers]]/Data[[#This Row],[totalYP]])</f>
        <v>42.574981711777617</v>
      </c>
      <c r="R540" s="9">
        <f>100*(Data[[#This Row],[numNonLA]]/Data[[#This Row],[totalYP]])</f>
        <v>57.425018288222383</v>
      </c>
      <c r="S540" s="13">
        <f>100*(Data[[#This Row],[A1_num]]/Data[[#This Row],[totalNumLAttainers]])</f>
        <v>8.934707903780069</v>
      </c>
      <c r="T540" s="13">
        <f>100*(Data[[#This Row],[A2_num]]/Data[[#This Row],[totalNumLAttainers]])</f>
        <v>11.683848797250858</v>
      </c>
      <c r="U540" s="13">
        <f>100*(Data[[#This Row],[A3_num]]/Data[[#This Row],[totalNumLAttainers]])</f>
        <v>1.8900343642611683</v>
      </c>
      <c r="V540" s="13">
        <f>100*(Data[[#This Row],[B1_num]]/Data[[#This Row],[totalNumLAttainers]])</f>
        <v>11.168384879725087</v>
      </c>
      <c r="W540" s="13">
        <f>100*(Data[[#This Row],[B2_num]]/Data[[#This Row],[totalNumLAttainers]])</f>
        <v>11.683848797250858</v>
      </c>
      <c r="X540" s="13">
        <f>100*(Data[[#This Row],[B3_num]]/Data[[#This Row],[totalNumLAttainers]])</f>
        <v>26.460481099656359</v>
      </c>
      <c r="Y540" s="13">
        <f>100*(Data[[#This Row],[C1_num]]/Data[[#This Row],[totalNumLAttainers]])</f>
        <v>12.714776632302405</v>
      </c>
      <c r="Z540" s="13">
        <f>100*(Data[[#This Row],[C2_num]]/Data[[#This Row],[totalNumLAttainers]])</f>
        <v>6.7010309278350517</v>
      </c>
      <c r="AA540" s="13">
        <f>100*(Data[[#This Row],[C3_num]]/Data[[#This Row],[totalNumLAttainers]])</f>
        <v>8.7628865979381434</v>
      </c>
      <c r="AB540" s="9">
        <f>SUM(Data[[#This Row],[A1_num]:[A3_num]])</f>
        <v>131</v>
      </c>
      <c r="AC540" s="9">
        <f>SUM(Data[[#This Row],[B1_num]:[B3_num]])</f>
        <v>287</v>
      </c>
      <c r="AD540" s="9">
        <f>SUM(Data[[#This Row],[C1_num]:[C3_num]])</f>
        <v>164</v>
      </c>
      <c r="AE540" s="9">
        <f>SUM(Data[[#This Row],[A1_num]],Data[[#This Row],[B1_num]])</f>
        <v>117</v>
      </c>
      <c r="AF540" s="9">
        <f>SUM(Data[[#This Row],[A2_num]],Data[[#This Row],[B2_num]])</f>
        <v>136</v>
      </c>
      <c r="AG540" s="9">
        <f>SUM(Data[[#This Row],[A3_num]],Data[[#This Row],[B3_num]],Data[[#This Row],[C1_num]],Data[[#This Row],[C2_num]],Data[[#This Row],[C3_num]])</f>
        <v>329</v>
      </c>
    </row>
    <row r="541" spans="1:33" x14ac:dyDescent="0.15">
      <c r="A541" s="8">
        <v>2016</v>
      </c>
      <c r="B541" s="8" t="s">
        <v>221</v>
      </c>
      <c r="C541" s="8" t="s">
        <v>306</v>
      </c>
      <c r="D541" s="8" t="s">
        <v>307</v>
      </c>
      <c r="E541" s="8">
        <v>1667</v>
      </c>
      <c r="F541" s="8">
        <v>104</v>
      </c>
      <c r="G541" s="8">
        <v>131</v>
      </c>
      <c r="H541" s="8">
        <v>15</v>
      </c>
      <c r="I541" s="8">
        <v>133</v>
      </c>
      <c r="J541" s="8">
        <v>150</v>
      </c>
      <c r="K541" s="8">
        <v>294</v>
      </c>
      <c r="L541" s="8">
        <v>166</v>
      </c>
      <c r="M541" s="8">
        <v>71</v>
      </c>
      <c r="N541" s="8">
        <v>67</v>
      </c>
      <c r="O541" s="8">
        <f>SUM(Data[[#This Row],[A1_num]:[C3_num]])</f>
        <v>1131</v>
      </c>
      <c r="P541" s="9">
        <f>Data[[#This Row],[totalNumLAttainers]]+Data[[#This Row],[numNonLA]]</f>
        <v>2798</v>
      </c>
      <c r="Q541" s="9">
        <f>100*(Data[[#This Row],[totalNumLAttainers]]/Data[[#This Row],[totalYP]])</f>
        <v>40.421729807005001</v>
      </c>
      <c r="R541" s="9">
        <f>100*(Data[[#This Row],[numNonLA]]/Data[[#This Row],[totalYP]])</f>
        <v>59.578270192994999</v>
      </c>
      <c r="S541" s="13">
        <f>100*(Data[[#This Row],[A1_num]]/Data[[#This Row],[totalNumLAttainers]])</f>
        <v>9.1954022988505741</v>
      </c>
      <c r="T541" s="13">
        <f>100*(Data[[#This Row],[A2_num]]/Data[[#This Row],[totalNumLAttainers]])</f>
        <v>11.582670203359859</v>
      </c>
      <c r="U541" s="13">
        <f>100*(Data[[#This Row],[A3_num]]/Data[[#This Row],[totalNumLAttainers]])</f>
        <v>1.3262599469496021</v>
      </c>
      <c r="V541" s="13">
        <f>100*(Data[[#This Row],[B1_num]]/Data[[#This Row],[totalNumLAttainers]])</f>
        <v>11.75950486295314</v>
      </c>
      <c r="W541" s="13">
        <f>100*(Data[[#This Row],[B2_num]]/Data[[#This Row],[totalNumLAttainers]])</f>
        <v>13.262599469496022</v>
      </c>
      <c r="X541" s="13">
        <f>100*(Data[[#This Row],[B3_num]]/Data[[#This Row],[totalNumLAttainers]])</f>
        <v>25.9946949602122</v>
      </c>
      <c r="Y541" s="13">
        <f>100*(Data[[#This Row],[C1_num]]/Data[[#This Row],[totalNumLAttainers]])</f>
        <v>14.677276746242264</v>
      </c>
      <c r="Z541" s="13">
        <f>100*(Data[[#This Row],[C2_num]]/Data[[#This Row],[totalNumLAttainers]])</f>
        <v>6.2776304155614495</v>
      </c>
      <c r="AA541" s="13">
        <f>100*(Data[[#This Row],[C3_num]]/Data[[#This Row],[totalNumLAttainers]])</f>
        <v>5.9239610963748897</v>
      </c>
      <c r="AB541" s="9">
        <f>SUM(Data[[#This Row],[A1_num]:[A3_num]])</f>
        <v>250</v>
      </c>
      <c r="AC541" s="9">
        <f>SUM(Data[[#This Row],[B1_num]:[B3_num]])</f>
        <v>577</v>
      </c>
      <c r="AD541" s="9">
        <f>SUM(Data[[#This Row],[C1_num]:[C3_num]])</f>
        <v>304</v>
      </c>
      <c r="AE541" s="9">
        <f>SUM(Data[[#This Row],[A1_num]],Data[[#This Row],[B1_num]])</f>
        <v>237</v>
      </c>
      <c r="AF541" s="9">
        <f>SUM(Data[[#This Row],[A2_num]],Data[[#This Row],[B2_num]])</f>
        <v>281</v>
      </c>
      <c r="AG541" s="9">
        <f>SUM(Data[[#This Row],[A3_num]],Data[[#This Row],[B3_num]],Data[[#This Row],[C1_num]],Data[[#This Row],[C2_num]],Data[[#This Row],[C3_num]])</f>
        <v>613</v>
      </c>
    </row>
    <row r="542" spans="1:33" x14ac:dyDescent="0.15">
      <c r="A542" s="8">
        <v>2016</v>
      </c>
      <c r="B542" s="8" t="s">
        <v>221</v>
      </c>
      <c r="C542" s="8" t="s">
        <v>296</v>
      </c>
      <c r="D542" s="8" t="s">
        <v>297</v>
      </c>
      <c r="E542" s="8">
        <v>2329</v>
      </c>
      <c r="F542" s="8">
        <v>156</v>
      </c>
      <c r="G542" s="8">
        <v>164</v>
      </c>
      <c r="H542" s="8" t="s">
        <v>2</v>
      </c>
      <c r="I542" s="8">
        <v>147</v>
      </c>
      <c r="J542" s="8">
        <v>186</v>
      </c>
      <c r="K542" s="8">
        <v>392</v>
      </c>
      <c r="L542" s="8">
        <v>186</v>
      </c>
      <c r="M542" s="8">
        <v>73</v>
      </c>
      <c r="N542" s="8">
        <v>52</v>
      </c>
      <c r="O542" s="8">
        <f>SUM(Data[[#This Row],[A1_num]:[C3_num]])</f>
        <v>1356</v>
      </c>
      <c r="P542" s="9">
        <f>Data[[#This Row],[totalNumLAttainers]]+Data[[#This Row],[numNonLA]]</f>
        <v>3685</v>
      </c>
      <c r="Q542" s="9">
        <f>100*(Data[[#This Row],[totalNumLAttainers]]/Data[[#This Row],[totalYP]])</f>
        <v>36.797829036635008</v>
      </c>
      <c r="R542" s="9">
        <f>100*(Data[[#This Row],[numNonLA]]/Data[[#This Row],[totalYP]])</f>
        <v>63.202170963364992</v>
      </c>
      <c r="S542" s="13">
        <f>100*(Data[[#This Row],[A1_num]]/Data[[#This Row],[totalNumLAttainers]])</f>
        <v>11.504424778761061</v>
      </c>
      <c r="T542" s="13">
        <f>100*(Data[[#This Row],[A2_num]]/Data[[#This Row],[totalNumLAttainers]])</f>
        <v>12.094395280235988</v>
      </c>
      <c r="U542" s="13" t="e">
        <f>100*(Data[[#This Row],[A3_num]]/Data[[#This Row],[totalNumLAttainers]])</f>
        <v>#VALUE!</v>
      </c>
      <c r="V542" s="13">
        <f>100*(Data[[#This Row],[B1_num]]/Data[[#This Row],[totalNumLAttainers]])</f>
        <v>10.840707964601769</v>
      </c>
      <c r="W542" s="13">
        <f>100*(Data[[#This Row],[B2_num]]/Data[[#This Row],[totalNumLAttainers]])</f>
        <v>13.716814159292035</v>
      </c>
      <c r="X542" s="13">
        <f>100*(Data[[#This Row],[B3_num]]/Data[[#This Row],[totalNumLAttainers]])</f>
        <v>28.908554572271388</v>
      </c>
      <c r="Y542" s="13">
        <f>100*(Data[[#This Row],[C1_num]]/Data[[#This Row],[totalNumLAttainers]])</f>
        <v>13.716814159292035</v>
      </c>
      <c r="Z542" s="13">
        <f>100*(Data[[#This Row],[C2_num]]/Data[[#This Row],[totalNumLAttainers]])</f>
        <v>5.3834808259587019</v>
      </c>
      <c r="AA542" s="13">
        <f>100*(Data[[#This Row],[C3_num]]/Data[[#This Row],[totalNumLAttainers]])</f>
        <v>3.8348082595870205</v>
      </c>
      <c r="AB542" s="9">
        <f>SUM(Data[[#This Row],[A1_num]:[A3_num]])</f>
        <v>320</v>
      </c>
      <c r="AC542" s="9">
        <f>SUM(Data[[#This Row],[B1_num]:[B3_num]])</f>
        <v>725</v>
      </c>
      <c r="AD542" s="9">
        <f>SUM(Data[[#This Row],[C1_num]:[C3_num]])</f>
        <v>311</v>
      </c>
      <c r="AE542" s="9">
        <f>SUM(Data[[#This Row],[A1_num]],Data[[#This Row],[B1_num]])</f>
        <v>303</v>
      </c>
      <c r="AF542" s="9">
        <f>SUM(Data[[#This Row],[A2_num]],Data[[#This Row],[B2_num]])</f>
        <v>350</v>
      </c>
      <c r="AG542" s="9">
        <f>SUM(Data[[#This Row],[A3_num]],Data[[#This Row],[B3_num]],Data[[#This Row],[C1_num]],Data[[#This Row],[C2_num]],Data[[#This Row],[C3_num]])</f>
        <v>703</v>
      </c>
    </row>
    <row r="543" spans="1:33" x14ac:dyDescent="0.15">
      <c r="A543" s="8">
        <v>2016</v>
      </c>
      <c r="B543" s="8" t="s">
        <v>221</v>
      </c>
      <c r="C543" s="8" t="s">
        <v>298</v>
      </c>
      <c r="D543" s="8" t="s">
        <v>299</v>
      </c>
      <c r="E543" s="8">
        <v>2112</v>
      </c>
      <c r="F543" s="8">
        <v>152</v>
      </c>
      <c r="G543" s="8">
        <v>106</v>
      </c>
      <c r="H543" s="8">
        <v>25</v>
      </c>
      <c r="I543" s="8">
        <v>169</v>
      </c>
      <c r="J543" s="8">
        <v>117</v>
      </c>
      <c r="K543" s="8">
        <v>364</v>
      </c>
      <c r="L543" s="8">
        <v>119</v>
      </c>
      <c r="M543" s="8">
        <v>78</v>
      </c>
      <c r="N543" s="8">
        <v>60</v>
      </c>
      <c r="O543" s="8">
        <f>SUM(Data[[#This Row],[A1_num]:[C3_num]])</f>
        <v>1190</v>
      </c>
      <c r="P543" s="9">
        <f>Data[[#This Row],[totalNumLAttainers]]+Data[[#This Row],[numNonLA]]</f>
        <v>3302</v>
      </c>
      <c r="Q543" s="9">
        <f>100*(Data[[#This Row],[totalNumLAttainers]]/Data[[#This Row],[totalYP]])</f>
        <v>36.038764385221079</v>
      </c>
      <c r="R543" s="9">
        <f>100*(Data[[#This Row],[numNonLA]]/Data[[#This Row],[totalYP]])</f>
        <v>63.961235614778921</v>
      </c>
      <c r="S543" s="13">
        <f>100*(Data[[#This Row],[A1_num]]/Data[[#This Row],[totalNumLAttainers]])</f>
        <v>12.773109243697478</v>
      </c>
      <c r="T543" s="13">
        <f>100*(Data[[#This Row],[A2_num]]/Data[[#This Row],[totalNumLAttainers]])</f>
        <v>8.9075630252100844</v>
      </c>
      <c r="U543" s="13">
        <f>100*(Data[[#This Row],[A3_num]]/Data[[#This Row],[totalNumLAttainers]])</f>
        <v>2.1008403361344539</v>
      </c>
      <c r="V543" s="13">
        <f>100*(Data[[#This Row],[B1_num]]/Data[[#This Row],[totalNumLAttainers]])</f>
        <v>14.201680672268907</v>
      </c>
      <c r="W543" s="13">
        <f>100*(Data[[#This Row],[B2_num]]/Data[[#This Row],[totalNumLAttainers]])</f>
        <v>9.8319327731092443</v>
      </c>
      <c r="X543" s="13">
        <f>100*(Data[[#This Row],[B3_num]]/Data[[#This Row],[totalNumLAttainers]])</f>
        <v>30.588235294117649</v>
      </c>
      <c r="Y543" s="13">
        <f>100*(Data[[#This Row],[C1_num]]/Data[[#This Row],[totalNumLAttainers]])</f>
        <v>10</v>
      </c>
      <c r="Z543" s="13">
        <f>100*(Data[[#This Row],[C2_num]]/Data[[#This Row],[totalNumLAttainers]])</f>
        <v>6.5546218487394965</v>
      </c>
      <c r="AA543" s="13">
        <f>100*(Data[[#This Row],[C3_num]]/Data[[#This Row],[totalNumLAttainers]])</f>
        <v>5.0420168067226889</v>
      </c>
      <c r="AB543" s="9">
        <f>SUM(Data[[#This Row],[A1_num]:[A3_num]])</f>
        <v>283</v>
      </c>
      <c r="AC543" s="9">
        <f>SUM(Data[[#This Row],[B1_num]:[B3_num]])</f>
        <v>650</v>
      </c>
      <c r="AD543" s="9">
        <f>SUM(Data[[#This Row],[C1_num]:[C3_num]])</f>
        <v>257</v>
      </c>
      <c r="AE543" s="9">
        <f>SUM(Data[[#This Row],[A1_num]],Data[[#This Row],[B1_num]])</f>
        <v>321</v>
      </c>
      <c r="AF543" s="9">
        <f>SUM(Data[[#This Row],[A2_num]],Data[[#This Row],[B2_num]])</f>
        <v>223</v>
      </c>
      <c r="AG543" s="9">
        <f>SUM(Data[[#This Row],[A3_num]],Data[[#This Row],[B3_num]],Data[[#This Row],[C1_num]],Data[[#This Row],[C2_num]],Data[[#This Row],[C3_num]])</f>
        <v>646</v>
      </c>
    </row>
    <row r="544" spans="1:33" x14ac:dyDescent="0.15">
      <c r="A544" s="8">
        <v>2016</v>
      </c>
      <c r="B544" s="8" t="s">
        <v>221</v>
      </c>
      <c r="C544" s="8" t="s">
        <v>0</v>
      </c>
      <c r="D544" s="8" t="s">
        <v>123</v>
      </c>
      <c r="E544" s="8">
        <v>3369</v>
      </c>
      <c r="F544" s="8">
        <v>250</v>
      </c>
      <c r="G544" s="8">
        <v>177</v>
      </c>
      <c r="H544" s="8">
        <v>26</v>
      </c>
      <c r="I544" s="8">
        <v>413</v>
      </c>
      <c r="J544" s="8">
        <v>210</v>
      </c>
      <c r="K544" s="8">
        <v>533</v>
      </c>
      <c r="L544" s="8">
        <v>273</v>
      </c>
      <c r="M544" s="8">
        <v>114</v>
      </c>
      <c r="N544" s="8">
        <v>109</v>
      </c>
      <c r="O544" s="8">
        <f>SUM(Data[[#This Row],[A1_num]:[C3_num]])</f>
        <v>2105</v>
      </c>
      <c r="P544" s="9">
        <f>Data[[#This Row],[totalNumLAttainers]]+Data[[#This Row],[numNonLA]]</f>
        <v>5474</v>
      </c>
      <c r="Q544" s="9">
        <f>100*(Data[[#This Row],[totalNumLAttainers]]/Data[[#This Row],[totalYP]])</f>
        <v>38.454512239678479</v>
      </c>
      <c r="R544" s="9">
        <f>100*(Data[[#This Row],[numNonLA]]/Data[[#This Row],[totalYP]])</f>
        <v>61.545487760321514</v>
      </c>
      <c r="S544" s="13">
        <f>100*(Data[[#This Row],[A1_num]]/Data[[#This Row],[totalNumLAttainers]])</f>
        <v>11.87648456057007</v>
      </c>
      <c r="T544" s="13">
        <f>100*(Data[[#This Row],[A2_num]]/Data[[#This Row],[totalNumLAttainers]])</f>
        <v>8.4085510688836109</v>
      </c>
      <c r="U544" s="13">
        <f>100*(Data[[#This Row],[A3_num]]/Data[[#This Row],[totalNumLAttainers]])</f>
        <v>1.2351543942992875</v>
      </c>
      <c r="V544" s="13">
        <f>100*(Data[[#This Row],[B1_num]]/Data[[#This Row],[totalNumLAttainers]])</f>
        <v>19.619952494061756</v>
      </c>
      <c r="W544" s="13">
        <f>100*(Data[[#This Row],[B2_num]]/Data[[#This Row],[totalNumLAttainers]])</f>
        <v>9.9762470308788593</v>
      </c>
      <c r="X544" s="13">
        <f>100*(Data[[#This Row],[B3_num]]/Data[[#This Row],[totalNumLAttainers]])</f>
        <v>25.320665083135392</v>
      </c>
      <c r="Y544" s="13">
        <f>100*(Data[[#This Row],[C1_num]]/Data[[#This Row],[totalNumLAttainers]])</f>
        <v>12.969121140142517</v>
      </c>
      <c r="Z544" s="13">
        <f>100*(Data[[#This Row],[C2_num]]/Data[[#This Row],[totalNumLAttainers]])</f>
        <v>5.4156769596199528</v>
      </c>
      <c r="AA544" s="13">
        <f>100*(Data[[#This Row],[C3_num]]/Data[[#This Row],[totalNumLAttainers]])</f>
        <v>5.1781472684085514</v>
      </c>
      <c r="AB544" s="9">
        <f>SUM(Data[[#This Row],[A1_num]:[A3_num]])</f>
        <v>453</v>
      </c>
      <c r="AC544" s="9">
        <f>SUM(Data[[#This Row],[B1_num]:[B3_num]])</f>
        <v>1156</v>
      </c>
      <c r="AD544" s="9">
        <f>SUM(Data[[#This Row],[C1_num]:[C3_num]])</f>
        <v>496</v>
      </c>
      <c r="AE544" s="9">
        <f>SUM(Data[[#This Row],[A1_num]],Data[[#This Row],[B1_num]])</f>
        <v>663</v>
      </c>
      <c r="AF544" s="9">
        <f>SUM(Data[[#This Row],[A2_num]],Data[[#This Row],[B2_num]])</f>
        <v>387</v>
      </c>
      <c r="AG544" s="9">
        <f>SUM(Data[[#This Row],[A3_num]],Data[[#This Row],[B3_num]],Data[[#This Row],[C1_num]],Data[[#This Row],[C2_num]],Data[[#This Row],[C3_num]])</f>
        <v>1055</v>
      </c>
    </row>
    <row r="545" spans="1:33" x14ac:dyDescent="0.15">
      <c r="A545" s="8">
        <v>2016</v>
      </c>
      <c r="B545" s="8" t="s">
        <v>218</v>
      </c>
      <c r="C545" s="8" t="s">
        <v>0</v>
      </c>
      <c r="D545" s="8" t="s">
        <v>123</v>
      </c>
      <c r="E545" s="8">
        <v>3369</v>
      </c>
      <c r="F545" s="8">
        <v>250</v>
      </c>
      <c r="G545" s="8">
        <v>177</v>
      </c>
      <c r="H545" s="8">
        <v>26</v>
      </c>
      <c r="I545" s="8">
        <v>413</v>
      </c>
      <c r="J545" s="8">
        <v>210</v>
      </c>
      <c r="K545" s="8">
        <v>533</v>
      </c>
      <c r="L545" s="8">
        <v>273</v>
      </c>
      <c r="M545" s="8">
        <v>114</v>
      </c>
      <c r="N545" s="8">
        <v>109</v>
      </c>
      <c r="O545" s="8">
        <f>SUM(Data[[#This Row],[A1_num]:[C3_num]])</f>
        <v>2105</v>
      </c>
      <c r="P545" s="9">
        <f>Data[[#This Row],[totalNumLAttainers]]+Data[[#This Row],[numNonLA]]</f>
        <v>5474</v>
      </c>
      <c r="Q545" s="9">
        <f>100*(Data[[#This Row],[totalNumLAttainers]]/Data[[#This Row],[totalYP]])</f>
        <v>38.454512239678479</v>
      </c>
      <c r="R545" s="9">
        <f>100*(Data[[#This Row],[numNonLA]]/Data[[#This Row],[totalYP]])</f>
        <v>61.545487760321514</v>
      </c>
      <c r="S545" s="13">
        <f>100*(Data[[#This Row],[A1_num]]/Data[[#This Row],[totalNumLAttainers]])</f>
        <v>11.87648456057007</v>
      </c>
      <c r="T545" s="13">
        <f>100*(Data[[#This Row],[A2_num]]/Data[[#This Row],[totalNumLAttainers]])</f>
        <v>8.4085510688836109</v>
      </c>
      <c r="U545" s="13">
        <f>100*(Data[[#This Row],[A3_num]]/Data[[#This Row],[totalNumLAttainers]])</f>
        <v>1.2351543942992875</v>
      </c>
      <c r="V545" s="13">
        <f>100*(Data[[#This Row],[B1_num]]/Data[[#This Row],[totalNumLAttainers]])</f>
        <v>19.619952494061756</v>
      </c>
      <c r="W545" s="13">
        <f>100*(Data[[#This Row],[B2_num]]/Data[[#This Row],[totalNumLAttainers]])</f>
        <v>9.9762470308788593</v>
      </c>
      <c r="X545" s="13">
        <f>100*(Data[[#This Row],[B3_num]]/Data[[#This Row],[totalNumLAttainers]])</f>
        <v>25.320665083135392</v>
      </c>
      <c r="Y545" s="13">
        <f>100*(Data[[#This Row],[C1_num]]/Data[[#This Row],[totalNumLAttainers]])</f>
        <v>12.969121140142517</v>
      </c>
      <c r="Z545" s="13">
        <f>100*(Data[[#This Row],[C2_num]]/Data[[#This Row],[totalNumLAttainers]])</f>
        <v>5.4156769596199528</v>
      </c>
      <c r="AA545" s="13">
        <f>100*(Data[[#This Row],[C3_num]]/Data[[#This Row],[totalNumLAttainers]])</f>
        <v>5.1781472684085514</v>
      </c>
      <c r="AB545" s="9">
        <f>SUM(Data[[#This Row],[A1_num]:[A3_num]])</f>
        <v>453</v>
      </c>
      <c r="AC545" s="9">
        <f>SUM(Data[[#This Row],[B1_num]:[B3_num]])</f>
        <v>1156</v>
      </c>
      <c r="AD545" s="9">
        <f>SUM(Data[[#This Row],[C1_num]:[C3_num]])</f>
        <v>496</v>
      </c>
      <c r="AE545" s="9">
        <f>SUM(Data[[#This Row],[A1_num]],Data[[#This Row],[B1_num]])</f>
        <v>663</v>
      </c>
      <c r="AF545" s="9">
        <f>SUM(Data[[#This Row],[A2_num]],Data[[#This Row],[B2_num]])</f>
        <v>387</v>
      </c>
      <c r="AG545" s="9">
        <f>SUM(Data[[#This Row],[A3_num]],Data[[#This Row],[B3_num]],Data[[#This Row],[C1_num]],Data[[#This Row],[C2_num]],Data[[#This Row],[C3_num]])</f>
        <v>1055</v>
      </c>
    </row>
    <row r="546" spans="1:33" x14ac:dyDescent="0.15">
      <c r="A546" s="8">
        <v>2016</v>
      </c>
      <c r="B546" s="8" t="s">
        <v>221</v>
      </c>
      <c r="C546" s="8" t="s">
        <v>49</v>
      </c>
      <c r="D546" s="8" t="s">
        <v>164</v>
      </c>
      <c r="E546" s="8">
        <v>2022</v>
      </c>
      <c r="F546" s="8">
        <v>170</v>
      </c>
      <c r="G546" s="8">
        <v>113</v>
      </c>
      <c r="H546" s="8">
        <v>16</v>
      </c>
      <c r="I546" s="8">
        <v>316</v>
      </c>
      <c r="J546" s="8">
        <v>135</v>
      </c>
      <c r="K546" s="8">
        <v>391</v>
      </c>
      <c r="L546" s="8">
        <v>202</v>
      </c>
      <c r="M546" s="8">
        <v>107</v>
      </c>
      <c r="N546" s="8">
        <v>87</v>
      </c>
      <c r="O546" s="8">
        <f>SUM(Data[[#This Row],[A1_num]:[C3_num]])</f>
        <v>1537</v>
      </c>
      <c r="P546" s="9">
        <f>Data[[#This Row],[totalNumLAttainers]]+Data[[#This Row],[numNonLA]]</f>
        <v>3559</v>
      </c>
      <c r="Q546" s="9">
        <f>100*(Data[[#This Row],[totalNumLAttainers]]/Data[[#This Row],[totalYP]])</f>
        <v>43.186288283225629</v>
      </c>
      <c r="R546" s="9">
        <f>100*(Data[[#This Row],[numNonLA]]/Data[[#This Row],[totalYP]])</f>
        <v>56.813711716774371</v>
      </c>
      <c r="S546" s="13">
        <f>100*(Data[[#This Row],[A1_num]]/Data[[#This Row],[totalNumLAttainers]])</f>
        <v>11.060507482108003</v>
      </c>
      <c r="T546" s="13">
        <f>100*(Data[[#This Row],[A2_num]]/Data[[#This Row],[totalNumLAttainers]])</f>
        <v>7.3519843851659079</v>
      </c>
      <c r="U546" s="13">
        <f>100*(Data[[#This Row],[A3_num]]/Data[[#This Row],[totalNumLAttainers]])</f>
        <v>1.040988939492518</v>
      </c>
      <c r="V546" s="13">
        <f>100*(Data[[#This Row],[B1_num]]/Data[[#This Row],[totalNumLAttainers]])</f>
        <v>20.559531554977227</v>
      </c>
      <c r="W546" s="13">
        <f>100*(Data[[#This Row],[B2_num]]/Data[[#This Row],[totalNumLAttainers]])</f>
        <v>8.7833441769681198</v>
      </c>
      <c r="X546" s="13">
        <f>100*(Data[[#This Row],[B3_num]]/Data[[#This Row],[totalNumLAttainers]])</f>
        <v>25.439167208848406</v>
      </c>
      <c r="Y546" s="13">
        <f>100*(Data[[#This Row],[C1_num]]/Data[[#This Row],[totalNumLAttainers]])</f>
        <v>13.142485361093037</v>
      </c>
      <c r="Z546" s="13">
        <f>100*(Data[[#This Row],[C2_num]]/Data[[#This Row],[totalNumLAttainers]])</f>
        <v>6.9616135328562132</v>
      </c>
      <c r="AA546" s="13">
        <f>100*(Data[[#This Row],[C3_num]]/Data[[#This Row],[totalNumLAttainers]])</f>
        <v>5.6603773584905666</v>
      </c>
      <c r="AB546" s="9">
        <f>SUM(Data[[#This Row],[A1_num]:[A3_num]])</f>
        <v>299</v>
      </c>
      <c r="AC546" s="9">
        <f>SUM(Data[[#This Row],[B1_num]:[B3_num]])</f>
        <v>842</v>
      </c>
      <c r="AD546" s="9">
        <f>SUM(Data[[#This Row],[C1_num]:[C3_num]])</f>
        <v>396</v>
      </c>
      <c r="AE546" s="9">
        <f>SUM(Data[[#This Row],[A1_num]],Data[[#This Row],[B1_num]])</f>
        <v>486</v>
      </c>
      <c r="AF546" s="9">
        <f>SUM(Data[[#This Row],[A2_num]],Data[[#This Row],[B2_num]])</f>
        <v>248</v>
      </c>
      <c r="AG546" s="9">
        <f>SUM(Data[[#This Row],[A3_num]],Data[[#This Row],[B3_num]],Data[[#This Row],[C1_num]],Data[[#This Row],[C2_num]],Data[[#This Row],[C3_num]])</f>
        <v>803</v>
      </c>
    </row>
    <row r="547" spans="1:33" x14ac:dyDescent="0.15">
      <c r="A547" s="8">
        <v>2016</v>
      </c>
      <c r="B547" s="8" t="s">
        <v>221</v>
      </c>
      <c r="C547" s="8" t="s">
        <v>68</v>
      </c>
      <c r="D547" s="8" t="s">
        <v>181</v>
      </c>
      <c r="E547" s="8">
        <v>2446</v>
      </c>
      <c r="F547" s="8">
        <v>210</v>
      </c>
      <c r="G547" s="8">
        <v>180</v>
      </c>
      <c r="H547" s="8">
        <v>36</v>
      </c>
      <c r="I547" s="8">
        <v>245</v>
      </c>
      <c r="J547" s="8">
        <v>165</v>
      </c>
      <c r="K547" s="8">
        <v>536</v>
      </c>
      <c r="L547" s="8">
        <v>156</v>
      </c>
      <c r="M547" s="8">
        <v>114</v>
      </c>
      <c r="N547" s="8">
        <v>128</v>
      </c>
      <c r="O547" s="8">
        <f>SUM(Data[[#This Row],[A1_num]:[C3_num]])</f>
        <v>1770</v>
      </c>
      <c r="P547" s="9">
        <f>Data[[#This Row],[totalNumLAttainers]]+Data[[#This Row],[numNonLA]]</f>
        <v>4216</v>
      </c>
      <c r="Q547" s="9">
        <f>100*(Data[[#This Row],[totalNumLAttainers]]/Data[[#This Row],[totalYP]])</f>
        <v>41.982922201138514</v>
      </c>
      <c r="R547" s="9">
        <f>100*(Data[[#This Row],[numNonLA]]/Data[[#This Row],[totalYP]])</f>
        <v>58.017077798861486</v>
      </c>
      <c r="S547" s="13">
        <f>100*(Data[[#This Row],[A1_num]]/Data[[#This Row],[totalNumLAttainers]])</f>
        <v>11.864406779661017</v>
      </c>
      <c r="T547" s="13">
        <f>100*(Data[[#This Row],[A2_num]]/Data[[#This Row],[totalNumLAttainers]])</f>
        <v>10.16949152542373</v>
      </c>
      <c r="U547" s="13">
        <f>100*(Data[[#This Row],[A3_num]]/Data[[#This Row],[totalNumLAttainers]])</f>
        <v>2.0338983050847457</v>
      </c>
      <c r="V547" s="13">
        <f>100*(Data[[#This Row],[B1_num]]/Data[[#This Row],[totalNumLAttainers]])</f>
        <v>13.841807909604519</v>
      </c>
      <c r="W547" s="13">
        <f>100*(Data[[#This Row],[B2_num]]/Data[[#This Row],[totalNumLAttainers]])</f>
        <v>9.3220338983050848</v>
      </c>
      <c r="X547" s="13">
        <f>100*(Data[[#This Row],[B3_num]]/Data[[#This Row],[totalNumLAttainers]])</f>
        <v>30.282485875706218</v>
      </c>
      <c r="Y547" s="13">
        <f>100*(Data[[#This Row],[C1_num]]/Data[[#This Row],[totalNumLAttainers]])</f>
        <v>8.8135593220338979</v>
      </c>
      <c r="Z547" s="13">
        <f>100*(Data[[#This Row],[C2_num]]/Data[[#This Row],[totalNumLAttainers]])</f>
        <v>6.4406779661016946</v>
      </c>
      <c r="AA547" s="13">
        <f>100*(Data[[#This Row],[C3_num]]/Data[[#This Row],[totalNumLAttainers]])</f>
        <v>7.231638418079096</v>
      </c>
      <c r="AB547" s="9">
        <f>SUM(Data[[#This Row],[A1_num]:[A3_num]])</f>
        <v>426</v>
      </c>
      <c r="AC547" s="9">
        <f>SUM(Data[[#This Row],[B1_num]:[B3_num]])</f>
        <v>946</v>
      </c>
      <c r="AD547" s="9">
        <f>SUM(Data[[#This Row],[C1_num]:[C3_num]])</f>
        <v>398</v>
      </c>
      <c r="AE547" s="9">
        <f>SUM(Data[[#This Row],[A1_num]],Data[[#This Row],[B1_num]])</f>
        <v>455</v>
      </c>
      <c r="AF547" s="9">
        <f>SUM(Data[[#This Row],[A2_num]],Data[[#This Row],[B2_num]])</f>
        <v>345</v>
      </c>
      <c r="AG547" s="9">
        <f>SUM(Data[[#This Row],[A3_num]],Data[[#This Row],[B3_num]],Data[[#This Row],[C1_num]],Data[[#This Row],[C2_num]],Data[[#This Row],[C3_num]])</f>
        <v>970</v>
      </c>
    </row>
    <row r="548" spans="1:33" x14ac:dyDescent="0.15">
      <c r="A548" s="8">
        <v>2016</v>
      </c>
      <c r="B548" s="8" t="s">
        <v>221</v>
      </c>
      <c r="C548" s="8" t="s">
        <v>311</v>
      </c>
      <c r="D548" s="8" t="s">
        <v>312</v>
      </c>
      <c r="E548" s="8">
        <v>2886</v>
      </c>
      <c r="F548" s="8">
        <v>190</v>
      </c>
      <c r="G548" s="8">
        <v>248</v>
      </c>
      <c r="H548" s="8">
        <v>32</v>
      </c>
      <c r="I548" s="8">
        <v>200</v>
      </c>
      <c r="J548" s="8">
        <v>289</v>
      </c>
      <c r="K548" s="8">
        <v>558</v>
      </c>
      <c r="L548" s="8">
        <v>372</v>
      </c>
      <c r="M548" s="8">
        <v>111</v>
      </c>
      <c r="N548" s="8">
        <v>77</v>
      </c>
      <c r="O548" s="8">
        <f>SUM(Data[[#This Row],[A1_num]:[C3_num]])</f>
        <v>2077</v>
      </c>
      <c r="P548" s="9">
        <f>Data[[#This Row],[totalNumLAttainers]]+Data[[#This Row],[numNonLA]]</f>
        <v>4963</v>
      </c>
      <c r="Q548" s="9">
        <f>100*(Data[[#This Row],[totalNumLAttainers]]/Data[[#This Row],[totalYP]])</f>
        <v>41.849687688897845</v>
      </c>
      <c r="R548" s="9">
        <f>100*(Data[[#This Row],[numNonLA]]/Data[[#This Row],[totalYP]])</f>
        <v>58.150312311102162</v>
      </c>
      <c r="S548" s="13">
        <f>100*(Data[[#This Row],[A1_num]]/Data[[#This Row],[totalNumLAttainers]])</f>
        <v>9.1478093403947991</v>
      </c>
      <c r="T548" s="13">
        <f>100*(Data[[#This Row],[A2_num]]/Data[[#This Row],[totalNumLAttainers]])</f>
        <v>11.940298507462686</v>
      </c>
      <c r="U548" s="13">
        <f>100*(Data[[#This Row],[A3_num]]/Data[[#This Row],[totalNumLAttainers]])</f>
        <v>1.5406836783822822</v>
      </c>
      <c r="V548" s="13">
        <f>100*(Data[[#This Row],[B1_num]]/Data[[#This Row],[totalNumLAttainers]])</f>
        <v>9.6292729898892642</v>
      </c>
      <c r="W548" s="13">
        <f>100*(Data[[#This Row],[B2_num]]/Data[[#This Row],[totalNumLAttainers]])</f>
        <v>13.914299470389984</v>
      </c>
      <c r="X548" s="13">
        <f>100*(Data[[#This Row],[B3_num]]/Data[[#This Row],[totalNumLAttainers]])</f>
        <v>26.865671641791046</v>
      </c>
      <c r="Y548" s="13">
        <f>100*(Data[[#This Row],[C1_num]]/Data[[#This Row],[totalNumLAttainers]])</f>
        <v>17.910447761194028</v>
      </c>
      <c r="Z548" s="13">
        <f>100*(Data[[#This Row],[C2_num]]/Data[[#This Row],[totalNumLAttainers]])</f>
        <v>5.3442465093885412</v>
      </c>
      <c r="AA548" s="13">
        <f>100*(Data[[#This Row],[C3_num]]/Data[[#This Row],[totalNumLAttainers]])</f>
        <v>3.7072701011073663</v>
      </c>
      <c r="AB548" s="9">
        <f>SUM(Data[[#This Row],[A1_num]:[A3_num]])</f>
        <v>470</v>
      </c>
      <c r="AC548" s="9">
        <f>SUM(Data[[#This Row],[B1_num]:[B3_num]])</f>
        <v>1047</v>
      </c>
      <c r="AD548" s="9">
        <f>SUM(Data[[#This Row],[C1_num]:[C3_num]])</f>
        <v>560</v>
      </c>
      <c r="AE548" s="9">
        <f>SUM(Data[[#This Row],[A1_num]],Data[[#This Row],[B1_num]])</f>
        <v>390</v>
      </c>
      <c r="AF548" s="9">
        <f>SUM(Data[[#This Row],[A2_num]],Data[[#This Row],[B2_num]])</f>
        <v>537</v>
      </c>
      <c r="AG548" s="9">
        <f>SUM(Data[[#This Row],[A3_num]],Data[[#This Row],[B3_num]],Data[[#This Row],[C1_num]],Data[[#This Row],[C2_num]],Data[[#This Row],[C3_num]])</f>
        <v>1150</v>
      </c>
    </row>
    <row r="549" spans="1:33" x14ac:dyDescent="0.15">
      <c r="A549" s="8">
        <v>2016</v>
      </c>
      <c r="B549" s="8" t="s">
        <v>221</v>
      </c>
      <c r="C549" s="8" t="s">
        <v>6</v>
      </c>
      <c r="D549" s="8" t="s">
        <v>134</v>
      </c>
      <c r="E549" s="8">
        <v>647</v>
      </c>
      <c r="F549" s="8">
        <v>54</v>
      </c>
      <c r="G549" s="8">
        <v>39</v>
      </c>
      <c r="H549" s="8">
        <v>10</v>
      </c>
      <c r="I549" s="8">
        <v>75</v>
      </c>
      <c r="J549" s="8">
        <v>44</v>
      </c>
      <c r="K549" s="8">
        <v>128</v>
      </c>
      <c r="L549" s="8">
        <v>66</v>
      </c>
      <c r="M549" s="8">
        <v>35</v>
      </c>
      <c r="N549" s="8">
        <v>22</v>
      </c>
      <c r="O549" s="8">
        <f>SUM(Data[[#This Row],[A1_num]:[C3_num]])</f>
        <v>473</v>
      </c>
      <c r="P549" s="9">
        <f>Data[[#This Row],[totalNumLAttainers]]+Data[[#This Row],[numNonLA]]</f>
        <v>1120</v>
      </c>
      <c r="Q549" s="9">
        <f>100*(Data[[#This Row],[totalNumLAttainers]]/Data[[#This Row],[totalYP]])</f>
        <v>42.232142857142854</v>
      </c>
      <c r="R549" s="9">
        <f>100*(Data[[#This Row],[numNonLA]]/Data[[#This Row],[totalYP]])</f>
        <v>57.767857142857139</v>
      </c>
      <c r="S549" s="13">
        <f>100*(Data[[#This Row],[A1_num]]/Data[[#This Row],[totalNumLAttainers]])</f>
        <v>11.416490486257928</v>
      </c>
      <c r="T549" s="13">
        <f>100*(Data[[#This Row],[A2_num]]/Data[[#This Row],[totalNumLAttainers]])</f>
        <v>8.2452431289640593</v>
      </c>
      <c r="U549" s="13">
        <f>100*(Data[[#This Row],[A3_num]]/Data[[#This Row],[totalNumLAttainers]])</f>
        <v>2.1141649048625792</v>
      </c>
      <c r="V549" s="13">
        <f>100*(Data[[#This Row],[B1_num]]/Data[[#This Row],[totalNumLAttainers]])</f>
        <v>15.856236786469344</v>
      </c>
      <c r="W549" s="13">
        <f>100*(Data[[#This Row],[B2_num]]/Data[[#This Row],[totalNumLAttainers]])</f>
        <v>9.3023255813953494</v>
      </c>
      <c r="X549" s="13">
        <f>100*(Data[[#This Row],[B3_num]]/Data[[#This Row],[totalNumLAttainers]])</f>
        <v>27.061310782241016</v>
      </c>
      <c r="Y549" s="13">
        <f>100*(Data[[#This Row],[C1_num]]/Data[[#This Row],[totalNumLAttainers]])</f>
        <v>13.953488372093023</v>
      </c>
      <c r="Z549" s="13">
        <f>100*(Data[[#This Row],[C2_num]]/Data[[#This Row],[totalNumLAttainers]])</f>
        <v>7.3995771670190278</v>
      </c>
      <c r="AA549" s="13">
        <f>100*(Data[[#This Row],[C3_num]]/Data[[#This Row],[totalNumLAttainers]])</f>
        <v>4.6511627906976747</v>
      </c>
      <c r="AB549" s="9">
        <f>SUM(Data[[#This Row],[A1_num]:[A3_num]])</f>
        <v>103</v>
      </c>
      <c r="AC549" s="9">
        <f>SUM(Data[[#This Row],[B1_num]:[B3_num]])</f>
        <v>247</v>
      </c>
      <c r="AD549" s="9">
        <f>SUM(Data[[#This Row],[C1_num]:[C3_num]])</f>
        <v>123</v>
      </c>
      <c r="AE549" s="9">
        <f>SUM(Data[[#This Row],[A1_num]],Data[[#This Row],[B1_num]])</f>
        <v>129</v>
      </c>
      <c r="AF549" s="9">
        <f>SUM(Data[[#This Row],[A2_num]],Data[[#This Row],[B2_num]])</f>
        <v>83</v>
      </c>
      <c r="AG549" s="9">
        <f>SUM(Data[[#This Row],[A3_num]],Data[[#This Row],[B3_num]],Data[[#This Row],[C1_num]],Data[[#This Row],[C2_num]],Data[[#This Row],[C3_num]])</f>
        <v>261</v>
      </c>
    </row>
    <row r="550" spans="1:33" x14ac:dyDescent="0.15">
      <c r="A550" s="8">
        <v>2016</v>
      </c>
      <c r="B550" s="8" t="s">
        <v>221</v>
      </c>
      <c r="C550" s="8" t="s">
        <v>238</v>
      </c>
      <c r="D550" s="8" t="s">
        <v>239</v>
      </c>
      <c r="E550" s="8">
        <v>1297</v>
      </c>
      <c r="F550" s="8">
        <v>68</v>
      </c>
      <c r="G550" s="8">
        <v>172</v>
      </c>
      <c r="H550" s="8">
        <v>31</v>
      </c>
      <c r="I550" s="8">
        <v>132</v>
      </c>
      <c r="J550" s="8">
        <v>188</v>
      </c>
      <c r="K550" s="8">
        <v>383</v>
      </c>
      <c r="L550" s="8">
        <v>290</v>
      </c>
      <c r="M550" s="8">
        <v>137</v>
      </c>
      <c r="N550" s="8">
        <v>91</v>
      </c>
      <c r="O550" s="8">
        <f>SUM(Data[[#This Row],[A1_num]:[C3_num]])</f>
        <v>1492</v>
      </c>
      <c r="P550" s="9">
        <f>Data[[#This Row],[totalNumLAttainers]]+Data[[#This Row],[numNonLA]]</f>
        <v>2789</v>
      </c>
      <c r="Q550" s="9">
        <f>100*(Data[[#This Row],[totalNumLAttainers]]/Data[[#This Row],[totalYP]])</f>
        <v>53.495876658300467</v>
      </c>
      <c r="R550" s="9">
        <f>100*(Data[[#This Row],[numNonLA]]/Data[[#This Row],[totalYP]])</f>
        <v>46.504123341699533</v>
      </c>
      <c r="S550" s="13">
        <f>100*(Data[[#This Row],[A1_num]]/Data[[#This Row],[totalNumLAttainers]])</f>
        <v>4.5576407506702417</v>
      </c>
      <c r="T550" s="13">
        <f>100*(Data[[#This Row],[A2_num]]/Data[[#This Row],[totalNumLAttainers]])</f>
        <v>11.528150134048257</v>
      </c>
      <c r="U550" s="13">
        <f>100*(Data[[#This Row],[A3_num]]/Data[[#This Row],[totalNumLAttainers]])</f>
        <v>2.0777479892761392</v>
      </c>
      <c r="V550" s="13">
        <f>100*(Data[[#This Row],[B1_num]]/Data[[#This Row],[totalNumLAttainers]])</f>
        <v>8.8471849865951739</v>
      </c>
      <c r="W550" s="13">
        <f>100*(Data[[#This Row],[B2_num]]/Data[[#This Row],[totalNumLAttainers]])</f>
        <v>12.600536193029491</v>
      </c>
      <c r="X550" s="13">
        <f>100*(Data[[#This Row],[B3_num]]/Data[[#This Row],[totalNumLAttainers]])</f>
        <v>25.67024128686327</v>
      </c>
      <c r="Y550" s="13">
        <f>100*(Data[[#This Row],[C1_num]]/Data[[#This Row],[totalNumLAttainers]])</f>
        <v>19.436997319034852</v>
      </c>
      <c r="Z550" s="13">
        <f>100*(Data[[#This Row],[C2_num]]/Data[[#This Row],[totalNumLAttainers]])</f>
        <v>9.1823056300268107</v>
      </c>
      <c r="AA550" s="13">
        <f>100*(Data[[#This Row],[C3_num]]/Data[[#This Row],[totalNumLAttainers]])</f>
        <v>6.0991957104557644</v>
      </c>
      <c r="AB550" s="9">
        <f>SUM(Data[[#This Row],[A1_num]:[A3_num]])</f>
        <v>271</v>
      </c>
      <c r="AC550" s="9">
        <f>SUM(Data[[#This Row],[B1_num]:[B3_num]])</f>
        <v>703</v>
      </c>
      <c r="AD550" s="9">
        <f>SUM(Data[[#This Row],[C1_num]:[C3_num]])</f>
        <v>518</v>
      </c>
      <c r="AE550" s="9">
        <f>SUM(Data[[#This Row],[A1_num]],Data[[#This Row],[B1_num]])</f>
        <v>200</v>
      </c>
      <c r="AF550" s="9">
        <f>SUM(Data[[#This Row],[A2_num]],Data[[#This Row],[B2_num]])</f>
        <v>360</v>
      </c>
      <c r="AG550" s="9">
        <f>SUM(Data[[#This Row],[A3_num]],Data[[#This Row],[B3_num]],Data[[#This Row],[C1_num]],Data[[#This Row],[C2_num]],Data[[#This Row],[C3_num]])</f>
        <v>932</v>
      </c>
    </row>
    <row r="551" spans="1:33" x14ac:dyDescent="0.15">
      <c r="A551" s="8">
        <v>2016</v>
      </c>
      <c r="B551" s="8" t="s">
        <v>221</v>
      </c>
      <c r="C551" s="8" t="s">
        <v>313</v>
      </c>
      <c r="D551" s="8" t="s">
        <v>314</v>
      </c>
      <c r="E551" s="8">
        <v>4542</v>
      </c>
      <c r="F551" s="8">
        <v>284</v>
      </c>
      <c r="G551" s="8">
        <v>469</v>
      </c>
      <c r="H551" s="8">
        <v>36</v>
      </c>
      <c r="I551" s="8">
        <v>332</v>
      </c>
      <c r="J551" s="8">
        <v>554</v>
      </c>
      <c r="K551" s="8">
        <v>852</v>
      </c>
      <c r="L551" s="8">
        <v>587</v>
      </c>
      <c r="M551" s="8">
        <v>201</v>
      </c>
      <c r="N551" s="8">
        <v>161</v>
      </c>
      <c r="O551" s="8">
        <f>SUM(Data[[#This Row],[A1_num]:[C3_num]])</f>
        <v>3476</v>
      </c>
      <c r="P551" s="9">
        <f>Data[[#This Row],[totalNumLAttainers]]+Data[[#This Row],[numNonLA]]</f>
        <v>8018</v>
      </c>
      <c r="Q551" s="9">
        <f>100*(Data[[#This Row],[totalNumLAttainers]]/Data[[#This Row],[totalYP]])</f>
        <v>43.352456971813417</v>
      </c>
      <c r="R551" s="9">
        <f>100*(Data[[#This Row],[numNonLA]]/Data[[#This Row],[totalYP]])</f>
        <v>56.647543028186575</v>
      </c>
      <c r="S551" s="13">
        <f>100*(Data[[#This Row],[A1_num]]/Data[[#This Row],[totalNumLAttainers]])</f>
        <v>8.1703107019562715</v>
      </c>
      <c r="T551" s="13">
        <f>100*(Data[[#This Row],[A2_num]]/Data[[#This Row],[totalNumLAttainers]])</f>
        <v>13.492520138089759</v>
      </c>
      <c r="U551" s="13">
        <f>100*(Data[[#This Row],[A3_num]]/Data[[#This Row],[totalNumLAttainers]])</f>
        <v>1.0356731875719216</v>
      </c>
      <c r="V551" s="13">
        <f>100*(Data[[#This Row],[B1_num]]/Data[[#This Row],[totalNumLAttainers]])</f>
        <v>9.5512082853855009</v>
      </c>
      <c r="W551" s="13">
        <f>100*(Data[[#This Row],[B2_num]]/Data[[#This Row],[totalNumLAttainers]])</f>
        <v>15.937859608745686</v>
      </c>
      <c r="X551" s="13">
        <f>100*(Data[[#This Row],[B3_num]]/Data[[#This Row],[totalNumLAttainers]])</f>
        <v>24.510932105868815</v>
      </c>
      <c r="Y551" s="13">
        <f>100*(Data[[#This Row],[C1_num]]/Data[[#This Row],[totalNumLAttainers]])</f>
        <v>16.887226697353281</v>
      </c>
      <c r="Z551" s="13">
        <f>100*(Data[[#This Row],[C2_num]]/Data[[#This Row],[totalNumLAttainers]])</f>
        <v>5.7825086306098967</v>
      </c>
      <c r="AA551" s="13">
        <f>100*(Data[[#This Row],[C3_num]]/Data[[#This Row],[totalNumLAttainers]])</f>
        <v>4.6317606444188728</v>
      </c>
      <c r="AB551" s="9">
        <f>SUM(Data[[#This Row],[A1_num]:[A3_num]])</f>
        <v>789</v>
      </c>
      <c r="AC551" s="9">
        <f>SUM(Data[[#This Row],[B1_num]:[B3_num]])</f>
        <v>1738</v>
      </c>
      <c r="AD551" s="9">
        <f>SUM(Data[[#This Row],[C1_num]:[C3_num]])</f>
        <v>949</v>
      </c>
      <c r="AE551" s="9">
        <f>SUM(Data[[#This Row],[A1_num]],Data[[#This Row],[B1_num]])</f>
        <v>616</v>
      </c>
      <c r="AF551" s="9">
        <f>SUM(Data[[#This Row],[A2_num]],Data[[#This Row],[B2_num]])</f>
        <v>1023</v>
      </c>
      <c r="AG551" s="9">
        <f>SUM(Data[[#This Row],[A3_num]],Data[[#This Row],[B3_num]],Data[[#This Row],[C1_num]],Data[[#This Row],[C2_num]],Data[[#This Row],[C3_num]])</f>
        <v>1837</v>
      </c>
    </row>
    <row r="552" spans="1:33" x14ac:dyDescent="0.15">
      <c r="A552" s="8">
        <v>2016</v>
      </c>
      <c r="B552" s="8" t="s">
        <v>221</v>
      </c>
      <c r="C552" s="8" t="s">
        <v>315</v>
      </c>
      <c r="D552" s="8" t="s">
        <v>316</v>
      </c>
      <c r="E552" s="8">
        <v>4540</v>
      </c>
      <c r="F552" s="8">
        <v>276</v>
      </c>
      <c r="G552" s="8">
        <v>341</v>
      </c>
      <c r="H552" s="8">
        <v>34</v>
      </c>
      <c r="I552" s="8">
        <v>356</v>
      </c>
      <c r="J552" s="8">
        <v>385</v>
      </c>
      <c r="K552" s="8">
        <v>683</v>
      </c>
      <c r="L552" s="8">
        <v>479</v>
      </c>
      <c r="M552" s="8">
        <v>164</v>
      </c>
      <c r="N552" s="8">
        <v>119</v>
      </c>
      <c r="O552" s="8">
        <f>SUM(Data[[#This Row],[A1_num]:[C3_num]])</f>
        <v>2837</v>
      </c>
      <c r="P552" s="9">
        <f>Data[[#This Row],[totalNumLAttainers]]+Data[[#This Row],[numNonLA]]</f>
        <v>7377</v>
      </c>
      <c r="Q552" s="9">
        <f>100*(Data[[#This Row],[totalNumLAttainers]]/Data[[#This Row],[totalYP]])</f>
        <v>38.457367493561065</v>
      </c>
      <c r="R552" s="9">
        <f>100*(Data[[#This Row],[numNonLA]]/Data[[#This Row],[totalYP]])</f>
        <v>61.542632506438935</v>
      </c>
      <c r="S552" s="13">
        <f>100*(Data[[#This Row],[A1_num]]/Data[[#This Row],[totalNumLAttainers]])</f>
        <v>9.7285865350722585</v>
      </c>
      <c r="T552" s="13">
        <f>100*(Data[[#This Row],[A2_num]]/Data[[#This Row],[totalNumLAttainers]])</f>
        <v>12.019739161085653</v>
      </c>
      <c r="U552" s="13">
        <f>100*(Data[[#This Row],[A3_num]]/Data[[#This Row],[totalNumLAttainers]])</f>
        <v>1.1984490659146985</v>
      </c>
      <c r="V552" s="13">
        <f>100*(Data[[#This Row],[B1_num]]/Data[[#This Row],[totalNumLAttainers]])</f>
        <v>12.548466690165668</v>
      </c>
      <c r="W552" s="13">
        <f>100*(Data[[#This Row],[B2_num]]/Data[[#This Row],[totalNumLAttainers]])</f>
        <v>13.570673246387027</v>
      </c>
      <c r="X552" s="13">
        <f>100*(Data[[#This Row],[B3_num]]/Data[[#This Row],[totalNumLAttainers]])</f>
        <v>24.074726824109977</v>
      </c>
      <c r="Y552" s="13">
        <f>100*(Data[[#This Row],[C1_num]]/Data[[#This Row],[totalNumLAttainers]])</f>
        <v>16.884032428621783</v>
      </c>
      <c r="Z552" s="13">
        <f>100*(Data[[#This Row],[C2_num]]/Data[[#This Row],[totalNumLAttainers]])</f>
        <v>5.7807543179414873</v>
      </c>
      <c r="AA552" s="13">
        <f>100*(Data[[#This Row],[C3_num]]/Data[[#This Row],[totalNumLAttainers]])</f>
        <v>4.194571730701445</v>
      </c>
      <c r="AB552" s="9">
        <f>SUM(Data[[#This Row],[A1_num]:[A3_num]])</f>
        <v>651</v>
      </c>
      <c r="AC552" s="9">
        <f>SUM(Data[[#This Row],[B1_num]:[B3_num]])</f>
        <v>1424</v>
      </c>
      <c r="AD552" s="9">
        <f>SUM(Data[[#This Row],[C1_num]:[C3_num]])</f>
        <v>762</v>
      </c>
      <c r="AE552" s="9">
        <f>SUM(Data[[#This Row],[A1_num]],Data[[#This Row],[B1_num]])</f>
        <v>632</v>
      </c>
      <c r="AF552" s="9">
        <f>SUM(Data[[#This Row],[A2_num]],Data[[#This Row],[B2_num]])</f>
        <v>726</v>
      </c>
      <c r="AG552" s="9">
        <f>SUM(Data[[#This Row],[A3_num]],Data[[#This Row],[B3_num]],Data[[#This Row],[C1_num]],Data[[#This Row],[C2_num]],Data[[#This Row],[C3_num]])</f>
        <v>1479</v>
      </c>
    </row>
    <row r="553" spans="1:33" x14ac:dyDescent="0.15">
      <c r="A553" s="8">
        <v>2016</v>
      </c>
      <c r="B553" s="8" t="s">
        <v>221</v>
      </c>
      <c r="C553" s="8" t="s">
        <v>44</v>
      </c>
      <c r="D553" s="8" t="s">
        <v>160</v>
      </c>
      <c r="E553" s="8">
        <v>1784</v>
      </c>
      <c r="F553" s="8">
        <v>114</v>
      </c>
      <c r="G553" s="8">
        <v>83</v>
      </c>
      <c r="H553" s="8">
        <v>10</v>
      </c>
      <c r="I553" s="8">
        <v>219</v>
      </c>
      <c r="J553" s="8">
        <v>161</v>
      </c>
      <c r="K553" s="8">
        <v>368</v>
      </c>
      <c r="L553" s="8">
        <v>153</v>
      </c>
      <c r="M553" s="8">
        <v>72</v>
      </c>
      <c r="N553" s="8">
        <v>116</v>
      </c>
      <c r="O553" s="8">
        <f>SUM(Data[[#This Row],[A1_num]:[C3_num]])</f>
        <v>1296</v>
      </c>
      <c r="P553" s="9">
        <f>Data[[#This Row],[totalNumLAttainers]]+Data[[#This Row],[numNonLA]]</f>
        <v>3080</v>
      </c>
      <c r="Q553" s="9">
        <f>100*(Data[[#This Row],[totalNumLAttainers]]/Data[[#This Row],[totalYP]])</f>
        <v>42.077922077922075</v>
      </c>
      <c r="R553" s="9">
        <f>100*(Data[[#This Row],[numNonLA]]/Data[[#This Row],[totalYP]])</f>
        <v>57.922077922077918</v>
      </c>
      <c r="S553" s="13">
        <f>100*(Data[[#This Row],[A1_num]]/Data[[#This Row],[totalNumLAttainers]])</f>
        <v>8.7962962962962958</v>
      </c>
      <c r="T553" s="13">
        <f>100*(Data[[#This Row],[A2_num]]/Data[[#This Row],[totalNumLAttainers]])</f>
        <v>6.4043209876543212</v>
      </c>
      <c r="U553" s="13">
        <f>100*(Data[[#This Row],[A3_num]]/Data[[#This Row],[totalNumLAttainers]])</f>
        <v>0.77160493827160492</v>
      </c>
      <c r="V553" s="13">
        <f>100*(Data[[#This Row],[B1_num]]/Data[[#This Row],[totalNumLAttainers]])</f>
        <v>16.898148148148149</v>
      </c>
      <c r="W553" s="13">
        <f>100*(Data[[#This Row],[B2_num]]/Data[[#This Row],[totalNumLAttainers]])</f>
        <v>12.422839506172838</v>
      </c>
      <c r="X553" s="13">
        <f>100*(Data[[#This Row],[B3_num]]/Data[[#This Row],[totalNumLAttainers]])</f>
        <v>28.39506172839506</v>
      </c>
      <c r="Y553" s="13">
        <f>100*(Data[[#This Row],[C1_num]]/Data[[#This Row],[totalNumLAttainers]])</f>
        <v>11.805555555555555</v>
      </c>
      <c r="Z553" s="13">
        <f>100*(Data[[#This Row],[C2_num]]/Data[[#This Row],[totalNumLAttainers]])</f>
        <v>5.5555555555555554</v>
      </c>
      <c r="AA553" s="13">
        <f>100*(Data[[#This Row],[C3_num]]/Data[[#This Row],[totalNumLAttainers]])</f>
        <v>8.9506172839506171</v>
      </c>
      <c r="AB553" s="9">
        <f>SUM(Data[[#This Row],[A1_num]:[A3_num]])</f>
        <v>207</v>
      </c>
      <c r="AC553" s="9">
        <f>SUM(Data[[#This Row],[B1_num]:[B3_num]])</f>
        <v>748</v>
      </c>
      <c r="AD553" s="9">
        <f>SUM(Data[[#This Row],[C1_num]:[C3_num]])</f>
        <v>341</v>
      </c>
      <c r="AE553" s="9">
        <f>SUM(Data[[#This Row],[A1_num]],Data[[#This Row],[B1_num]])</f>
        <v>333</v>
      </c>
      <c r="AF553" s="9">
        <f>SUM(Data[[#This Row],[A2_num]],Data[[#This Row],[B2_num]])</f>
        <v>244</v>
      </c>
      <c r="AG553" s="9">
        <f>SUM(Data[[#This Row],[A3_num]],Data[[#This Row],[B3_num]],Data[[#This Row],[C1_num]],Data[[#This Row],[C2_num]],Data[[#This Row],[C3_num]])</f>
        <v>719</v>
      </c>
    </row>
    <row r="554" spans="1:33" x14ac:dyDescent="0.15">
      <c r="A554" s="8">
        <v>2016</v>
      </c>
      <c r="B554" s="8" t="s">
        <v>221</v>
      </c>
      <c r="C554" s="8" t="s">
        <v>317</v>
      </c>
      <c r="D554" s="8" t="s">
        <v>318</v>
      </c>
      <c r="E554" s="8">
        <v>2464</v>
      </c>
      <c r="F554" s="8">
        <v>167</v>
      </c>
      <c r="G554" s="8">
        <v>179</v>
      </c>
      <c r="H554" s="8">
        <v>19</v>
      </c>
      <c r="I554" s="8">
        <v>245</v>
      </c>
      <c r="J554" s="8">
        <v>224</v>
      </c>
      <c r="K554" s="8">
        <v>370</v>
      </c>
      <c r="L554" s="8">
        <v>265</v>
      </c>
      <c r="M554" s="8">
        <v>84</v>
      </c>
      <c r="N554" s="8">
        <v>91</v>
      </c>
      <c r="O554" s="8">
        <f>SUM(Data[[#This Row],[A1_num]:[C3_num]])</f>
        <v>1644</v>
      </c>
      <c r="P554" s="9">
        <f>Data[[#This Row],[totalNumLAttainers]]+Data[[#This Row],[numNonLA]]</f>
        <v>4108</v>
      </c>
      <c r="Q554" s="9">
        <f>100*(Data[[#This Row],[totalNumLAttainers]]/Data[[#This Row],[totalYP]])</f>
        <v>40.019474196689387</v>
      </c>
      <c r="R554" s="9">
        <f>100*(Data[[#This Row],[numNonLA]]/Data[[#This Row],[totalYP]])</f>
        <v>59.980525803310613</v>
      </c>
      <c r="S554" s="13">
        <f>100*(Data[[#This Row],[A1_num]]/Data[[#This Row],[totalNumLAttainers]])</f>
        <v>10.158150851581508</v>
      </c>
      <c r="T554" s="13">
        <f>100*(Data[[#This Row],[A2_num]]/Data[[#This Row],[totalNumLAttainers]])</f>
        <v>10.888077858880779</v>
      </c>
      <c r="U554" s="13">
        <f>100*(Data[[#This Row],[A3_num]]/Data[[#This Row],[totalNumLAttainers]])</f>
        <v>1.1557177615571776</v>
      </c>
      <c r="V554" s="13">
        <f>100*(Data[[#This Row],[B1_num]]/Data[[#This Row],[totalNumLAttainers]])</f>
        <v>14.902676399026765</v>
      </c>
      <c r="W554" s="13">
        <f>100*(Data[[#This Row],[B2_num]]/Data[[#This Row],[totalNumLAttainers]])</f>
        <v>13.625304136253041</v>
      </c>
      <c r="X554" s="13">
        <f>100*(Data[[#This Row],[B3_num]]/Data[[#This Row],[totalNumLAttainers]])</f>
        <v>22.506082725060828</v>
      </c>
      <c r="Y554" s="13">
        <f>100*(Data[[#This Row],[C1_num]]/Data[[#This Row],[totalNumLAttainers]])</f>
        <v>16.119221411192214</v>
      </c>
      <c r="Z554" s="13">
        <f>100*(Data[[#This Row],[C2_num]]/Data[[#This Row],[totalNumLAttainers]])</f>
        <v>5.1094890510948909</v>
      </c>
      <c r="AA554" s="13">
        <f>100*(Data[[#This Row],[C3_num]]/Data[[#This Row],[totalNumLAttainers]])</f>
        <v>5.5352798053527978</v>
      </c>
      <c r="AB554" s="9">
        <f>SUM(Data[[#This Row],[A1_num]:[A3_num]])</f>
        <v>365</v>
      </c>
      <c r="AC554" s="9">
        <f>SUM(Data[[#This Row],[B1_num]:[B3_num]])</f>
        <v>839</v>
      </c>
      <c r="AD554" s="9">
        <f>SUM(Data[[#This Row],[C1_num]:[C3_num]])</f>
        <v>440</v>
      </c>
      <c r="AE554" s="9">
        <f>SUM(Data[[#This Row],[A1_num]],Data[[#This Row],[B1_num]])</f>
        <v>412</v>
      </c>
      <c r="AF554" s="9">
        <f>SUM(Data[[#This Row],[A2_num]],Data[[#This Row],[B2_num]])</f>
        <v>403</v>
      </c>
      <c r="AG554" s="9">
        <f>SUM(Data[[#This Row],[A3_num]],Data[[#This Row],[B3_num]],Data[[#This Row],[C1_num]],Data[[#This Row],[C2_num]],Data[[#This Row],[C3_num]])</f>
        <v>829</v>
      </c>
    </row>
    <row r="555" spans="1:33" x14ac:dyDescent="0.15">
      <c r="A555" s="8">
        <v>2016</v>
      </c>
      <c r="B555" s="8" t="s">
        <v>221</v>
      </c>
      <c r="C555" s="8" t="s">
        <v>50</v>
      </c>
      <c r="D555" s="8" t="s">
        <v>165</v>
      </c>
      <c r="E555" s="8">
        <v>1776</v>
      </c>
      <c r="F555" s="8">
        <v>204</v>
      </c>
      <c r="G555" s="8">
        <v>161</v>
      </c>
      <c r="H555" s="8">
        <v>24</v>
      </c>
      <c r="I555" s="8">
        <v>179</v>
      </c>
      <c r="J555" s="8">
        <v>208</v>
      </c>
      <c r="K555" s="8">
        <v>447</v>
      </c>
      <c r="L555" s="8">
        <v>298</v>
      </c>
      <c r="M555" s="8">
        <v>92</v>
      </c>
      <c r="N555" s="8">
        <v>46</v>
      </c>
      <c r="O555" s="8">
        <f>SUM(Data[[#This Row],[A1_num]:[C3_num]])</f>
        <v>1659</v>
      </c>
      <c r="P555" s="9">
        <f>Data[[#This Row],[totalNumLAttainers]]+Data[[#This Row],[numNonLA]]</f>
        <v>3435</v>
      </c>
      <c r="Q555" s="9">
        <f>100*(Data[[#This Row],[totalNumLAttainers]]/Data[[#This Row],[totalYP]])</f>
        <v>48.296943231441048</v>
      </c>
      <c r="R555" s="9">
        <f>100*(Data[[#This Row],[numNonLA]]/Data[[#This Row],[totalYP]])</f>
        <v>51.703056768558952</v>
      </c>
      <c r="S555" s="13">
        <f>100*(Data[[#This Row],[A1_num]]/Data[[#This Row],[totalNumLAttainers]])</f>
        <v>12.296564195298371</v>
      </c>
      <c r="T555" s="13">
        <f>100*(Data[[#This Row],[A2_num]]/Data[[#This Row],[totalNumLAttainers]])</f>
        <v>9.7046413502109701</v>
      </c>
      <c r="U555" s="13">
        <f>100*(Data[[#This Row],[A3_num]]/Data[[#This Row],[totalNumLAttainers]])</f>
        <v>1.4466546112115732</v>
      </c>
      <c r="V555" s="13">
        <f>100*(Data[[#This Row],[B1_num]]/Data[[#This Row],[totalNumLAttainers]])</f>
        <v>10.789632308619652</v>
      </c>
      <c r="W555" s="13">
        <f>100*(Data[[#This Row],[B2_num]]/Data[[#This Row],[totalNumLAttainers]])</f>
        <v>12.537673297166968</v>
      </c>
      <c r="X555" s="13">
        <f>100*(Data[[#This Row],[B3_num]]/Data[[#This Row],[totalNumLAttainers]])</f>
        <v>26.94394213381555</v>
      </c>
      <c r="Y555" s="13">
        <f>100*(Data[[#This Row],[C1_num]]/Data[[#This Row],[totalNumLAttainers]])</f>
        <v>17.962628089210366</v>
      </c>
      <c r="Z555" s="13">
        <f>100*(Data[[#This Row],[C2_num]]/Data[[#This Row],[totalNumLAttainers]])</f>
        <v>5.5455093429776978</v>
      </c>
      <c r="AA555" s="13">
        <f>100*(Data[[#This Row],[C3_num]]/Data[[#This Row],[totalNumLAttainers]])</f>
        <v>2.7727546714888489</v>
      </c>
      <c r="AB555" s="9">
        <f>SUM(Data[[#This Row],[A1_num]:[A3_num]])</f>
        <v>389</v>
      </c>
      <c r="AC555" s="9">
        <f>SUM(Data[[#This Row],[B1_num]:[B3_num]])</f>
        <v>834</v>
      </c>
      <c r="AD555" s="9">
        <f>SUM(Data[[#This Row],[C1_num]:[C3_num]])</f>
        <v>436</v>
      </c>
      <c r="AE555" s="9">
        <f>SUM(Data[[#This Row],[A1_num]],Data[[#This Row],[B1_num]])</f>
        <v>383</v>
      </c>
      <c r="AF555" s="9">
        <f>SUM(Data[[#This Row],[A2_num]],Data[[#This Row],[B2_num]])</f>
        <v>369</v>
      </c>
      <c r="AG555" s="9">
        <f>SUM(Data[[#This Row],[A3_num]],Data[[#This Row],[B3_num]],Data[[#This Row],[C1_num]],Data[[#This Row],[C2_num]],Data[[#This Row],[C3_num]])</f>
        <v>907</v>
      </c>
    </row>
    <row r="556" spans="1:33" x14ac:dyDescent="0.15">
      <c r="A556" s="8">
        <v>2016</v>
      </c>
      <c r="B556" s="8" t="s">
        <v>221</v>
      </c>
      <c r="C556" s="8" t="s">
        <v>23</v>
      </c>
      <c r="D556" s="8" t="s">
        <v>294</v>
      </c>
      <c r="E556" s="8">
        <v>3098</v>
      </c>
      <c r="F556" s="8">
        <v>219</v>
      </c>
      <c r="G556" s="8">
        <v>201</v>
      </c>
      <c r="H556" s="8">
        <v>25</v>
      </c>
      <c r="I556" s="8">
        <v>319</v>
      </c>
      <c r="J556" s="8">
        <v>228</v>
      </c>
      <c r="K556" s="8">
        <v>733</v>
      </c>
      <c r="L556" s="8">
        <v>141</v>
      </c>
      <c r="M556" s="8">
        <v>120</v>
      </c>
      <c r="N556" s="8">
        <v>117</v>
      </c>
      <c r="O556" s="8">
        <f>SUM(Data[[#This Row],[A1_num]:[C3_num]])</f>
        <v>2103</v>
      </c>
      <c r="P556" s="9">
        <f>Data[[#This Row],[totalNumLAttainers]]+Data[[#This Row],[numNonLA]]</f>
        <v>5201</v>
      </c>
      <c r="Q556" s="9">
        <f>100*(Data[[#This Row],[totalNumLAttainers]]/Data[[#This Row],[totalYP]])</f>
        <v>40.434531820803691</v>
      </c>
      <c r="R556" s="9">
        <f>100*(Data[[#This Row],[numNonLA]]/Data[[#This Row],[totalYP]])</f>
        <v>59.565468179196316</v>
      </c>
      <c r="S556" s="13">
        <f>100*(Data[[#This Row],[A1_num]]/Data[[#This Row],[totalNumLAttainers]])</f>
        <v>10.413694721825962</v>
      </c>
      <c r="T556" s="13">
        <f>100*(Data[[#This Row],[A2_num]]/Data[[#This Row],[totalNumLAttainers]])</f>
        <v>9.5577746077032817</v>
      </c>
      <c r="U556" s="13">
        <f>100*(Data[[#This Row],[A3_num]]/Data[[#This Row],[totalNumLAttainers]])</f>
        <v>1.1887779362815025</v>
      </c>
      <c r="V556" s="13">
        <f>100*(Data[[#This Row],[B1_num]]/Data[[#This Row],[totalNumLAttainers]])</f>
        <v>15.168806466951972</v>
      </c>
      <c r="W556" s="13">
        <f>100*(Data[[#This Row],[B2_num]]/Data[[#This Row],[totalNumLAttainers]])</f>
        <v>10.841654778887303</v>
      </c>
      <c r="X556" s="13">
        <f>100*(Data[[#This Row],[B3_num]]/Data[[#This Row],[totalNumLAttainers]])</f>
        <v>34.854969091773654</v>
      </c>
      <c r="Y556" s="13">
        <f>100*(Data[[#This Row],[C1_num]]/Data[[#This Row],[totalNumLAttainers]])</f>
        <v>6.7047075606276749</v>
      </c>
      <c r="Z556" s="13">
        <f>100*(Data[[#This Row],[C2_num]]/Data[[#This Row],[totalNumLAttainers]])</f>
        <v>5.7061340941512126</v>
      </c>
      <c r="AA556" s="13">
        <f>100*(Data[[#This Row],[C3_num]]/Data[[#This Row],[totalNumLAttainers]])</f>
        <v>5.5634807417974326</v>
      </c>
      <c r="AB556" s="9">
        <f>SUM(Data[[#This Row],[A1_num]:[A3_num]])</f>
        <v>445</v>
      </c>
      <c r="AC556" s="9">
        <f>SUM(Data[[#This Row],[B1_num]:[B3_num]])</f>
        <v>1280</v>
      </c>
      <c r="AD556" s="9">
        <f>SUM(Data[[#This Row],[C1_num]:[C3_num]])</f>
        <v>378</v>
      </c>
      <c r="AE556" s="9">
        <f>SUM(Data[[#This Row],[A1_num]],Data[[#This Row],[B1_num]])</f>
        <v>538</v>
      </c>
      <c r="AF556" s="9">
        <f>SUM(Data[[#This Row],[A2_num]],Data[[#This Row],[B2_num]])</f>
        <v>429</v>
      </c>
      <c r="AG556" s="9">
        <f>SUM(Data[[#This Row],[A3_num]],Data[[#This Row],[B3_num]],Data[[#This Row],[C1_num]],Data[[#This Row],[C2_num]],Data[[#This Row],[C3_num]])</f>
        <v>1136</v>
      </c>
    </row>
    <row r="557" spans="1:33" x14ac:dyDescent="0.15">
      <c r="A557" s="8">
        <v>2016</v>
      </c>
      <c r="B557" s="8" t="s">
        <v>221</v>
      </c>
      <c r="C557" s="8" t="s">
        <v>69</v>
      </c>
      <c r="D557" s="8" t="s">
        <v>182</v>
      </c>
      <c r="E557" s="8">
        <v>2062</v>
      </c>
      <c r="F557" s="8">
        <v>131</v>
      </c>
      <c r="G557" s="8">
        <v>207</v>
      </c>
      <c r="H557" s="8">
        <v>26</v>
      </c>
      <c r="I557" s="8">
        <v>97</v>
      </c>
      <c r="J557" s="8">
        <v>165</v>
      </c>
      <c r="K557" s="8">
        <v>332</v>
      </c>
      <c r="L557" s="8">
        <v>180</v>
      </c>
      <c r="M557" s="8">
        <v>89</v>
      </c>
      <c r="N557" s="8">
        <v>68</v>
      </c>
      <c r="O557" s="8">
        <f>SUM(Data[[#This Row],[A1_num]:[C3_num]])</f>
        <v>1295</v>
      </c>
      <c r="P557" s="9">
        <f>Data[[#This Row],[totalNumLAttainers]]+Data[[#This Row],[numNonLA]]</f>
        <v>3357</v>
      </c>
      <c r="Q557" s="9">
        <f>100*(Data[[#This Row],[totalNumLAttainers]]/Data[[#This Row],[totalYP]])</f>
        <v>38.57610962168603</v>
      </c>
      <c r="R557" s="9">
        <f>100*(Data[[#This Row],[numNonLA]]/Data[[#This Row],[totalYP]])</f>
        <v>61.42389037831397</v>
      </c>
      <c r="S557" s="13">
        <f>100*(Data[[#This Row],[A1_num]]/Data[[#This Row],[totalNumLAttainers]])</f>
        <v>10.115830115830116</v>
      </c>
      <c r="T557" s="13">
        <f>100*(Data[[#This Row],[A2_num]]/Data[[#This Row],[totalNumLAttainers]])</f>
        <v>15.984555984555984</v>
      </c>
      <c r="U557" s="13">
        <f>100*(Data[[#This Row],[A3_num]]/Data[[#This Row],[totalNumLAttainers]])</f>
        <v>2.0077220077220077</v>
      </c>
      <c r="V557" s="13">
        <f>100*(Data[[#This Row],[B1_num]]/Data[[#This Row],[totalNumLAttainers]])</f>
        <v>7.4903474903474905</v>
      </c>
      <c r="W557" s="13">
        <f>100*(Data[[#This Row],[B2_num]]/Data[[#This Row],[totalNumLAttainers]])</f>
        <v>12.741312741312742</v>
      </c>
      <c r="X557" s="13">
        <f>100*(Data[[#This Row],[B3_num]]/Data[[#This Row],[totalNumLAttainers]])</f>
        <v>25.637065637065636</v>
      </c>
      <c r="Y557" s="13">
        <f>100*(Data[[#This Row],[C1_num]]/Data[[#This Row],[totalNumLAttainers]])</f>
        <v>13.8996138996139</v>
      </c>
      <c r="Z557" s="13">
        <f>100*(Data[[#This Row],[C2_num]]/Data[[#This Row],[totalNumLAttainers]])</f>
        <v>6.8725868725868722</v>
      </c>
      <c r="AA557" s="13">
        <f>100*(Data[[#This Row],[C3_num]]/Data[[#This Row],[totalNumLAttainers]])</f>
        <v>5.2509652509652511</v>
      </c>
      <c r="AB557" s="9">
        <f>SUM(Data[[#This Row],[A1_num]:[A3_num]])</f>
        <v>364</v>
      </c>
      <c r="AC557" s="9">
        <f>SUM(Data[[#This Row],[B1_num]:[B3_num]])</f>
        <v>594</v>
      </c>
      <c r="AD557" s="9">
        <f>SUM(Data[[#This Row],[C1_num]:[C3_num]])</f>
        <v>337</v>
      </c>
      <c r="AE557" s="9">
        <f>SUM(Data[[#This Row],[A1_num]],Data[[#This Row],[B1_num]])</f>
        <v>228</v>
      </c>
      <c r="AF557" s="9">
        <f>SUM(Data[[#This Row],[A2_num]],Data[[#This Row],[B2_num]])</f>
        <v>372</v>
      </c>
      <c r="AG557" s="9">
        <f>SUM(Data[[#This Row],[A3_num]],Data[[#This Row],[B3_num]],Data[[#This Row],[C1_num]],Data[[#This Row],[C2_num]],Data[[#This Row],[C3_num]])</f>
        <v>695</v>
      </c>
    </row>
    <row r="558" spans="1:33" x14ac:dyDescent="0.15">
      <c r="A558" s="8">
        <v>2016</v>
      </c>
      <c r="B558" s="8" t="s">
        <v>361</v>
      </c>
      <c r="C558" s="8" t="s">
        <v>362</v>
      </c>
      <c r="D558" s="8" t="s">
        <v>363</v>
      </c>
      <c r="E558" s="8">
        <v>27253</v>
      </c>
      <c r="F558" s="8">
        <v>1730</v>
      </c>
      <c r="G558" s="8">
        <v>2447</v>
      </c>
      <c r="H558" s="8">
        <v>222</v>
      </c>
      <c r="I558" s="8">
        <v>2242</v>
      </c>
      <c r="J558" s="8">
        <v>2862</v>
      </c>
      <c r="K558" s="8">
        <v>5751</v>
      </c>
      <c r="L558" s="8">
        <v>3166</v>
      </c>
      <c r="M558" s="8">
        <v>1358</v>
      </c>
      <c r="N558" s="8">
        <v>1161</v>
      </c>
      <c r="O558" s="8">
        <f>SUM(Data[[#This Row],[A1_num]:[C3_num]])</f>
        <v>20939</v>
      </c>
      <c r="P558" s="9">
        <f>Data[[#This Row],[totalNumLAttainers]]+Data[[#This Row],[numNonLA]]</f>
        <v>48192</v>
      </c>
      <c r="Q558" s="9">
        <f>100*(Data[[#This Row],[totalNumLAttainers]]/Data[[#This Row],[totalYP]])</f>
        <v>43.449120185922972</v>
      </c>
      <c r="R558" s="9">
        <f>100*(Data[[#This Row],[numNonLA]]/Data[[#This Row],[totalYP]])</f>
        <v>56.550879814077028</v>
      </c>
      <c r="S558" s="13">
        <f>100*(Data[[#This Row],[A1_num]]/Data[[#This Row],[totalNumLAttainers]])</f>
        <v>8.2620946559052477</v>
      </c>
      <c r="T558" s="13">
        <f>100*(Data[[#This Row],[A2_num]]/Data[[#This Row],[totalNumLAttainers]])</f>
        <v>11.686326949711065</v>
      </c>
      <c r="U558" s="13">
        <f>100*(Data[[#This Row],[A3_num]]/Data[[#This Row],[totalNumLAttainers]])</f>
        <v>1.060222551220211</v>
      </c>
      <c r="V558" s="13">
        <f>100*(Data[[#This Row],[B1_num]]/Data[[#This Row],[totalNumLAttainers]])</f>
        <v>10.707292611872582</v>
      </c>
      <c r="W558" s="13">
        <f>100*(Data[[#This Row],[B2_num]]/Data[[#This Row],[totalNumLAttainers]])</f>
        <v>13.668274511676776</v>
      </c>
      <c r="X558" s="13">
        <f>100*(Data[[#This Row],[B3_num]]/Data[[#This Row],[totalNumLAttainers]])</f>
        <v>27.465495009312768</v>
      </c>
      <c r="Y558" s="13">
        <f>100*(Data[[#This Row],[C1_num]]/Data[[#This Row],[totalNumLAttainers]])</f>
        <v>15.12011079803238</v>
      </c>
      <c r="Z558" s="13">
        <f>100*(Data[[#This Row],[C2_num]]/Data[[#This Row],[totalNumLAttainers]])</f>
        <v>6.4855055160227328</v>
      </c>
      <c r="AA558" s="13">
        <f>100*(Data[[#This Row],[C3_num]]/Data[[#This Row],[totalNumLAttainers]])</f>
        <v>5.5446773962462395</v>
      </c>
      <c r="AB558" s="9">
        <f>SUM(Data[[#This Row],[A1_num]:[A3_num]])</f>
        <v>4399</v>
      </c>
      <c r="AC558" s="9">
        <f>SUM(Data[[#This Row],[B1_num]:[B3_num]])</f>
        <v>10855</v>
      </c>
      <c r="AD558" s="9">
        <f>SUM(Data[[#This Row],[C1_num]:[C3_num]])</f>
        <v>5685</v>
      </c>
      <c r="AE558" s="9">
        <f>SUM(Data[[#This Row],[A1_num]],Data[[#This Row],[B1_num]])</f>
        <v>3972</v>
      </c>
      <c r="AF558" s="9">
        <f>SUM(Data[[#This Row],[A2_num]],Data[[#This Row],[B2_num]])</f>
        <v>5309</v>
      </c>
      <c r="AG558" s="9">
        <f>SUM(Data[[#This Row],[A3_num]],Data[[#This Row],[B3_num]],Data[[#This Row],[C1_num]],Data[[#This Row],[C2_num]],Data[[#This Row],[C3_num]])</f>
        <v>11658</v>
      </c>
    </row>
    <row r="559" spans="1:33" x14ac:dyDescent="0.15">
      <c r="A559" s="8">
        <v>2016</v>
      </c>
      <c r="B559" s="8" t="s">
        <v>361</v>
      </c>
      <c r="C559" s="8" t="s">
        <v>219</v>
      </c>
      <c r="D559" s="8" t="s">
        <v>364</v>
      </c>
      <c r="E559" s="8">
        <v>36410</v>
      </c>
      <c r="F559" s="8">
        <v>2615</v>
      </c>
      <c r="G559" s="8">
        <v>2748</v>
      </c>
      <c r="H559" s="8">
        <v>307</v>
      </c>
      <c r="I559" s="8">
        <v>3383</v>
      </c>
      <c r="J559" s="8">
        <v>2920</v>
      </c>
      <c r="K559" s="8">
        <v>6950</v>
      </c>
      <c r="L559" s="8">
        <v>3450</v>
      </c>
      <c r="M559" s="8">
        <v>1618</v>
      </c>
      <c r="N559" s="8">
        <v>1437</v>
      </c>
      <c r="O559" s="8">
        <f>SUM(Data[[#This Row],[A1_num]:[C3_num]])</f>
        <v>25428</v>
      </c>
      <c r="P559" s="9">
        <f>Data[[#This Row],[totalNumLAttainers]]+Data[[#This Row],[numNonLA]]</f>
        <v>61838</v>
      </c>
      <c r="Q559" s="9">
        <f>100*(Data[[#This Row],[totalNumLAttainers]]/Data[[#This Row],[totalYP]])</f>
        <v>41.120346712377504</v>
      </c>
      <c r="R559" s="9">
        <f>100*(Data[[#This Row],[numNonLA]]/Data[[#This Row],[totalYP]])</f>
        <v>58.879653287622503</v>
      </c>
      <c r="S559" s="13">
        <f>100*(Data[[#This Row],[A1_num]]/Data[[#This Row],[totalNumLAttainers]])</f>
        <v>10.28393896492056</v>
      </c>
      <c r="T559" s="13">
        <f>100*(Data[[#This Row],[A2_num]]/Data[[#This Row],[totalNumLAttainers]])</f>
        <v>10.806984426616328</v>
      </c>
      <c r="U559" s="13">
        <f>100*(Data[[#This Row],[A3_num]]/Data[[#This Row],[totalNumLAttainers]])</f>
        <v>1.2073305018090295</v>
      </c>
      <c r="V559" s="13">
        <f>100*(Data[[#This Row],[B1_num]]/Data[[#This Row],[totalNumLAttainers]])</f>
        <v>13.304231555765297</v>
      </c>
      <c r="W559" s="13">
        <f>100*(Data[[#This Row],[B2_num]]/Data[[#This Row],[totalNumLAttainers]])</f>
        <v>11.48340412144093</v>
      </c>
      <c r="X559" s="13">
        <f>100*(Data[[#This Row],[B3_num]]/Data[[#This Row],[totalNumLAttainers]])</f>
        <v>27.332074878087148</v>
      </c>
      <c r="Y559" s="13">
        <f>100*(Data[[#This Row],[C1_num]]/Data[[#This Row],[totalNumLAttainers]])</f>
        <v>13.567720622935347</v>
      </c>
      <c r="Z559" s="13">
        <f>100*(Data[[#This Row],[C2_num]]/Data[[#This Row],[totalNumLAttainers]])</f>
        <v>6.3630643385244614</v>
      </c>
      <c r="AA559" s="13">
        <f>100*(Data[[#This Row],[C3_num]]/Data[[#This Row],[totalNumLAttainers]])</f>
        <v>5.6512505899008971</v>
      </c>
      <c r="AB559" s="9">
        <f>SUM(Data[[#This Row],[A1_num]:[A3_num]])</f>
        <v>5670</v>
      </c>
      <c r="AC559" s="9">
        <f>SUM(Data[[#This Row],[B1_num]:[B3_num]])</f>
        <v>13253</v>
      </c>
      <c r="AD559" s="9">
        <f>SUM(Data[[#This Row],[C1_num]:[C3_num]])</f>
        <v>6505</v>
      </c>
      <c r="AE559" s="9">
        <f>SUM(Data[[#This Row],[A1_num]],Data[[#This Row],[B1_num]])</f>
        <v>5998</v>
      </c>
      <c r="AF559" s="9">
        <f>SUM(Data[[#This Row],[A2_num]],Data[[#This Row],[B2_num]])</f>
        <v>5668</v>
      </c>
      <c r="AG559" s="9">
        <f>SUM(Data[[#This Row],[A3_num]],Data[[#This Row],[B3_num]],Data[[#This Row],[C1_num]],Data[[#This Row],[C2_num]],Data[[#This Row],[C3_num]])</f>
        <v>13762</v>
      </c>
    </row>
    <row r="560" spans="1:33" x14ac:dyDescent="0.15">
      <c r="A560" s="8">
        <v>2016</v>
      </c>
      <c r="B560" s="8" t="s">
        <v>221</v>
      </c>
      <c r="C560" s="8" t="s">
        <v>230</v>
      </c>
      <c r="D560" s="8" t="s">
        <v>231</v>
      </c>
      <c r="E560" s="8">
        <v>2021</v>
      </c>
      <c r="F560" s="8">
        <v>143</v>
      </c>
      <c r="G560" s="8">
        <v>154</v>
      </c>
      <c r="H560" s="8" t="s">
        <v>2</v>
      </c>
      <c r="I560" s="8">
        <v>177</v>
      </c>
      <c r="J560" s="8">
        <v>158</v>
      </c>
      <c r="K560" s="8">
        <v>316</v>
      </c>
      <c r="L560" s="8">
        <v>119</v>
      </c>
      <c r="M560" s="8">
        <v>45</v>
      </c>
      <c r="N560" s="8">
        <v>32</v>
      </c>
      <c r="O560" s="8">
        <f>SUM(Data[[#This Row],[A1_num]:[C3_num]])</f>
        <v>1144</v>
      </c>
      <c r="P560" s="9">
        <f>Data[[#This Row],[totalNumLAttainers]]+Data[[#This Row],[numNonLA]]</f>
        <v>3165</v>
      </c>
      <c r="Q560" s="9">
        <f>100*(Data[[#This Row],[totalNumLAttainers]]/Data[[#This Row],[totalYP]])</f>
        <v>36.145339652448655</v>
      </c>
      <c r="R560" s="9">
        <f>100*(Data[[#This Row],[numNonLA]]/Data[[#This Row],[totalYP]])</f>
        <v>63.854660347551338</v>
      </c>
      <c r="S560" s="13">
        <f>100*(Data[[#This Row],[A1_num]]/Data[[#This Row],[totalNumLAttainers]])</f>
        <v>12.5</v>
      </c>
      <c r="T560" s="13">
        <f>100*(Data[[#This Row],[A2_num]]/Data[[#This Row],[totalNumLAttainers]])</f>
        <v>13.461538461538462</v>
      </c>
      <c r="U560" s="13" t="e">
        <f>100*(Data[[#This Row],[A3_num]]/Data[[#This Row],[totalNumLAttainers]])</f>
        <v>#VALUE!</v>
      </c>
      <c r="V560" s="13">
        <f>100*(Data[[#This Row],[B1_num]]/Data[[#This Row],[totalNumLAttainers]])</f>
        <v>15.472027972027972</v>
      </c>
      <c r="W560" s="13">
        <f>100*(Data[[#This Row],[B2_num]]/Data[[#This Row],[totalNumLAttainers]])</f>
        <v>13.81118881118881</v>
      </c>
      <c r="X560" s="13">
        <f>100*(Data[[#This Row],[B3_num]]/Data[[#This Row],[totalNumLAttainers]])</f>
        <v>27.62237762237762</v>
      </c>
      <c r="Y560" s="13">
        <f>100*(Data[[#This Row],[C1_num]]/Data[[#This Row],[totalNumLAttainers]])</f>
        <v>10.402097902097902</v>
      </c>
      <c r="Z560" s="13">
        <f>100*(Data[[#This Row],[C2_num]]/Data[[#This Row],[totalNumLAttainers]])</f>
        <v>3.9335664335664338</v>
      </c>
      <c r="AA560" s="13">
        <f>100*(Data[[#This Row],[C3_num]]/Data[[#This Row],[totalNumLAttainers]])</f>
        <v>2.7972027972027971</v>
      </c>
      <c r="AB560" s="9">
        <f>SUM(Data[[#This Row],[A1_num]:[A3_num]])</f>
        <v>297</v>
      </c>
      <c r="AC560" s="9">
        <f>SUM(Data[[#This Row],[B1_num]:[B3_num]])</f>
        <v>651</v>
      </c>
      <c r="AD560" s="9">
        <f>SUM(Data[[#This Row],[C1_num]:[C3_num]])</f>
        <v>196</v>
      </c>
      <c r="AE560" s="9">
        <f>SUM(Data[[#This Row],[A1_num]],Data[[#This Row],[B1_num]])</f>
        <v>320</v>
      </c>
      <c r="AF560" s="9">
        <f>SUM(Data[[#This Row],[A2_num]],Data[[#This Row],[B2_num]])</f>
        <v>312</v>
      </c>
      <c r="AG560" s="9">
        <f>SUM(Data[[#This Row],[A3_num]],Data[[#This Row],[B3_num]],Data[[#This Row],[C1_num]],Data[[#This Row],[C2_num]],Data[[#This Row],[C3_num]])</f>
        <v>512</v>
      </c>
    </row>
    <row r="561" spans="1:33" x14ac:dyDescent="0.15">
      <c r="A561" s="8">
        <v>2016</v>
      </c>
      <c r="B561" s="8" t="s">
        <v>221</v>
      </c>
      <c r="C561" s="8" t="s">
        <v>319</v>
      </c>
      <c r="D561" s="8" t="s">
        <v>320</v>
      </c>
      <c r="E561" s="8">
        <v>3114</v>
      </c>
      <c r="F561" s="8">
        <v>189</v>
      </c>
      <c r="G561" s="8">
        <v>187</v>
      </c>
      <c r="H561" s="8">
        <v>28</v>
      </c>
      <c r="I561" s="8">
        <v>326</v>
      </c>
      <c r="J561" s="8">
        <v>202</v>
      </c>
      <c r="K561" s="8">
        <v>509</v>
      </c>
      <c r="L561" s="8">
        <v>293</v>
      </c>
      <c r="M561" s="8">
        <v>179</v>
      </c>
      <c r="N561" s="8">
        <v>87</v>
      </c>
      <c r="O561" s="8">
        <f>SUM(Data[[#This Row],[A1_num]:[C3_num]])</f>
        <v>2000</v>
      </c>
      <c r="P561" s="9">
        <f>Data[[#This Row],[totalNumLAttainers]]+Data[[#This Row],[numNonLA]]</f>
        <v>5114</v>
      </c>
      <c r="Q561" s="9">
        <f>100*(Data[[#This Row],[totalNumLAttainers]]/Data[[#This Row],[totalYP]])</f>
        <v>39.108330074305826</v>
      </c>
      <c r="R561" s="9">
        <f>100*(Data[[#This Row],[numNonLA]]/Data[[#This Row],[totalYP]])</f>
        <v>60.891669925694167</v>
      </c>
      <c r="S561" s="13">
        <f>100*(Data[[#This Row],[A1_num]]/Data[[#This Row],[totalNumLAttainers]])</f>
        <v>9.4499999999999993</v>
      </c>
      <c r="T561" s="13">
        <f>100*(Data[[#This Row],[A2_num]]/Data[[#This Row],[totalNumLAttainers]])</f>
        <v>9.35</v>
      </c>
      <c r="U561" s="13">
        <f>100*(Data[[#This Row],[A3_num]]/Data[[#This Row],[totalNumLAttainers]])</f>
        <v>1.4000000000000001</v>
      </c>
      <c r="V561" s="13">
        <f>100*(Data[[#This Row],[B1_num]]/Data[[#This Row],[totalNumLAttainers]])</f>
        <v>16.3</v>
      </c>
      <c r="W561" s="13">
        <f>100*(Data[[#This Row],[B2_num]]/Data[[#This Row],[totalNumLAttainers]])</f>
        <v>10.100000000000001</v>
      </c>
      <c r="X561" s="13">
        <f>100*(Data[[#This Row],[B3_num]]/Data[[#This Row],[totalNumLAttainers]])</f>
        <v>25.45</v>
      </c>
      <c r="Y561" s="13">
        <f>100*(Data[[#This Row],[C1_num]]/Data[[#This Row],[totalNumLAttainers]])</f>
        <v>14.649999999999999</v>
      </c>
      <c r="Z561" s="13">
        <f>100*(Data[[#This Row],[C2_num]]/Data[[#This Row],[totalNumLAttainers]])</f>
        <v>8.9499999999999993</v>
      </c>
      <c r="AA561" s="13">
        <f>100*(Data[[#This Row],[C3_num]]/Data[[#This Row],[totalNumLAttainers]])</f>
        <v>4.3499999999999996</v>
      </c>
      <c r="AB561" s="9">
        <f>SUM(Data[[#This Row],[A1_num]:[A3_num]])</f>
        <v>404</v>
      </c>
      <c r="AC561" s="9">
        <f>SUM(Data[[#This Row],[B1_num]:[B3_num]])</f>
        <v>1037</v>
      </c>
      <c r="AD561" s="9">
        <f>SUM(Data[[#This Row],[C1_num]:[C3_num]])</f>
        <v>559</v>
      </c>
      <c r="AE561" s="9">
        <f>SUM(Data[[#This Row],[A1_num]],Data[[#This Row],[B1_num]])</f>
        <v>515</v>
      </c>
      <c r="AF561" s="9">
        <f>SUM(Data[[#This Row],[A2_num]],Data[[#This Row],[B2_num]])</f>
        <v>389</v>
      </c>
      <c r="AG561" s="9">
        <f>SUM(Data[[#This Row],[A3_num]],Data[[#This Row],[B3_num]],Data[[#This Row],[C1_num]],Data[[#This Row],[C2_num]],Data[[#This Row],[C3_num]])</f>
        <v>1096</v>
      </c>
    </row>
    <row r="562" spans="1:33" x14ac:dyDescent="0.15">
      <c r="A562" s="8">
        <v>2016</v>
      </c>
      <c r="B562" s="8" t="s">
        <v>221</v>
      </c>
      <c r="C562" s="8" t="s">
        <v>70</v>
      </c>
      <c r="D562" s="8" t="s">
        <v>183</v>
      </c>
      <c r="E562" s="8">
        <v>2282</v>
      </c>
      <c r="F562" s="8">
        <v>170</v>
      </c>
      <c r="G562" s="8">
        <v>171</v>
      </c>
      <c r="H562" s="8">
        <v>31</v>
      </c>
      <c r="I562" s="8">
        <v>181</v>
      </c>
      <c r="J562" s="8">
        <v>184</v>
      </c>
      <c r="K562" s="8">
        <v>488</v>
      </c>
      <c r="L562" s="8">
        <v>181</v>
      </c>
      <c r="M562" s="8">
        <v>80</v>
      </c>
      <c r="N562" s="8">
        <v>96</v>
      </c>
      <c r="O562" s="8">
        <f>SUM(Data[[#This Row],[A1_num]:[C3_num]])</f>
        <v>1582</v>
      </c>
      <c r="P562" s="9">
        <f>Data[[#This Row],[totalNumLAttainers]]+Data[[#This Row],[numNonLA]]</f>
        <v>3864</v>
      </c>
      <c r="Q562" s="9">
        <f>100*(Data[[#This Row],[totalNumLAttainers]]/Data[[#This Row],[totalYP]])</f>
        <v>40.942028985507243</v>
      </c>
      <c r="R562" s="9">
        <f>100*(Data[[#This Row],[numNonLA]]/Data[[#This Row],[totalYP]])</f>
        <v>59.05797101449275</v>
      </c>
      <c r="S562" s="13">
        <f>100*(Data[[#This Row],[A1_num]]/Data[[#This Row],[totalNumLAttainers]])</f>
        <v>10.745891276864729</v>
      </c>
      <c r="T562" s="13">
        <f>100*(Data[[#This Row],[A2_num]]/Data[[#This Row],[totalNumLAttainers]])</f>
        <v>10.809102402022756</v>
      </c>
      <c r="U562" s="13">
        <f>100*(Data[[#This Row],[A3_num]]/Data[[#This Row],[totalNumLAttainers]])</f>
        <v>1.9595448798988624</v>
      </c>
      <c r="V562" s="13">
        <f>100*(Data[[#This Row],[B1_num]]/Data[[#This Row],[totalNumLAttainers]])</f>
        <v>11.441213653603034</v>
      </c>
      <c r="W562" s="13">
        <f>100*(Data[[#This Row],[B2_num]]/Data[[#This Row],[totalNumLAttainers]])</f>
        <v>11.630847029077119</v>
      </c>
      <c r="X562" s="13">
        <f>100*(Data[[#This Row],[B3_num]]/Data[[#This Row],[totalNumLAttainers]])</f>
        <v>30.847029077117572</v>
      </c>
      <c r="Y562" s="13">
        <f>100*(Data[[#This Row],[C1_num]]/Data[[#This Row],[totalNumLAttainers]])</f>
        <v>11.441213653603034</v>
      </c>
      <c r="Z562" s="13">
        <f>100*(Data[[#This Row],[C2_num]]/Data[[#This Row],[totalNumLAttainers]])</f>
        <v>5.0568900126422252</v>
      </c>
      <c r="AA562" s="13">
        <f>100*(Data[[#This Row],[C3_num]]/Data[[#This Row],[totalNumLAttainers]])</f>
        <v>6.0682680151706698</v>
      </c>
      <c r="AB562" s="9">
        <f>SUM(Data[[#This Row],[A1_num]:[A3_num]])</f>
        <v>372</v>
      </c>
      <c r="AC562" s="9">
        <f>SUM(Data[[#This Row],[B1_num]:[B3_num]])</f>
        <v>853</v>
      </c>
      <c r="AD562" s="9">
        <f>SUM(Data[[#This Row],[C1_num]:[C3_num]])</f>
        <v>357</v>
      </c>
      <c r="AE562" s="9">
        <f>SUM(Data[[#This Row],[A1_num]],Data[[#This Row],[B1_num]])</f>
        <v>351</v>
      </c>
      <c r="AF562" s="9">
        <f>SUM(Data[[#This Row],[A2_num]],Data[[#This Row],[B2_num]])</f>
        <v>355</v>
      </c>
      <c r="AG562" s="9">
        <f>SUM(Data[[#This Row],[A3_num]],Data[[#This Row],[B3_num]],Data[[#This Row],[C1_num]],Data[[#This Row],[C2_num]],Data[[#This Row],[C3_num]])</f>
        <v>876</v>
      </c>
    </row>
    <row r="563" spans="1:33" x14ac:dyDescent="0.15">
      <c r="A563" s="8">
        <v>2016</v>
      </c>
      <c r="B563" s="8" t="s">
        <v>217</v>
      </c>
      <c r="C563" s="8" t="s">
        <v>19</v>
      </c>
      <c r="D563" s="8" t="s">
        <v>126</v>
      </c>
      <c r="E563" s="8">
        <v>321214</v>
      </c>
      <c r="F563" s="8">
        <v>23070</v>
      </c>
      <c r="G563" s="8">
        <v>25373</v>
      </c>
      <c r="H563" s="8">
        <v>3266</v>
      </c>
      <c r="I563" s="8">
        <v>29070</v>
      </c>
      <c r="J563" s="8">
        <v>27002</v>
      </c>
      <c r="K563" s="8">
        <v>67895</v>
      </c>
      <c r="L563" s="8">
        <v>28316</v>
      </c>
      <c r="M563" s="8">
        <v>19130</v>
      </c>
      <c r="N563" s="8">
        <v>19868</v>
      </c>
      <c r="O563" s="8">
        <f>SUM(Data[[#This Row],[A1_num]:[C3_num]])</f>
        <v>242990</v>
      </c>
      <c r="P563" s="9">
        <f>Data[[#This Row],[totalNumLAttainers]]+Data[[#This Row],[numNonLA]]</f>
        <v>564204</v>
      </c>
      <c r="Q563" s="9">
        <f>100*(Data[[#This Row],[totalNumLAttainers]]/Data[[#This Row],[totalYP]])</f>
        <v>43.067755634486815</v>
      </c>
      <c r="R563" s="9">
        <f>100*(Data[[#This Row],[numNonLA]]/Data[[#This Row],[totalYP]])</f>
        <v>56.932244365513185</v>
      </c>
      <c r="S563" s="13">
        <f>100*(Data[[#This Row],[A1_num]]/Data[[#This Row],[totalNumLAttainers]])</f>
        <v>9.4942178690481089</v>
      </c>
      <c r="T563" s="13">
        <f>100*(Data[[#This Row],[A2_num]]/Data[[#This Row],[totalNumLAttainers]])</f>
        <v>10.441993497674801</v>
      </c>
      <c r="U563" s="13">
        <f>100*(Data[[#This Row],[A3_num]]/Data[[#This Row],[totalNumLAttainers]])</f>
        <v>1.3440882340837073</v>
      </c>
      <c r="V563" s="13">
        <f>100*(Data[[#This Row],[B1_num]]/Data[[#This Row],[totalNumLAttainers]])</f>
        <v>11.96345528622577</v>
      </c>
      <c r="W563" s="13">
        <f>100*(Data[[#This Row],[B2_num]]/Data[[#This Row],[totalNumLAttainers]])</f>
        <v>11.112391456438536</v>
      </c>
      <c r="X563" s="13">
        <f>100*(Data[[#This Row],[B3_num]]/Data[[#This Row],[totalNumLAttainers]])</f>
        <v>27.941479073212889</v>
      </c>
      <c r="Y563" s="13">
        <f>100*(Data[[#This Row],[C1_num]]/Data[[#This Row],[totalNumLAttainers]])</f>
        <v>11.653154450800445</v>
      </c>
      <c r="Z563" s="13">
        <f>100*(Data[[#This Row],[C2_num]]/Data[[#This Row],[totalNumLAttainers]])</f>
        <v>7.872751965101445</v>
      </c>
      <c r="AA563" s="13">
        <f>100*(Data[[#This Row],[C3_num]]/Data[[#This Row],[totalNumLAttainers]])</f>
        <v>8.1764681674142974</v>
      </c>
      <c r="AB563" s="9">
        <f>SUM(Data[[#This Row],[A1_num]:[A3_num]])</f>
        <v>51709</v>
      </c>
      <c r="AC563" s="9">
        <f>SUM(Data[[#This Row],[B1_num]:[B3_num]])</f>
        <v>123967</v>
      </c>
      <c r="AD563" s="9">
        <f>SUM(Data[[#This Row],[C1_num]:[C3_num]])</f>
        <v>67314</v>
      </c>
      <c r="AE563" s="9">
        <f>SUM(Data[[#This Row],[A1_num]],Data[[#This Row],[B1_num]])</f>
        <v>52140</v>
      </c>
      <c r="AF563" s="9">
        <f>SUM(Data[[#This Row],[A2_num]],Data[[#This Row],[B2_num]])</f>
        <v>52375</v>
      </c>
      <c r="AG563" s="9">
        <f>SUM(Data[[#This Row],[A3_num]],Data[[#This Row],[B3_num]],Data[[#This Row],[C1_num]],Data[[#This Row],[C2_num]],Data[[#This Row],[C3_num]])</f>
        <v>138475</v>
      </c>
    </row>
    <row r="564" spans="1:33" x14ac:dyDescent="0.15">
      <c r="A564" s="8">
        <v>2016</v>
      </c>
      <c r="B564" s="8" t="s">
        <v>221</v>
      </c>
      <c r="C564" s="8" t="s">
        <v>321</v>
      </c>
      <c r="D564" s="8" t="s">
        <v>322</v>
      </c>
      <c r="E564" s="8">
        <v>9150</v>
      </c>
      <c r="F564" s="8">
        <v>733</v>
      </c>
      <c r="G564" s="8">
        <v>602</v>
      </c>
      <c r="H564" s="8">
        <v>77</v>
      </c>
      <c r="I564" s="8">
        <v>921</v>
      </c>
      <c r="J564" s="8">
        <v>592</v>
      </c>
      <c r="K564" s="8">
        <v>1623</v>
      </c>
      <c r="L564" s="8">
        <v>715</v>
      </c>
      <c r="M564" s="8">
        <v>352</v>
      </c>
      <c r="N564" s="8">
        <v>335</v>
      </c>
      <c r="O564" s="8">
        <f>SUM(Data[[#This Row],[A1_num]:[C3_num]])</f>
        <v>5950</v>
      </c>
      <c r="P564" s="9">
        <f>Data[[#This Row],[totalNumLAttainers]]+Data[[#This Row],[numNonLA]]</f>
        <v>15100</v>
      </c>
      <c r="Q564" s="9">
        <f>100*(Data[[#This Row],[totalNumLAttainers]]/Data[[#This Row],[totalYP]])</f>
        <v>39.403973509933778</v>
      </c>
      <c r="R564" s="9">
        <f>100*(Data[[#This Row],[numNonLA]]/Data[[#This Row],[totalYP]])</f>
        <v>60.596026490066222</v>
      </c>
      <c r="S564" s="13">
        <f>100*(Data[[#This Row],[A1_num]]/Data[[#This Row],[totalNumLAttainers]])</f>
        <v>12.319327731092438</v>
      </c>
      <c r="T564" s="13">
        <f>100*(Data[[#This Row],[A2_num]]/Data[[#This Row],[totalNumLAttainers]])</f>
        <v>10.117647058823529</v>
      </c>
      <c r="U564" s="13">
        <f>100*(Data[[#This Row],[A3_num]]/Data[[#This Row],[totalNumLAttainers]])</f>
        <v>1.2941176470588236</v>
      </c>
      <c r="V564" s="13">
        <f>100*(Data[[#This Row],[B1_num]]/Data[[#This Row],[totalNumLAttainers]])</f>
        <v>15.478991596638656</v>
      </c>
      <c r="W564" s="13">
        <f>100*(Data[[#This Row],[B2_num]]/Data[[#This Row],[totalNumLAttainers]])</f>
        <v>9.9495798319327733</v>
      </c>
      <c r="X564" s="13">
        <f>100*(Data[[#This Row],[B3_num]]/Data[[#This Row],[totalNumLAttainers]])</f>
        <v>27.277310924369747</v>
      </c>
      <c r="Y564" s="13">
        <f>100*(Data[[#This Row],[C1_num]]/Data[[#This Row],[totalNumLAttainers]])</f>
        <v>12.016806722689076</v>
      </c>
      <c r="Z564" s="13">
        <f>100*(Data[[#This Row],[C2_num]]/Data[[#This Row],[totalNumLAttainers]])</f>
        <v>5.9159663865546221</v>
      </c>
      <c r="AA564" s="13">
        <f>100*(Data[[#This Row],[C3_num]]/Data[[#This Row],[totalNumLAttainers]])</f>
        <v>5.6302521008403366</v>
      </c>
      <c r="AB564" s="9">
        <f>SUM(Data[[#This Row],[A1_num]:[A3_num]])</f>
        <v>1412</v>
      </c>
      <c r="AC564" s="9">
        <f>SUM(Data[[#This Row],[B1_num]:[B3_num]])</f>
        <v>3136</v>
      </c>
      <c r="AD564" s="9">
        <f>SUM(Data[[#This Row],[C1_num]:[C3_num]])</f>
        <v>1402</v>
      </c>
      <c r="AE564" s="9">
        <f>SUM(Data[[#This Row],[A1_num]],Data[[#This Row],[B1_num]])</f>
        <v>1654</v>
      </c>
      <c r="AF564" s="9">
        <f>SUM(Data[[#This Row],[A2_num]],Data[[#This Row],[B2_num]])</f>
        <v>1194</v>
      </c>
      <c r="AG564" s="9">
        <f>SUM(Data[[#This Row],[A3_num]],Data[[#This Row],[B3_num]],Data[[#This Row],[C1_num]],Data[[#This Row],[C2_num]],Data[[#This Row],[C3_num]])</f>
        <v>3102</v>
      </c>
    </row>
    <row r="565" spans="1:33" x14ac:dyDescent="0.15">
      <c r="A565" s="8">
        <v>2016</v>
      </c>
      <c r="B565" s="8" t="s">
        <v>221</v>
      </c>
      <c r="C565" s="8" t="s">
        <v>24</v>
      </c>
      <c r="D565" s="8" t="s">
        <v>308</v>
      </c>
      <c r="E565" s="8">
        <v>1082</v>
      </c>
      <c r="F565" s="8">
        <v>61</v>
      </c>
      <c r="G565" s="8">
        <v>86</v>
      </c>
      <c r="H565" s="8">
        <v>19</v>
      </c>
      <c r="I565" s="8">
        <v>135</v>
      </c>
      <c r="J565" s="8">
        <v>77</v>
      </c>
      <c r="K565" s="8">
        <v>231</v>
      </c>
      <c r="L565" s="8">
        <v>36</v>
      </c>
      <c r="M565" s="8">
        <v>64</v>
      </c>
      <c r="N565" s="8">
        <v>67</v>
      </c>
      <c r="O565" s="8">
        <f>SUM(Data[[#This Row],[A1_num]:[C3_num]])</f>
        <v>776</v>
      </c>
      <c r="P565" s="9">
        <f>Data[[#This Row],[totalNumLAttainers]]+Data[[#This Row],[numNonLA]]</f>
        <v>1858</v>
      </c>
      <c r="Q565" s="9">
        <f>100*(Data[[#This Row],[totalNumLAttainers]]/Data[[#This Row],[totalYP]])</f>
        <v>41.765339074273413</v>
      </c>
      <c r="R565" s="9">
        <f>100*(Data[[#This Row],[numNonLA]]/Data[[#This Row],[totalYP]])</f>
        <v>58.234660925726587</v>
      </c>
      <c r="S565" s="13">
        <f>100*(Data[[#This Row],[A1_num]]/Data[[#This Row],[totalNumLAttainers]])</f>
        <v>7.8608247422680408</v>
      </c>
      <c r="T565" s="13">
        <f>100*(Data[[#This Row],[A2_num]]/Data[[#This Row],[totalNumLAttainers]])</f>
        <v>11.082474226804123</v>
      </c>
      <c r="U565" s="13">
        <f>100*(Data[[#This Row],[A3_num]]/Data[[#This Row],[totalNumLAttainers]])</f>
        <v>2.4484536082474229</v>
      </c>
      <c r="V565" s="13">
        <f>100*(Data[[#This Row],[B1_num]]/Data[[#This Row],[totalNumLAttainers]])</f>
        <v>17.396907216494846</v>
      </c>
      <c r="W565" s="13">
        <f>100*(Data[[#This Row],[B2_num]]/Data[[#This Row],[totalNumLAttainers]])</f>
        <v>9.9226804123711343</v>
      </c>
      <c r="X565" s="13">
        <f>100*(Data[[#This Row],[B3_num]]/Data[[#This Row],[totalNumLAttainers]])</f>
        <v>29.768041237113401</v>
      </c>
      <c r="Y565" s="13">
        <f>100*(Data[[#This Row],[C1_num]]/Data[[#This Row],[totalNumLAttainers]])</f>
        <v>4.6391752577319592</v>
      </c>
      <c r="Z565" s="13">
        <f>100*(Data[[#This Row],[C2_num]]/Data[[#This Row],[totalNumLAttainers]])</f>
        <v>8.2474226804123703</v>
      </c>
      <c r="AA565" s="13">
        <f>100*(Data[[#This Row],[C3_num]]/Data[[#This Row],[totalNumLAttainers]])</f>
        <v>8.6340206185567006</v>
      </c>
      <c r="AB565" s="9">
        <f>SUM(Data[[#This Row],[A1_num]:[A3_num]])</f>
        <v>166</v>
      </c>
      <c r="AC565" s="9">
        <f>SUM(Data[[#This Row],[B1_num]:[B3_num]])</f>
        <v>443</v>
      </c>
      <c r="AD565" s="9">
        <f>SUM(Data[[#This Row],[C1_num]:[C3_num]])</f>
        <v>167</v>
      </c>
      <c r="AE565" s="9">
        <f>SUM(Data[[#This Row],[A1_num]],Data[[#This Row],[B1_num]])</f>
        <v>196</v>
      </c>
      <c r="AF565" s="9">
        <f>SUM(Data[[#This Row],[A2_num]],Data[[#This Row],[B2_num]])</f>
        <v>163</v>
      </c>
      <c r="AG565" s="9">
        <f>SUM(Data[[#This Row],[A3_num]],Data[[#This Row],[B3_num]],Data[[#This Row],[C1_num]],Data[[#This Row],[C2_num]],Data[[#This Row],[C3_num]])</f>
        <v>417</v>
      </c>
    </row>
    <row r="566" spans="1:33" x14ac:dyDescent="0.15">
      <c r="A566" s="8">
        <v>2016</v>
      </c>
      <c r="B566" s="8" t="s">
        <v>221</v>
      </c>
      <c r="C566" s="8" t="s">
        <v>323</v>
      </c>
      <c r="D566" s="8" t="s">
        <v>324</v>
      </c>
      <c r="E566" s="8">
        <v>3806</v>
      </c>
      <c r="F566" s="8">
        <v>323</v>
      </c>
      <c r="G566" s="8">
        <v>235</v>
      </c>
      <c r="H566" s="8">
        <v>34</v>
      </c>
      <c r="I566" s="8">
        <v>319</v>
      </c>
      <c r="J566" s="8">
        <v>218</v>
      </c>
      <c r="K566" s="8">
        <v>617</v>
      </c>
      <c r="L566" s="8">
        <v>281</v>
      </c>
      <c r="M566" s="8">
        <v>153</v>
      </c>
      <c r="N566" s="8">
        <v>138</v>
      </c>
      <c r="O566" s="8">
        <f>SUM(Data[[#This Row],[A1_num]:[C3_num]])</f>
        <v>2318</v>
      </c>
      <c r="P566" s="9">
        <f>Data[[#This Row],[totalNumLAttainers]]+Data[[#This Row],[numNonLA]]</f>
        <v>6124</v>
      </c>
      <c r="Q566" s="9">
        <f>100*(Data[[#This Row],[totalNumLAttainers]]/Data[[#This Row],[totalYP]])</f>
        <v>37.851077726975838</v>
      </c>
      <c r="R566" s="9">
        <f>100*(Data[[#This Row],[numNonLA]]/Data[[#This Row],[totalYP]])</f>
        <v>62.148922273024162</v>
      </c>
      <c r="S566" s="13">
        <f>100*(Data[[#This Row],[A1_num]]/Data[[#This Row],[totalNumLAttainers]])</f>
        <v>13.934426229508196</v>
      </c>
      <c r="T566" s="13">
        <f>100*(Data[[#This Row],[A2_num]]/Data[[#This Row],[totalNumLAttainers]])</f>
        <v>10.138050043140638</v>
      </c>
      <c r="U566" s="13">
        <f>100*(Data[[#This Row],[A3_num]]/Data[[#This Row],[totalNumLAttainers]])</f>
        <v>1.4667817083692838</v>
      </c>
      <c r="V566" s="13">
        <f>100*(Data[[#This Row],[B1_num]]/Data[[#This Row],[totalNumLAttainers]])</f>
        <v>13.761863675582397</v>
      </c>
      <c r="W566" s="13">
        <f>100*(Data[[#This Row],[B2_num]]/Data[[#This Row],[totalNumLAttainers]])</f>
        <v>9.4046591889559963</v>
      </c>
      <c r="X566" s="13">
        <f>100*(Data[[#This Row],[B3_num]]/Data[[#This Row],[totalNumLAttainers]])</f>
        <v>26.617773943054356</v>
      </c>
      <c r="Y566" s="13">
        <f>100*(Data[[#This Row],[C1_num]]/Data[[#This Row],[totalNumLAttainers]])</f>
        <v>12.122519413287316</v>
      </c>
      <c r="Z566" s="13">
        <f>100*(Data[[#This Row],[C2_num]]/Data[[#This Row],[totalNumLAttainers]])</f>
        <v>6.6005176876617782</v>
      </c>
      <c r="AA566" s="13">
        <f>100*(Data[[#This Row],[C3_num]]/Data[[#This Row],[totalNumLAttainers]])</f>
        <v>5.9534081104400345</v>
      </c>
      <c r="AB566" s="9">
        <f>SUM(Data[[#This Row],[A1_num]:[A3_num]])</f>
        <v>592</v>
      </c>
      <c r="AC566" s="9">
        <f>SUM(Data[[#This Row],[B1_num]:[B3_num]])</f>
        <v>1154</v>
      </c>
      <c r="AD566" s="9">
        <f>SUM(Data[[#This Row],[C1_num]:[C3_num]])</f>
        <v>572</v>
      </c>
      <c r="AE566" s="9">
        <f>SUM(Data[[#This Row],[A1_num]],Data[[#This Row],[B1_num]])</f>
        <v>642</v>
      </c>
      <c r="AF566" s="9">
        <f>SUM(Data[[#This Row],[A2_num]],Data[[#This Row],[B2_num]])</f>
        <v>453</v>
      </c>
      <c r="AG566" s="9">
        <f>SUM(Data[[#This Row],[A3_num]],Data[[#This Row],[B3_num]],Data[[#This Row],[C1_num]],Data[[#This Row],[C2_num]],Data[[#This Row],[C3_num]])</f>
        <v>1223</v>
      </c>
    </row>
    <row r="567" spans="1:33" x14ac:dyDescent="0.15">
      <c r="A567" s="8">
        <v>2016</v>
      </c>
      <c r="B567" s="8" t="s">
        <v>218</v>
      </c>
      <c r="C567" s="8" t="s">
        <v>42</v>
      </c>
      <c r="D567" s="8" t="s">
        <v>112</v>
      </c>
      <c r="E567" s="8">
        <v>16437</v>
      </c>
      <c r="F567" s="8">
        <v>1409</v>
      </c>
      <c r="G567" s="8">
        <v>1434</v>
      </c>
      <c r="H567" s="8">
        <v>233</v>
      </c>
      <c r="I567" s="8">
        <v>1365</v>
      </c>
      <c r="J567" s="8">
        <v>1265</v>
      </c>
      <c r="K567" s="8">
        <v>4133</v>
      </c>
      <c r="L567" s="8">
        <v>1442</v>
      </c>
      <c r="M567" s="8">
        <v>998</v>
      </c>
      <c r="N567" s="8">
        <v>718</v>
      </c>
      <c r="O567" s="8">
        <f>SUM(Data[[#This Row],[A1_num]:[C3_num]])</f>
        <v>12997</v>
      </c>
      <c r="P567" s="9">
        <f>Data[[#This Row],[totalNumLAttainers]]+Data[[#This Row],[numNonLA]]</f>
        <v>29434</v>
      </c>
      <c r="Q567" s="9">
        <f>100*(Data[[#This Row],[totalNumLAttainers]]/Data[[#This Row],[totalYP]])</f>
        <v>44.156417748182378</v>
      </c>
      <c r="R567" s="9">
        <f>100*(Data[[#This Row],[numNonLA]]/Data[[#This Row],[totalYP]])</f>
        <v>55.843582251817622</v>
      </c>
      <c r="S567" s="13">
        <f>100*(Data[[#This Row],[A1_num]]/Data[[#This Row],[totalNumLAttainers]])</f>
        <v>10.840963299222897</v>
      </c>
      <c r="T567" s="13">
        <f>100*(Data[[#This Row],[A2_num]]/Data[[#This Row],[totalNumLAttainers]])</f>
        <v>11.033315380472416</v>
      </c>
      <c r="U567" s="13">
        <f>100*(Data[[#This Row],[A3_num]]/Data[[#This Row],[totalNumLAttainers]])</f>
        <v>1.7927213972455183</v>
      </c>
      <c r="V567" s="13">
        <f>100*(Data[[#This Row],[B1_num]]/Data[[#This Row],[totalNumLAttainers]])</f>
        <v>10.502423636223744</v>
      </c>
      <c r="W567" s="13">
        <f>100*(Data[[#This Row],[B2_num]]/Data[[#This Row],[totalNumLAttainers]])</f>
        <v>9.7330153112256674</v>
      </c>
      <c r="X567" s="13">
        <f>100*(Data[[#This Row],[B3_num]]/Data[[#This Row],[totalNumLAttainers]])</f>
        <v>31.7996460721705</v>
      </c>
      <c r="Y567" s="13">
        <f>100*(Data[[#This Row],[C1_num]]/Data[[#This Row],[totalNumLAttainers]])</f>
        <v>11.094868046472262</v>
      </c>
      <c r="Z567" s="13">
        <f>100*(Data[[#This Row],[C2_num]]/Data[[#This Row],[totalNumLAttainers]])</f>
        <v>7.6786950834808039</v>
      </c>
      <c r="AA567" s="13">
        <f>100*(Data[[#This Row],[C3_num]]/Data[[#This Row],[totalNumLAttainers]])</f>
        <v>5.5243517734861891</v>
      </c>
      <c r="AB567" s="9">
        <f>SUM(Data[[#This Row],[A1_num]:[A3_num]])</f>
        <v>3076</v>
      </c>
      <c r="AC567" s="9">
        <f>SUM(Data[[#This Row],[B1_num]:[B3_num]])</f>
        <v>6763</v>
      </c>
      <c r="AD567" s="9">
        <f>SUM(Data[[#This Row],[C1_num]:[C3_num]])</f>
        <v>3158</v>
      </c>
      <c r="AE567" s="9">
        <f>SUM(Data[[#This Row],[A1_num]],Data[[#This Row],[B1_num]])</f>
        <v>2774</v>
      </c>
      <c r="AF567" s="9">
        <f>SUM(Data[[#This Row],[A2_num]],Data[[#This Row],[B2_num]])</f>
        <v>2699</v>
      </c>
      <c r="AG567" s="9">
        <f>SUM(Data[[#This Row],[A3_num]],Data[[#This Row],[B3_num]],Data[[#This Row],[C1_num]],Data[[#This Row],[C2_num]],Data[[#This Row],[C3_num]])</f>
        <v>7524</v>
      </c>
    </row>
    <row r="568" spans="1:33" x14ac:dyDescent="0.15">
      <c r="A568" s="8">
        <v>2016</v>
      </c>
      <c r="B568" s="8" t="s">
        <v>221</v>
      </c>
      <c r="C568" s="8" t="s">
        <v>71</v>
      </c>
      <c r="D568" s="8" t="s">
        <v>184</v>
      </c>
      <c r="E568" s="8">
        <v>1527</v>
      </c>
      <c r="F568" s="8">
        <v>150</v>
      </c>
      <c r="G568" s="8">
        <v>106</v>
      </c>
      <c r="H568" s="8">
        <v>30</v>
      </c>
      <c r="I568" s="8">
        <v>156</v>
      </c>
      <c r="J568" s="8">
        <v>97</v>
      </c>
      <c r="K568" s="8">
        <v>341</v>
      </c>
      <c r="L568" s="8">
        <v>104</v>
      </c>
      <c r="M568" s="8">
        <v>68</v>
      </c>
      <c r="N568" s="8">
        <v>57</v>
      </c>
      <c r="O568" s="8">
        <f>SUM(Data[[#This Row],[A1_num]:[C3_num]])</f>
        <v>1109</v>
      </c>
      <c r="P568" s="9">
        <f>Data[[#This Row],[totalNumLAttainers]]+Data[[#This Row],[numNonLA]]</f>
        <v>2636</v>
      </c>
      <c r="Q568" s="9">
        <f>100*(Data[[#This Row],[totalNumLAttainers]]/Data[[#This Row],[totalYP]])</f>
        <v>42.071320182094077</v>
      </c>
      <c r="R568" s="9">
        <f>100*(Data[[#This Row],[numNonLA]]/Data[[#This Row],[totalYP]])</f>
        <v>57.928679817905916</v>
      </c>
      <c r="S568" s="13">
        <f>100*(Data[[#This Row],[A1_num]]/Data[[#This Row],[totalNumLAttainers]])</f>
        <v>13.525698827772766</v>
      </c>
      <c r="T568" s="13">
        <f>100*(Data[[#This Row],[A2_num]]/Data[[#This Row],[totalNumLAttainers]])</f>
        <v>9.5581605049594227</v>
      </c>
      <c r="U568" s="13">
        <f>100*(Data[[#This Row],[A3_num]]/Data[[#This Row],[totalNumLAttainers]])</f>
        <v>2.7051397655545535</v>
      </c>
      <c r="V568" s="13">
        <f>100*(Data[[#This Row],[B1_num]]/Data[[#This Row],[totalNumLAttainers]])</f>
        <v>14.066726780883679</v>
      </c>
      <c r="W568" s="13">
        <f>100*(Data[[#This Row],[B2_num]]/Data[[#This Row],[totalNumLAttainers]])</f>
        <v>8.7466185752930574</v>
      </c>
      <c r="X568" s="13">
        <f>100*(Data[[#This Row],[B3_num]]/Data[[#This Row],[totalNumLAttainers]])</f>
        <v>30.748422001803426</v>
      </c>
      <c r="Y568" s="13">
        <f>100*(Data[[#This Row],[C1_num]]/Data[[#This Row],[totalNumLAttainers]])</f>
        <v>9.377817853922453</v>
      </c>
      <c r="Z568" s="13">
        <f>100*(Data[[#This Row],[C2_num]]/Data[[#This Row],[totalNumLAttainers]])</f>
        <v>6.1316501352569883</v>
      </c>
      <c r="AA568" s="13">
        <f>100*(Data[[#This Row],[C3_num]]/Data[[#This Row],[totalNumLAttainers]])</f>
        <v>5.1397655545536516</v>
      </c>
      <c r="AB568" s="9">
        <f>SUM(Data[[#This Row],[A1_num]:[A3_num]])</f>
        <v>286</v>
      </c>
      <c r="AC568" s="9">
        <f>SUM(Data[[#This Row],[B1_num]:[B3_num]])</f>
        <v>594</v>
      </c>
      <c r="AD568" s="9">
        <f>SUM(Data[[#This Row],[C1_num]:[C3_num]])</f>
        <v>229</v>
      </c>
      <c r="AE568" s="9">
        <f>SUM(Data[[#This Row],[A1_num]],Data[[#This Row],[B1_num]])</f>
        <v>306</v>
      </c>
      <c r="AF568" s="9">
        <f>SUM(Data[[#This Row],[A2_num]],Data[[#This Row],[B2_num]])</f>
        <v>203</v>
      </c>
      <c r="AG568" s="9">
        <f>SUM(Data[[#This Row],[A3_num]],Data[[#This Row],[B3_num]],Data[[#This Row],[C1_num]],Data[[#This Row],[C2_num]],Data[[#This Row],[C3_num]])</f>
        <v>600</v>
      </c>
    </row>
    <row r="569" spans="1:33" x14ac:dyDescent="0.15">
      <c r="A569" s="8">
        <v>2016</v>
      </c>
      <c r="B569" s="8" t="s">
        <v>221</v>
      </c>
      <c r="C569" s="8" t="s">
        <v>72</v>
      </c>
      <c r="D569" s="8" t="s">
        <v>185</v>
      </c>
      <c r="E569" s="8">
        <v>1401</v>
      </c>
      <c r="F569" s="8">
        <v>88</v>
      </c>
      <c r="G569" s="8">
        <v>86</v>
      </c>
      <c r="H569" s="8" t="s">
        <v>2</v>
      </c>
      <c r="I569" s="8">
        <v>121</v>
      </c>
      <c r="J569" s="8">
        <v>105</v>
      </c>
      <c r="K569" s="8">
        <v>250</v>
      </c>
      <c r="L569" s="8">
        <v>64</v>
      </c>
      <c r="M569" s="8">
        <v>54</v>
      </c>
      <c r="N569" s="8">
        <v>55</v>
      </c>
      <c r="O569" s="8">
        <f>SUM(Data[[#This Row],[A1_num]:[C3_num]])</f>
        <v>823</v>
      </c>
      <c r="P569" s="9">
        <f>Data[[#This Row],[totalNumLAttainers]]+Data[[#This Row],[numNonLA]]</f>
        <v>2224</v>
      </c>
      <c r="Q569" s="9">
        <f>100*(Data[[#This Row],[totalNumLAttainers]]/Data[[#This Row],[totalYP]])</f>
        <v>37.005395683453237</v>
      </c>
      <c r="R569" s="9">
        <f>100*(Data[[#This Row],[numNonLA]]/Data[[#This Row],[totalYP]])</f>
        <v>62.994604316546763</v>
      </c>
      <c r="S569" s="13">
        <f>100*(Data[[#This Row],[A1_num]]/Data[[#This Row],[totalNumLAttainers]])</f>
        <v>10.69258809234508</v>
      </c>
      <c r="T569" s="13">
        <f>100*(Data[[#This Row],[A2_num]]/Data[[#This Row],[totalNumLAttainers]])</f>
        <v>10.449574726609963</v>
      </c>
      <c r="U569" s="13" t="e">
        <f>100*(Data[[#This Row],[A3_num]]/Data[[#This Row],[totalNumLAttainers]])</f>
        <v>#VALUE!</v>
      </c>
      <c r="V569" s="13">
        <f>100*(Data[[#This Row],[B1_num]]/Data[[#This Row],[totalNumLAttainers]])</f>
        <v>14.702308626974483</v>
      </c>
      <c r="W569" s="13">
        <f>100*(Data[[#This Row],[B2_num]]/Data[[#This Row],[totalNumLAttainers]])</f>
        <v>12.75820170109356</v>
      </c>
      <c r="X569" s="13">
        <f>100*(Data[[#This Row],[B3_num]]/Data[[#This Row],[totalNumLAttainers]])</f>
        <v>30.376670716889432</v>
      </c>
      <c r="Y569" s="13">
        <f>100*(Data[[#This Row],[C1_num]]/Data[[#This Row],[totalNumLAttainers]])</f>
        <v>7.7764277035236935</v>
      </c>
      <c r="Z569" s="13">
        <f>100*(Data[[#This Row],[C2_num]]/Data[[#This Row],[totalNumLAttainers]])</f>
        <v>6.5613608748481171</v>
      </c>
      <c r="AA569" s="13">
        <f>100*(Data[[#This Row],[C3_num]]/Data[[#This Row],[totalNumLAttainers]])</f>
        <v>6.6828675577156744</v>
      </c>
      <c r="AB569" s="9">
        <f>SUM(Data[[#This Row],[A1_num]:[A3_num]])</f>
        <v>174</v>
      </c>
      <c r="AC569" s="9">
        <f>SUM(Data[[#This Row],[B1_num]:[B3_num]])</f>
        <v>476</v>
      </c>
      <c r="AD569" s="9">
        <f>SUM(Data[[#This Row],[C1_num]:[C3_num]])</f>
        <v>173</v>
      </c>
      <c r="AE569" s="9">
        <f>SUM(Data[[#This Row],[A1_num]],Data[[#This Row],[B1_num]])</f>
        <v>209</v>
      </c>
      <c r="AF569" s="9">
        <f>SUM(Data[[#This Row],[A2_num]],Data[[#This Row],[B2_num]])</f>
        <v>191</v>
      </c>
      <c r="AG569" s="9">
        <f>SUM(Data[[#This Row],[A3_num]],Data[[#This Row],[B3_num]],Data[[#This Row],[C1_num]],Data[[#This Row],[C2_num]],Data[[#This Row],[C3_num]])</f>
        <v>423</v>
      </c>
    </row>
    <row r="570" spans="1:33" x14ac:dyDescent="0.15">
      <c r="A570" s="8">
        <v>2016</v>
      </c>
      <c r="B570" s="8" t="s">
        <v>221</v>
      </c>
      <c r="C570" s="8" t="s">
        <v>8</v>
      </c>
      <c r="D570" s="8" t="s">
        <v>135</v>
      </c>
      <c r="E570" s="8">
        <v>808</v>
      </c>
      <c r="F570" s="8">
        <v>85</v>
      </c>
      <c r="G570" s="8">
        <v>47</v>
      </c>
      <c r="H570" s="8">
        <v>10</v>
      </c>
      <c r="I570" s="8">
        <v>92</v>
      </c>
      <c r="J570" s="8">
        <v>52</v>
      </c>
      <c r="K570" s="8">
        <v>216</v>
      </c>
      <c r="L570" s="8">
        <v>37</v>
      </c>
      <c r="M570" s="8">
        <v>41</v>
      </c>
      <c r="N570" s="8">
        <v>38</v>
      </c>
      <c r="O570" s="8">
        <f>SUM(Data[[#This Row],[A1_num]:[C3_num]])</f>
        <v>618</v>
      </c>
      <c r="P570" s="9">
        <f>Data[[#This Row],[totalNumLAttainers]]+Data[[#This Row],[numNonLA]]</f>
        <v>1426</v>
      </c>
      <c r="Q570" s="9">
        <f>100*(Data[[#This Row],[totalNumLAttainers]]/Data[[#This Row],[totalYP]])</f>
        <v>43.338008415147264</v>
      </c>
      <c r="R570" s="9">
        <f>100*(Data[[#This Row],[numNonLA]]/Data[[#This Row],[totalYP]])</f>
        <v>56.661991584852736</v>
      </c>
      <c r="S570" s="13">
        <f>100*(Data[[#This Row],[A1_num]]/Data[[#This Row],[totalNumLAttainers]])</f>
        <v>13.754045307443366</v>
      </c>
      <c r="T570" s="13">
        <f>100*(Data[[#This Row],[A2_num]]/Data[[#This Row],[totalNumLAttainers]])</f>
        <v>7.6051779935275077</v>
      </c>
      <c r="U570" s="13">
        <f>100*(Data[[#This Row],[A3_num]]/Data[[#This Row],[totalNumLAttainers]])</f>
        <v>1.6181229773462782</v>
      </c>
      <c r="V570" s="13">
        <f>100*(Data[[#This Row],[B1_num]]/Data[[#This Row],[totalNumLAttainers]])</f>
        <v>14.886731391585762</v>
      </c>
      <c r="W570" s="13">
        <f>100*(Data[[#This Row],[B2_num]]/Data[[#This Row],[totalNumLAttainers]])</f>
        <v>8.4142394822006477</v>
      </c>
      <c r="X570" s="13">
        <f>100*(Data[[#This Row],[B3_num]]/Data[[#This Row],[totalNumLAttainers]])</f>
        <v>34.95145631067961</v>
      </c>
      <c r="Y570" s="13">
        <f>100*(Data[[#This Row],[C1_num]]/Data[[#This Row],[totalNumLAttainers]])</f>
        <v>5.9870550161812295</v>
      </c>
      <c r="Z570" s="13">
        <f>100*(Data[[#This Row],[C2_num]]/Data[[#This Row],[totalNumLAttainers]])</f>
        <v>6.6343042071197411</v>
      </c>
      <c r="AA570" s="13">
        <f>100*(Data[[#This Row],[C3_num]]/Data[[#This Row],[totalNumLAttainers]])</f>
        <v>6.1488673139158578</v>
      </c>
      <c r="AB570" s="9">
        <f>SUM(Data[[#This Row],[A1_num]:[A3_num]])</f>
        <v>142</v>
      </c>
      <c r="AC570" s="9">
        <f>SUM(Data[[#This Row],[B1_num]:[B3_num]])</f>
        <v>360</v>
      </c>
      <c r="AD570" s="9">
        <f>SUM(Data[[#This Row],[C1_num]:[C3_num]])</f>
        <v>116</v>
      </c>
      <c r="AE570" s="9">
        <f>SUM(Data[[#This Row],[A1_num]],Data[[#This Row],[B1_num]])</f>
        <v>177</v>
      </c>
      <c r="AF570" s="9">
        <f>SUM(Data[[#This Row],[A2_num]],Data[[#This Row],[B2_num]])</f>
        <v>99</v>
      </c>
      <c r="AG570" s="9">
        <f>SUM(Data[[#This Row],[A3_num]],Data[[#This Row],[B3_num]],Data[[#This Row],[C1_num]],Data[[#This Row],[C2_num]],Data[[#This Row],[C3_num]])</f>
        <v>342</v>
      </c>
    </row>
    <row r="571" spans="1:33" x14ac:dyDescent="0.15">
      <c r="A571" s="8">
        <v>2016</v>
      </c>
      <c r="B571" s="8" t="s">
        <v>221</v>
      </c>
      <c r="C571" s="8" t="s">
        <v>73</v>
      </c>
      <c r="D571" s="8" t="s">
        <v>186</v>
      </c>
      <c r="E571" s="8">
        <v>647</v>
      </c>
      <c r="F571" s="8">
        <v>47</v>
      </c>
      <c r="G571" s="8">
        <v>59</v>
      </c>
      <c r="H571" s="8" t="s">
        <v>2</v>
      </c>
      <c r="I571" s="8">
        <v>49</v>
      </c>
      <c r="J571" s="8">
        <v>36</v>
      </c>
      <c r="K571" s="8">
        <v>127</v>
      </c>
      <c r="L571" s="8">
        <v>51</v>
      </c>
      <c r="M571" s="8">
        <v>40</v>
      </c>
      <c r="N571" s="8">
        <v>28</v>
      </c>
      <c r="O571" s="8">
        <f>SUM(Data[[#This Row],[A1_num]:[C3_num]])</f>
        <v>437</v>
      </c>
      <c r="P571" s="9">
        <f>Data[[#This Row],[totalNumLAttainers]]+Data[[#This Row],[numNonLA]]</f>
        <v>1084</v>
      </c>
      <c r="Q571" s="9">
        <f>100*(Data[[#This Row],[totalNumLAttainers]]/Data[[#This Row],[totalYP]])</f>
        <v>40.313653136531364</v>
      </c>
      <c r="R571" s="9">
        <f>100*(Data[[#This Row],[numNonLA]]/Data[[#This Row],[totalYP]])</f>
        <v>59.686346863468628</v>
      </c>
      <c r="S571" s="13">
        <f>100*(Data[[#This Row],[A1_num]]/Data[[#This Row],[totalNumLAttainers]])</f>
        <v>10.755148741418765</v>
      </c>
      <c r="T571" s="13">
        <f>100*(Data[[#This Row],[A2_num]]/Data[[#This Row],[totalNumLAttainers]])</f>
        <v>13.501144164759726</v>
      </c>
      <c r="U571" s="13" t="e">
        <f>100*(Data[[#This Row],[A3_num]]/Data[[#This Row],[totalNumLAttainers]])</f>
        <v>#VALUE!</v>
      </c>
      <c r="V571" s="13">
        <f>100*(Data[[#This Row],[B1_num]]/Data[[#This Row],[totalNumLAttainers]])</f>
        <v>11.212814645308924</v>
      </c>
      <c r="W571" s="13">
        <f>100*(Data[[#This Row],[B2_num]]/Data[[#This Row],[totalNumLAttainers]])</f>
        <v>8.2379862700228834</v>
      </c>
      <c r="X571" s="13">
        <f>100*(Data[[#This Row],[B3_num]]/Data[[#This Row],[totalNumLAttainers]])</f>
        <v>29.061784897025174</v>
      </c>
      <c r="Y571" s="13">
        <f>100*(Data[[#This Row],[C1_num]]/Data[[#This Row],[totalNumLAttainers]])</f>
        <v>11.670480549199084</v>
      </c>
      <c r="Z571" s="13">
        <f>100*(Data[[#This Row],[C2_num]]/Data[[#This Row],[totalNumLAttainers]])</f>
        <v>9.1533180778032026</v>
      </c>
      <c r="AA571" s="13">
        <f>100*(Data[[#This Row],[C3_num]]/Data[[#This Row],[totalNumLAttainers]])</f>
        <v>6.4073226544622424</v>
      </c>
      <c r="AB571" s="9">
        <f>SUM(Data[[#This Row],[A1_num]:[A3_num]])</f>
        <v>106</v>
      </c>
      <c r="AC571" s="9">
        <f>SUM(Data[[#This Row],[B1_num]:[B3_num]])</f>
        <v>212</v>
      </c>
      <c r="AD571" s="9">
        <f>SUM(Data[[#This Row],[C1_num]:[C3_num]])</f>
        <v>119</v>
      </c>
      <c r="AE571" s="9">
        <f>SUM(Data[[#This Row],[A1_num]],Data[[#This Row],[B1_num]])</f>
        <v>96</v>
      </c>
      <c r="AF571" s="9">
        <f>SUM(Data[[#This Row],[A2_num]],Data[[#This Row],[B2_num]])</f>
        <v>95</v>
      </c>
      <c r="AG571" s="9">
        <f>SUM(Data[[#This Row],[A3_num]],Data[[#This Row],[B3_num]],Data[[#This Row],[C1_num]],Data[[#This Row],[C2_num]],Data[[#This Row],[C3_num]])</f>
        <v>246</v>
      </c>
    </row>
    <row r="572" spans="1:33" x14ac:dyDescent="0.15">
      <c r="A572" s="8">
        <v>2016</v>
      </c>
      <c r="B572" s="8" t="s">
        <v>221</v>
      </c>
      <c r="C572" s="8" t="s">
        <v>325</v>
      </c>
      <c r="D572" s="8" t="s">
        <v>326</v>
      </c>
      <c r="E572" s="8">
        <v>8240</v>
      </c>
      <c r="F572" s="8">
        <v>483</v>
      </c>
      <c r="G572" s="8">
        <v>589</v>
      </c>
      <c r="H572" s="8">
        <v>52</v>
      </c>
      <c r="I572" s="8">
        <v>672</v>
      </c>
      <c r="J572" s="8">
        <v>604</v>
      </c>
      <c r="K572" s="8">
        <v>1285</v>
      </c>
      <c r="L572" s="8">
        <v>663</v>
      </c>
      <c r="M572" s="8">
        <v>320</v>
      </c>
      <c r="N572" s="8">
        <v>207</v>
      </c>
      <c r="O572" s="8">
        <f>SUM(Data[[#This Row],[A1_num]:[C3_num]])</f>
        <v>4875</v>
      </c>
      <c r="P572" s="9">
        <f>Data[[#This Row],[totalNumLAttainers]]+Data[[#This Row],[numNonLA]]</f>
        <v>13115</v>
      </c>
      <c r="Q572" s="9">
        <f>100*(Data[[#This Row],[totalNumLAttainers]]/Data[[#This Row],[totalYP]])</f>
        <v>37.171178040411739</v>
      </c>
      <c r="R572" s="9">
        <f>100*(Data[[#This Row],[numNonLA]]/Data[[#This Row],[totalYP]])</f>
        <v>62.828821959588254</v>
      </c>
      <c r="S572" s="13">
        <f>100*(Data[[#This Row],[A1_num]]/Data[[#This Row],[totalNumLAttainers]])</f>
        <v>9.907692307692308</v>
      </c>
      <c r="T572" s="13">
        <f>100*(Data[[#This Row],[A2_num]]/Data[[#This Row],[totalNumLAttainers]])</f>
        <v>12.082051282051282</v>
      </c>
      <c r="U572" s="13">
        <f>100*(Data[[#This Row],[A3_num]]/Data[[#This Row],[totalNumLAttainers]])</f>
        <v>1.0666666666666667</v>
      </c>
      <c r="V572" s="13">
        <f>100*(Data[[#This Row],[B1_num]]/Data[[#This Row],[totalNumLAttainers]])</f>
        <v>13.784615384615384</v>
      </c>
      <c r="W572" s="13">
        <f>100*(Data[[#This Row],[B2_num]]/Data[[#This Row],[totalNumLAttainers]])</f>
        <v>12.38974358974359</v>
      </c>
      <c r="X572" s="13">
        <f>100*(Data[[#This Row],[B3_num]]/Data[[#This Row],[totalNumLAttainers]])</f>
        <v>26.358974358974358</v>
      </c>
      <c r="Y572" s="13">
        <f>100*(Data[[#This Row],[C1_num]]/Data[[#This Row],[totalNumLAttainers]])</f>
        <v>13.600000000000001</v>
      </c>
      <c r="Z572" s="13">
        <f>100*(Data[[#This Row],[C2_num]]/Data[[#This Row],[totalNumLAttainers]])</f>
        <v>6.5641025641025639</v>
      </c>
      <c r="AA572" s="13">
        <f>100*(Data[[#This Row],[C3_num]]/Data[[#This Row],[totalNumLAttainers]])</f>
        <v>4.2461538461538462</v>
      </c>
      <c r="AB572" s="9">
        <f>SUM(Data[[#This Row],[A1_num]:[A3_num]])</f>
        <v>1124</v>
      </c>
      <c r="AC572" s="9">
        <f>SUM(Data[[#This Row],[B1_num]:[B3_num]])</f>
        <v>2561</v>
      </c>
      <c r="AD572" s="9">
        <f>SUM(Data[[#This Row],[C1_num]:[C3_num]])</f>
        <v>1190</v>
      </c>
      <c r="AE572" s="9">
        <f>SUM(Data[[#This Row],[A1_num]],Data[[#This Row],[B1_num]])</f>
        <v>1155</v>
      </c>
      <c r="AF572" s="9">
        <f>SUM(Data[[#This Row],[A2_num]],Data[[#This Row],[B2_num]])</f>
        <v>1193</v>
      </c>
      <c r="AG572" s="9">
        <f>SUM(Data[[#This Row],[A3_num]],Data[[#This Row],[B3_num]],Data[[#This Row],[C1_num]],Data[[#This Row],[C2_num]],Data[[#This Row],[C3_num]])</f>
        <v>2527</v>
      </c>
    </row>
    <row r="573" spans="1:33" x14ac:dyDescent="0.15">
      <c r="A573" s="8">
        <v>2016</v>
      </c>
      <c r="B573" s="8" t="s">
        <v>221</v>
      </c>
      <c r="C573" s="8" t="s">
        <v>74</v>
      </c>
      <c r="D573" s="8" t="s">
        <v>187</v>
      </c>
      <c r="E573" s="8">
        <v>1476</v>
      </c>
      <c r="F573" s="8">
        <v>101</v>
      </c>
      <c r="G573" s="8">
        <v>103</v>
      </c>
      <c r="H573" s="8">
        <v>30</v>
      </c>
      <c r="I573" s="8">
        <v>105</v>
      </c>
      <c r="J573" s="8">
        <v>108</v>
      </c>
      <c r="K573" s="8">
        <v>346</v>
      </c>
      <c r="L573" s="8">
        <v>84</v>
      </c>
      <c r="M573" s="8">
        <v>55</v>
      </c>
      <c r="N573" s="8">
        <v>111</v>
      </c>
      <c r="O573" s="8">
        <f>SUM(Data[[#This Row],[A1_num]:[C3_num]])</f>
        <v>1043</v>
      </c>
      <c r="P573" s="9">
        <f>Data[[#This Row],[totalNumLAttainers]]+Data[[#This Row],[numNonLA]]</f>
        <v>2519</v>
      </c>
      <c r="Q573" s="9">
        <f>100*(Data[[#This Row],[totalNumLAttainers]]/Data[[#This Row],[totalYP]])</f>
        <v>41.405319571258438</v>
      </c>
      <c r="R573" s="9">
        <f>100*(Data[[#This Row],[numNonLA]]/Data[[#This Row],[totalYP]])</f>
        <v>58.594680428741562</v>
      </c>
      <c r="S573" s="13">
        <f>100*(Data[[#This Row],[A1_num]]/Data[[#This Row],[totalNumLAttainers]])</f>
        <v>9.683604985618409</v>
      </c>
      <c r="T573" s="13">
        <f>100*(Data[[#This Row],[A2_num]]/Data[[#This Row],[totalNumLAttainers]])</f>
        <v>9.8753595397890699</v>
      </c>
      <c r="U573" s="13">
        <f>100*(Data[[#This Row],[A3_num]]/Data[[#This Row],[totalNumLAttainers]])</f>
        <v>2.8763183125599232</v>
      </c>
      <c r="V573" s="13">
        <f>100*(Data[[#This Row],[B1_num]]/Data[[#This Row],[totalNumLAttainers]])</f>
        <v>10.067114093959731</v>
      </c>
      <c r="W573" s="13">
        <f>100*(Data[[#This Row],[B2_num]]/Data[[#This Row],[totalNumLAttainers]])</f>
        <v>10.354745925215724</v>
      </c>
      <c r="X573" s="13">
        <f>100*(Data[[#This Row],[B3_num]]/Data[[#This Row],[totalNumLAttainers]])</f>
        <v>33.173537871524452</v>
      </c>
      <c r="Y573" s="13">
        <f>100*(Data[[#This Row],[C1_num]]/Data[[#This Row],[totalNumLAttainers]])</f>
        <v>8.0536912751677843</v>
      </c>
      <c r="Z573" s="13">
        <f>100*(Data[[#This Row],[C2_num]]/Data[[#This Row],[totalNumLAttainers]])</f>
        <v>5.2732502396931924</v>
      </c>
      <c r="AA573" s="13">
        <f>100*(Data[[#This Row],[C3_num]]/Data[[#This Row],[totalNumLAttainers]])</f>
        <v>10.642377756471715</v>
      </c>
      <c r="AB573" s="9">
        <f>SUM(Data[[#This Row],[A1_num]:[A3_num]])</f>
        <v>234</v>
      </c>
      <c r="AC573" s="9">
        <f>SUM(Data[[#This Row],[B1_num]:[B3_num]])</f>
        <v>559</v>
      </c>
      <c r="AD573" s="9">
        <f>SUM(Data[[#This Row],[C1_num]:[C3_num]])</f>
        <v>250</v>
      </c>
      <c r="AE573" s="9">
        <f>SUM(Data[[#This Row],[A1_num]],Data[[#This Row],[B1_num]])</f>
        <v>206</v>
      </c>
      <c r="AF573" s="9">
        <f>SUM(Data[[#This Row],[A2_num]],Data[[#This Row],[B2_num]])</f>
        <v>211</v>
      </c>
      <c r="AG573" s="9">
        <f>SUM(Data[[#This Row],[A3_num]],Data[[#This Row],[B3_num]],Data[[#This Row],[C1_num]],Data[[#This Row],[C2_num]],Data[[#This Row],[C3_num]])</f>
        <v>626</v>
      </c>
    </row>
    <row r="574" spans="1:33" x14ac:dyDescent="0.15">
      <c r="A574" s="8">
        <v>2016</v>
      </c>
      <c r="B574" s="8" t="s">
        <v>221</v>
      </c>
      <c r="C574" s="8" t="s">
        <v>75</v>
      </c>
      <c r="D574" s="8" t="s">
        <v>188</v>
      </c>
      <c r="E574" s="8">
        <v>1557</v>
      </c>
      <c r="F574" s="8">
        <v>122</v>
      </c>
      <c r="G574" s="8">
        <v>125</v>
      </c>
      <c r="H574" s="8">
        <v>16</v>
      </c>
      <c r="I574" s="8">
        <v>101</v>
      </c>
      <c r="J574" s="8">
        <v>87</v>
      </c>
      <c r="K574" s="8">
        <v>237</v>
      </c>
      <c r="L574" s="8">
        <v>117</v>
      </c>
      <c r="M574" s="8">
        <v>56</v>
      </c>
      <c r="N574" s="8">
        <v>67</v>
      </c>
      <c r="O574" s="8">
        <f>SUM(Data[[#This Row],[A1_num]:[C3_num]])</f>
        <v>928</v>
      </c>
      <c r="P574" s="9">
        <f>Data[[#This Row],[totalNumLAttainers]]+Data[[#This Row],[numNonLA]]</f>
        <v>2485</v>
      </c>
      <c r="Q574" s="9">
        <f>100*(Data[[#This Row],[totalNumLAttainers]]/Data[[#This Row],[totalYP]])</f>
        <v>37.34406438631791</v>
      </c>
      <c r="R574" s="9">
        <f>100*(Data[[#This Row],[numNonLA]]/Data[[#This Row],[totalYP]])</f>
        <v>62.65593561368209</v>
      </c>
      <c r="S574" s="13">
        <f>100*(Data[[#This Row],[A1_num]]/Data[[#This Row],[totalNumLAttainers]])</f>
        <v>13.146551724137931</v>
      </c>
      <c r="T574" s="13">
        <f>100*(Data[[#This Row],[A2_num]]/Data[[#This Row],[totalNumLAttainers]])</f>
        <v>13.469827586206899</v>
      </c>
      <c r="U574" s="13">
        <f>100*(Data[[#This Row],[A3_num]]/Data[[#This Row],[totalNumLAttainers]])</f>
        <v>1.7241379310344827</v>
      </c>
      <c r="V574" s="13">
        <f>100*(Data[[#This Row],[B1_num]]/Data[[#This Row],[totalNumLAttainers]])</f>
        <v>10.883620689655173</v>
      </c>
      <c r="W574" s="13">
        <f>100*(Data[[#This Row],[B2_num]]/Data[[#This Row],[totalNumLAttainers]])</f>
        <v>9.375</v>
      </c>
      <c r="X574" s="13">
        <f>100*(Data[[#This Row],[B3_num]]/Data[[#This Row],[totalNumLAttainers]])</f>
        <v>25.538793103448278</v>
      </c>
      <c r="Y574" s="13">
        <f>100*(Data[[#This Row],[C1_num]]/Data[[#This Row],[totalNumLAttainers]])</f>
        <v>12.607758620689655</v>
      </c>
      <c r="Z574" s="13">
        <f>100*(Data[[#This Row],[C2_num]]/Data[[#This Row],[totalNumLAttainers]])</f>
        <v>6.0344827586206895</v>
      </c>
      <c r="AA574" s="13">
        <f>100*(Data[[#This Row],[C3_num]]/Data[[#This Row],[totalNumLAttainers]])</f>
        <v>7.2198275862068968</v>
      </c>
      <c r="AB574" s="9">
        <f>SUM(Data[[#This Row],[A1_num]:[A3_num]])</f>
        <v>263</v>
      </c>
      <c r="AC574" s="9">
        <f>SUM(Data[[#This Row],[B1_num]:[B3_num]])</f>
        <v>425</v>
      </c>
      <c r="AD574" s="9">
        <f>SUM(Data[[#This Row],[C1_num]:[C3_num]])</f>
        <v>240</v>
      </c>
      <c r="AE574" s="9">
        <f>SUM(Data[[#This Row],[A1_num]],Data[[#This Row],[B1_num]])</f>
        <v>223</v>
      </c>
      <c r="AF574" s="9">
        <f>SUM(Data[[#This Row],[A2_num]],Data[[#This Row],[B2_num]])</f>
        <v>212</v>
      </c>
      <c r="AG574" s="9">
        <f>SUM(Data[[#This Row],[A3_num]],Data[[#This Row],[B3_num]],Data[[#This Row],[C1_num]],Data[[#This Row],[C2_num]],Data[[#This Row],[C3_num]])</f>
        <v>493</v>
      </c>
    </row>
    <row r="575" spans="1:33" x14ac:dyDescent="0.15">
      <c r="A575" s="8">
        <v>2016</v>
      </c>
      <c r="B575" s="8" t="s">
        <v>221</v>
      </c>
      <c r="C575" s="8" t="s">
        <v>1</v>
      </c>
      <c r="D575" s="8" t="s">
        <v>130</v>
      </c>
      <c r="E575" s="8">
        <v>545</v>
      </c>
      <c r="F575" s="8">
        <v>34</v>
      </c>
      <c r="G575" s="8">
        <v>76</v>
      </c>
      <c r="H575" s="8" t="s">
        <v>2</v>
      </c>
      <c r="I575" s="8">
        <v>51</v>
      </c>
      <c r="J575" s="8">
        <v>76</v>
      </c>
      <c r="K575" s="8">
        <v>206</v>
      </c>
      <c r="L575" s="8">
        <v>40</v>
      </c>
      <c r="M575" s="8">
        <v>21</v>
      </c>
      <c r="N575" s="8">
        <v>24</v>
      </c>
      <c r="O575" s="8">
        <f>SUM(Data[[#This Row],[A1_num]:[C3_num]])</f>
        <v>528</v>
      </c>
      <c r="P575" s="9">
        <f>Data[[#This Row],[totalNumLAttainers]]+Data[[#This Row],[numNonLA]]</f>
        <v>1073</v>
      </c>
      <c r="Q575" s="9">
        <f>100*(Data[[#This Row],[totalNumLAttainers]]/Data[[#This Row],[totalYP]])</f>
        <v>49.207828518173343</v>
      </c>
      <c r="R575" s="9">
        <f>100*(Data[[#This Row],[numNonLA]]/Data[[#This Row],[totalYP]])</f>
        <v>50.792171481826657</v>
      </c>
      <c r="S575" s="13">
        <f>100*(Data[[#This Row],[A1_num]]/Data[[#This Row],[totalNumLAttainers]])</f>
        <v>6.4393939393939394</v>
      </c>
      <c r="T575" s="13">
        <f>100*(Data[[#This Row],[A2_num]]/Data[[#This Row],[totalNumLAttainers]])</f>
        <v>14.393939393939394</v>
      </c>
      <c r="U575" s="13" t="e">
        <f>100*(Data[[#This Row],[A3_num]]/Data[[#This Row],[totalNumLAttainers]])</f>
        <v>#VALUE!</v>
      </c>
      <c r="V575" s="13">
        <f>100*(Data[[#This Row],[B1_num]]/Data[[#This Row],[totalNumLAttainers]])</f>
        <v>9.6590909090909083</v>
      </c>
      <c r="W575" s="13">
        <f>100*(Data[[#This Row],[B2_num]]/Data[[#This Row],[totalNumLAttainers]])</f>
        <v>14.393939393939394</v>
      </c>
      <c r="X575" s="13">
        <f>100*(Data[[#This Row],[B3_num]]/Data[[#This Row],[totalNumLAttainers]])</f>
        <v>39.015151515151516</v>
      </c>
      <c r="Y575" s="13">
        <f>100*(Data[[#This Row],[C1_num]]/Data[[#This Row],[totalNumLAttainers]])</f>
        <v>7.5757575757575761</v>
      </c>
      <c r="Z575" s="13">
        <f>100*(Data[[#This Row],[C2_num]]/Data[[#This Row],[totalNumLAttainers]])</f>
        <v>3.9772727272727271</v>
      </c>
      <c r="AA575" s="13">
        <f>100*(Data[[#This Row],[C3_num]]/Data[[#This Row],[totalNumLAttainers]])</f>
        <v>4.5454545454545459</v>
      </c>
      <c r="AB575" s="9">
        <f>SUM(Data[[#This Row],[A1_num]:[A3_num]])</f>
        <v>110</v>
      </c>
      <c r="AC575" s="9">
        <f>SUM(Data[[#This Row],[B1_num]:[B3_num]])</f>
        <v>333</v>
      </c>
      <c r="AD575" s="9">
        <f>SUM(Data[[#This Row],[C1_num]:[C3_num]])</f>
        <v>85</v>
      </c>
      <c r="AE575" s="9">
        <f>SUM(Data[[#This Row],[A1_num]],Data[[#This Row],[B1_num]])</f>
        <v>85</v>
      </c>
      <c r="AF575" s="9">
        <f>SUM(Data[[#This Row],[A2_num]],Data[[#This Row],[B2_num]])</f>
        <v>152</v>
      </c>
      <c r="AG575" s="9">
        <f>SUM(Data[[#This Row],[A3_num]],Data[[#This Row],[B3_num]],Data[[#This Row],[C1_num]],Data[[#This Row],[C2_num]],Data[[#This Row],[C3_num]])</f>
        <v>291</v>
      </c>
    </row>
    <row r="576" spans="1:33" x14ac:dyDescent="0.15">
      <c r="A576" s="8">
        <v>2016</v>
      </c>
      <c r="B576" s="8" t="s">
        <v>221</v>
      </c>
      <c r="C576" s="8" t="s">
        <v>76</v>
      </c>
      <c r="D576" s="8" t="s">
        <v>189</v>
      </c>
      <c r="E576" s="8">
        <v>1650</v>
      </c>
      <c r="F576" s="8">
        <v>136</v>
      </c>
      <c r="G576" s="8">
        <v>150</v>
      </c>
      <c r="H576" s="8">
        <v>11</v>
      </c>
      <c r="I576" s="8">
        <v>165</v>
      </c>
      <c r="J576" s="8">
        <v>113</v>
      </c>
      <c r="K576" s="8">
        <v>324</v>
      </c>
      <c r="L576" s="8">
        <v>137</v>
      </c>
      <c r="M576" s="8">
        <v>52</v>
      </c>
      <c r="N576" s="8">
        <v>49</v>
      </c>
      <c r="O576" s="8">
        <f>SUM(Data[[#This Row],[A1_num]:[C3_num]])</f>
        <v>1137</v>
      </c>
      <c r="P576" s="9">
        <f>Data[[#This Row],[totalNumLAttainers]]+Data[[#This Row],[numNonLA]]</f>
        <v>2787</v>
      </c>
      <c r="Q576" s="9">
        <f>100*(Data[[#This Row],[totalNumLAttainers]]/Data[[#This Row],[totalYP]])</f>
        <v>40.796555435952634</v>
      </c>
      <c r="R576" s="9">
        <f>100*(Data[[#This Row],[numNonLA]]/Data[[#This Row],[totalYP]])</f>
        <v>59.203444564047359</v>
      </c>
      <c r="S576" s="13">
        <f>100*(Data[[#This Row],[A1_num]]/Data[[#This Row],[totalNumLAttainers]])</f>
        <v>11.961301671064204</v>
      </c>
      <c r="T576" s="13">
        <f>100*(Data[[#This Row],[A2_num]]/Data[[#This Row],[totalNumLAttainers]])</f>
        <v>13.192612137203167</v>
      </c>
      <c r="U576" s="13">
        <f>100*(Data[[#This Row],[A3_num]]/Data[[#This Row],[totalNumLAttainers]])</f>
        <v>0.96745822339489884</v>
      </c>
      <c r="V576" s="13">
        <f>100*(Data[[#This Row],[B1_num]]/Data[[#This Row],[totalNumLAttainers]])</f>
        <v>14.511873350923482</v>
      </c>
      <c r="W576" s="13">
        <f>100*(Data[[#This Row],[B2_num]]/Data[[#This Row],[totalNumLAttainers]])</f>
        <v>9.9384344766930521</v>
      </c>
      <c r="X576" s="13">
        <f>100*(Data[[#This Row],[B3_num]]/Data[[#This Row],[totalNumLAttainers]])</f>
        <v>28.496042216358841</v>
      </c>
      <c r="Y576" s="13">
        <f>100*(Data[[#This Row],[C1_num]]/Data[[#This Row],[totalNumLAttainers]])</f>
        <v>12.049252418645558</v>
      </c>
      <c r="Z576" s="13">
        <f>100*(Data[[#This Row],[C2_num]]/Data[[#This Row],[totalNumLAttainers]])</f>
        <v>4.5734388742304306</v>
      </c>
      <c r="AA576" s="13">
        <f>100*(Data[[#This Row],[C3_num]]/Data[[#This Row],[totalNumLAttainers]])</f>
        <v>4.3095866314863676</v>
      </c>
      <c r="AB576" s="9">
        <f>SUM(Data[[#This Row],[A1_num]:[A3_num]])</f>
        <v>297</v>
      </c>
      <c r="AC576" s="9">
        <f>SUM(Data[[#This Row],[B1_num]:[B3_num]])</f>
        <v>602</v>
      </c>
      <c r="AD576" s="9">
        <f>SUM(Data[[#This Row],[C1_num]:[C3_num]])</f>
        <v>238</v>
      </c>
      <c r="AE576" s="9">
        <f>SUM(Data[[#This Row],[A1_num]],Data[[#This Row],[B1_num]])</f>
        <v>301</v>
      </c>
      <c r="AF576" s="9">
        <f>SUM(Data[[#This Row],[A2_num]],Data[[#This Row],[B2_num]])</f>
        <v>263</v>
      </c>
      <c r="AG576" s="9">
        <f>SUM(Data[[#This Row],[A3_num]],Data[[#This Row],[B3_num]],Data[[#This Row],[C1_num]],Data[[#This Row],[C2_num]],Data[[#This Row],[C3_num]])</f>
        <v>573</v>
      </c>
    </row>
    <row r="577" spans="1:33" x14ac:dyDescent="0.15">
      <c r="A577" s="8">
        <v>2016</v>
      </c>
      <c r="B577" s="8" t="s">
        <v>221</v>
      </c>
      <c r="C577" s="8" t="s">
        <v>246</v>
      </c>
      <c r="D577" s="8" t="s">
        <v>247</v>
      </c>
      <c r="E577" s="8">
        <v>1028</v>
      </c>
      <c r="F577" s="8">
        <v>65</v>
      </c>
      <c r="G577" s="8">
        <v>67</v>
      </c>
      <c r="H577" s="8" t="s">
        <v>2</v>
      </c>
      <c r="I577" s="8">
        <v>97</v>
      </c>
      <c r="J577" s="8">
        <v>107</v>
      </c>
      <c r="K577" s="8">
        <v>181</v>
      </c>
      <c r="L577" s="8">
        <v>126</v>
      </c>
      <c r="M577" s="8">
        <v>43</v>
      </c>
      <c r="N577" s="8">
        <v>40</v>
      </c>
      <c r="O577" s="8">
        <f>SUM(Data[[#This Row],[A1_num]:[C3_num]])</f>
        <v>726</v>
      </c>
      <c r="P577" s="9">
        <f>Data[[#This Row],[totalNumLAttainers]]+Data[[#This Row],[numNonLA]]</f>
        <v>1754</v>
      </c>
      <c r="Q577" s="9">
        <f>100*(Data[[#This Row],[totalNumLAttainers]]/Data[[#This Row],[totalYP]])</f>
        <v>41.391106043329536</v>
      </c>
      <c r="R577" s="9">
        <f>100*(Data[[#This Row],[numNonLA]]/Data[[#This Row],[totalYP]])</f>
        <v>58.608893956670471</v>
      </c>
      <c r="S577" s="13">
        <f>100*(Data[[#This Row],[A1_num]]/Data[[#This Row],[totalNumLAttainers]])</f>
        <v>8.9531680440771346</v>
      </c>
      <c r="T577" s="13">
        <f>100*(Data[[#This Row],[A2_num]]/Data[[#This Row],[totalNumLAttainers]])</f>
        <v>9.228650137741047</v>
      </c>
      <c r="U577" s="13" t="e">
        <f>100*(Data[[#This Row],[A3_num]]/Data[[#This Row],[totalNumLAttainers]])</f>
        <v>#VALUE!</v>
      </c>
      <c r="V577" s="13">
        <f>100*(Data[[#This Row],[B1_num]]/Data[[#This Row],[totalNumLAttainers]])</f>
        <v>13.360881542699724</v>
      </c>
      <c r="W577" s="13">
        <f>100*(Data[[#This Row],[B2_num]]/Data[[#This Row],[totalNumLAttainers]])</f>
        <v>14.738292011019283</v>
      </c>
      <c r="X577" s="13">
        <f>100*(Data[[#This Row],[B3_num]]/Data[[#This Row],[totalNumLAttainers]])</f>
        <v>24.931129476584022</v>
      </c>
      <c r="Y577" s="13">
        <f>100*(Data[[#This Row],[C1_num]]/Data[[#This Row],[totalNumLAttainers]])</f>
        <v>17.355371900826448</v>
      </c>
      <c r="Z577" s="13">
        <f>100*(Data[[#This Row],[C2_num]]/Data[[#This Row],[totalNumLAttainers]])</f>
        <v>5.9228650137741052</v>
      </c>
      <c r="AA577" s="13">
        <f>100*(Data[[#This Row],[C3_num]]/Data[[#This Row],[totalNumLAttainers]])</f>
        <v>5.5096418732782375</v>
      </c>
      <c r="AB577" s="9">
        <f>SUM(Data[[#This Row],[A1_num]:[A3_num]])</f>
        <v>132</v>
      </c>
      <c r="AC577" s="9">
        <f>SUM(Data[[#This Row],[B1_num]:[B3_num]])</f>
        <v>385</v>
      </c>
      <c r="AD577" s="9">
        <f>SUM(Data[[#This Row],[C1_num]:[C3_num]])</f>
        <v>209</v>
      </c>
      <c r="AE577" s="9">
        <f>SUM(Data[[#This Row],[A1_num]],Data[[#This Row],[B1_num]])</f>
        <v>162</v>
      </c>
      <c r="AF577" s="9">
        <f>SUM(Data[[#This Row],[A2_num]],Data[[#This Row],[B2_num]])</f>
        <v>174</v>
      </c>
      <c r="AG577" s="9">
        <f>SUM(Data[[#This Row],[A3_num]],Data[[#This Row],[B3_num]],Data[[#This Row],[C1_num]],Data[[#This Row],[C2_num]],Data[[#This Row],[C3_num]])</f>
        <v>390</v>
      </c>
    </row>
    <row r="578" spans="1:33" x14ac:dyDescent="0.15">
      <c r="A578" s="8">
        <v>2016</v>
      </c>
      <c r="B578" s="8" t="s">
        <v>221</v>
      </c>
      <c r="C578" s="8" t="s">
        <v>327</v>
      </c>
      <c r="D578" s="8" t="s">
        <v>328</v>
      </c>
      <c r="E578" s="8">
        <v>7750</v>
      </c>
      <c r="F578" s="8">
        <v>472</v>
      </c>
      <c r="G578" s="8">
        <v>475</v>
      </c>
      <c r="H578" s="8">
        <v>54</v>
      </c>
      <c r="I578" s="8">
        <v>540</v>
      </c>
      <c r="J578" s="8">
        <v>501</v>
      </c>
      <c r="K578" s="8">
        <v>1174</v>
      </c>
      <c r="L578" s="8">
        <v>550</v>
      </c>
      <c r="M578" s="8">
        <v>292</v>
      </c>
      <c r="N578" s="8">
        <v>232</v>
      </c>
      <c r="O578" s="8">
        <f>SUM(Data[[#This Row],[A1_num]:[C3_num]])</f>
        <v>4290</v>
      </c>
      <c r="P578" s="9">
        <f>Data[[#This Row],[totalNumLAttainers]]+Data[[#This Row],[numNonLA]]</f>
        <v>12040</v>
      </c>
      <c r="Q578" s="9">
        <f>100*(Data[[#This Row],[totalNumLAttainers]]/Data[[#This Row],[totalYP]])</f>
        <v>35.631229235880397</v>
      </c>
      <c r="R578" s="9">
        <f>100*(Data[[#This Row],[numNonLA]]/Data[[#This Row],[totalYP]])</f>
        <v>64.368770764119603</v>
      </c>
      <c r="S578" s="13">
        <f>100*(Data[[#This Row],[A1_num]]/Data[[#This Row],[totalNumLAttainers]])</f>
        <v>11.002331002331003</v>
      </c>
      <c r="T578" s="13">
        <f>100*(Data[[#This Row],[A2_num]]/Data[[#This Row],[totalNumLAttainers]])</f>
        <v>11.072261072261073</v>
      </c>
      <c r="U578" s="13">
        <f>100*(Data[[#This Row],[A3_num]]/Data[[#This Row],[totalNumLAttainers]])</f>
        <v>1.2587412587412588</v>
      </c>
      <c r="V578" s="13">
        <f>100*(Data[[#This Row],[B1_num]]/Data[[#This Row],[totalNumLAttainers]])</f>
        <v>12.587412587412588</v>
      </c>
      <c r="W578" s="13">
        <f>100*(Data[[#This Row],[B2_num]]/Data[[#This Row],[totalNumLAttainers]])</f>
        <v>11.678321678321678</v>
      </c>
      <c r="X578" s="13">
        <f>100*(Data[[#This Row],[B3_num]]/Data[[#This Row],[totalNumLAttainers]])</f>
        <v>27.365967365967364</v>
      </c>
      <c r="Y578" s="13">
        <f>100*(Data[[#This Row],[C1_num]]/Data[[#This Row],[totalNumLAttainers]])</f>
        <v>12.820512820512819</v>
      </c>
      <c r="Z578" s="13">
        <f>100*(Data[[#This Row],[C2_num]]/Data[[#This Row],[totalNumLAttainers]])</f>
        <v>6.806526806526807</v>
      </c>
      <c r="AA578" s="13">
        <f>100*(Data[[#This Row],[C3_num]]/Data[[#This Row],[totalNumLAttainers]])</f>
        <v>5.4079254079254087</v>
      </c>
      <c r="AB578" s="9">
        <f>SUM(Data[[#This Row],[A1_num]:[A3_num]])</f>
        <v>1001</v>
      </c>
      <c r="AC578" s="9">
        <f>SUM(Data[[#This Row],[B1_num]:[B3_num]])</f>
        <v>2215</v>
      </c>
      <c r="AD578" s="9">
        <f>SUM(Data[[#This Row],[C1_num]:[C3_num]])</f>
        <v>1074</v>
      </c>
      <c r="AE578" s="9">
        <f>SUM(Data[[#This Row],[A1_num]],Data[[#This Row],[B1_num]])</f>
        <v>1012</v>
      </c>
      <c r="AF578" s="9">
        <f>SUM(Data[[#This Row],[A2_num]],Data[[#This Row],[B2_num]])</f>
        <v>976</v>
      </c>
      <c r="AG578" s="9">
        <f>SUM(Data[[#This Row],[A3_num]],Data[[#This Row],[B3_num]],Data[[#This Row],[C1_num]],Data[[#This Row],[C2_num]],Data[[#This Row],[C3_num]])</f>
        <v>2302</v>
      </c>
    </row>
    <row r="579" spans="1:33" x14ac:dyDescent="0.15">
      <c r="A579" s="8">
        <v>2016</v>
      </c>
      <c r="B579" s="8" t="s">
        <v>221</v>
      </c>
      <c r="C579" s="8" t="s">
        <v>77</v>
      </c>
      <c r="D579" s="8" t="s">
        <v>190</v>
      </c>
      <c r="E579" s="8">
        <v>1886</v>
      </c>
      <c r="F579" s="8">
        <v>99</v>
      </c>
      <c r="G579" s="8">
        <v>238</v>
      </c>
      <c r="H579" s="8">
        <v>24</v>
      </c>
      <c r="I579" s="8">
        <v>105</v>
      </c>
      <c r="J579" s="8">
        <v>163</v>
      </c>
      <c r="K579" s="8">
        <v>375</v>
      </c>
      <c r="L579" s="8">
        <v>118</v>
      </c>
      <c r="M579" s="8">
        <v>70</v>
      </c>
      <c r="N579" s="8">
        <v>80</v>
      </c>
      <c r="O579" s="8">
        <f>SUM(Data[[#This Row],[A1_num]:[C3_num]])</f>
        <v>1272</v>
      </c>
      <c r="P579" s="9">
        <f>Data[[#This Row],[totalNumLAttainers]]+Data[[#This Row],[numNonLA]]</f>
        <v>3158</v>
      </c>
      <c r="Q579" s="9">
        <f>100*(Data[[#This Row],[totalNumLAttainers]]/Data[[#This Row],[totalYP]])</f>
        <v>40.278657378087395</v>
      </c>
      <c r="R579" s="9">
        <f>100*(Data[[#This Row],[numNonLA]]/Data[[#This Row],[totalYP]])</f>
        <v>59.721342621912598</v>
      </c>
      <c r="S579" s="13">
        <f>100*(Data[[#This Row],[A1_num]]/Data[[#This Row],[totalNumLAttainers]])</f>
        <v>7.783018867924528</v>
      </c>
      <c r="T579" s="13">
        <f>100*(Data[[#This Row],[A2_num]]/Data[[#This Row],[totalNumLAttainers]])</f>
        <v>18.710691823899371</v>
      </c>
      <c r="U579" s="13">
        <f>100*(Data[[#This Row],[A3_num]]/Data[[#This Row],[totalNumLAttainers]])</f>
        <v>1.8867924528301887</v>
      </c>
      <c r="V579" s="13">
        <f>100*(Data[[#This Row],[B1_num]]/Data[[#This Row],[totalNumLAttainers]])</f>
        <v>8.2547169811320753</v>
      </c>
      <c r="W579" s="13">
        <f>100*(Data[[#This Row],[B2_num]]/Data[[#This Row],[totalNumLAttainers]])</f>
        <v>12.814465408805031</v>
      </c>
      <c r="X579" s="13">
        <f>100*(Data[[#This Row],[B3_num]]/Data[[#This Row],[totalNumLAttainers]])</f>
        <v>29.481132075471699</v>
      </c>
      <c r="Y579" s="13">
        <f>100*(Data[[#This Row],[C1_num]]/Data[[#This Row],[totalNumLAttainers]])</f>
        <v>9.2767295597484267</v>
      </c>
      <c r="Z579" s="13">
        <f>100*(Data[[#This Row],[C2_num]]/Data[[#This Row],[totalNumLAttainers]])</f>
        <v>5.5031446540880502</v>
      </c>
      <c r="AA579" s="13">
        <f>100*(Data[[#This Row],[C3_num]]/Data[[#This Row],[totalNumLAttainers]])</f>
        <v>6.2893081761006293</v>
      </c>
      <c r="AB579" s="9">
        <f>SUM(Data[[#This Row],[A1_num]:[A3_num]])</f>
        <v>361</v>
      </c>
      <c r="AC579" s="9">
        <f>SUM(Data[[#This Row],[B1_num]:[B3_num]])</f>
        <v>643</v>
      </c>
      <c r="AD579" s="9">
        <f>SUM(Data[[#This Row],[C1_num]:[C3_num]])</f>
        <v>268</v>
      </c>
      <c r="AE579" s="9">
        <f>SUM(Data[[#This Row],[A1_num]],Data[[#This Row],[B1_num]])</f>
        <v>204</v>
      </c>
      <c r="AF579" s="9">
        <f>SUM(Data[[#This Row],[A2_num]],Data[[#This Row],[B2_num]])</f>
        <v>401</v>
      </c>
      <c r="AG579" s="9">
        <f>SUM(Data[[#This Row],[A3_num]],Data[[#This Row],[B3_num]],Data[[#This Row],[C1_num]],Data[[#This Row],[C2_num]],Data[[#This Row],[C3_num]])</f>
        <v>667</v>
      </c>
    </row>
    <row r="580" spans="1:33" x14ac:dyDescent="0.15">
      <c r="A580" s="8">
        <v>2016</v>
      </c>
      <c r="B580" s="8" t="s">
        <v>221</v>
      </c>
      <c r="C580" s="8" t="s">
        <v>78</v>
      </c>
      <c r="D580" s="8" t="s">
        <v>191</v>
      </c>
      <c r="E580" s="8">
        <v>1519</v>
      </c>
      <c r="F580" s="8">
        <v>102</v>
      </c>
      <c r="G580" s="8">
        <v>162</v>
      </c>
      <c r="H580" s="8">
        <v>18</v>
      </c>
      <c r="I580" s="8">
        <v>133</v>
      </c>
      <c r="J580" s="8">
        <v>103</v>
      </c>
      <c r="K580" s="8">
        <v>267</v>
      </c>
      <c r="L580" s="8">
        <v>118</v>
      </c>
      <c r="M580" s="8">
        <v>56</v>
      </c>
      <c r="N580" s="8">
        <v>44</v>
      </c>
      <c r="O580" s="8">
        <f>SUM(Data[[#This Row],[A1_num]:[C3_num]])</f>
        <v>1003</v>
      </c>
      <c r="P580" s="9">
        <f>Data[[#This Row],[totalNumLAttainers]]+Data[[#This Row],[numNonLA]]</f>
        <v>2522</v>
      </c>
      <c r="Q580" s="9">
        <f>100*(Data[[#This Row],[totalNumLAttainers]]/Data[[#This Row],[totalYP]])</f>
        <v>39.770023790642348</v>
      </c>
      <c r="R580" s="9">
        <f>100*(Data[[#This Row],[numNonLA]]/Data[[#This Row],[totalYP]])</f>
        <v>60.229976209357652</v>
      </c>
      <c r="S580" s="13">
        <f>100*(Data[[#This Row],[A1_num]]/Data[[#This Row],[totalNumLAttainers]])</f>
        <v>10.16949152542373</v>
      </c>
      <c r="T580" s="13">
        <f>100*(Data[[#This Row],[A2_num]]/Data[[#This Row],[totalNumLAttainers]])</f>
        <v>16.151545363908276</v>
      </c>
      <c r="U580" s="13">
        <f>100*(Data[[#This Row],[A3_num]]/Data[[#This Row],[totalNumLAttainers]])</f>
        <v>1.794616151545364</v>
      </c>
      <c r="V580" s="13">
        <f>100*(Data[[#This Row],[B1_num]]/Data[[#This Row],[totalNumLAttainers]])</f>
        <v>13.260219341974079</v>
      </c>
      <c r="W580" s="13">
        <f>100*(Data[[#This Row],[B2_num]]/Data[[#This Row],[totalNumLAttainers]])</f>
        <v>10.269192422731804</v>
      </c>
      <c r="X580" s="13">
        <f>100*(Data[[#This Row],[B3_num]]/Data[[#This Row],[totalNumLAttainers]])</f>
        <v>26.620139581256229</v>
      </c>
      <c r="Y580" s="13">
        <f>100*(Data[[#This Row],[C1_num]]/Data[[#This Row],[totalNumLAttainers]])</f>
        <v>11.76470588235294</v>
      </c>
      <c r="Z580" s="13">
        <f>100*(Data[[#This Row],[C2_num]]/Data[[#This Row],[totalNumLAttainers]])</f>
        <v>5.5832502492522433</v>
      </c>
      <c r="AA580" s="13">
        <f>100*(Data[[#This Row],[C3_num]]/Data[[#This Row],[totalNumLAttainers]])</f>
        <v>4.3868394815553335</v>
      </c>
      <c r="AB580" s="9">
        <f>SUM(Data[[#This Row],[A1_num]:[A3_num]])</f>
        <v>282</v>
      </c>
      <c r="AC580" s="9">
        <f>SUM(Data[[#This Row],[B1_num]:[B3_num]])</f>
        <v>503</v>
      </c>
      <c r="AD580" s="9">
        <f>SUM(Data[[#This Row],[C1_num]:[C3_num]])</f>
        <v>218</v>
      </c>
      <c r="AE580" s="9">
        <f>SUM(Data[[#This Row],[A1_num]],Data[[#This Row],[B1_num]])</f>
        <v>235</v>
      </c>
      <c r="AF580" s="9">
        <f>SUM(Data[[#This Row],[A2_num]],Data[[#This Row],[B2_num]])</f>
        <v>265</v>
      </c>
      <c r="AG580" s="9">
        <f>SUM(Data[[#This Row],[A3_num]],Data[[#This Row],[B3_num]],Data[[#This Row],[C1_num]],Data[[#This Row],[C2_num]],Data[[#This Row],[C3_num]])</f>
        <v>503</v>
      </c>
    </row>
    <row r="581" spans="1:33" x14ac:dyDescent="0.15">
      <c r="A581" s="8">
        <v>2016</v>
      </c>
      <c r="B581" s="8" t="s">
        <v>221</v>
      </c>
      <c r="C581" s="8" t="s">
        <v>292</v>
      </c>
      <c r="D581" s="8" t="s">
        <v>293</v>
      </c>
      <c r="E581" s="8">
        <v>633</v>
      </c>
      <c r="F581" s="8">
        <v>58</v>
      </c>
      <c r="G581" s="8">
        <v>41</v>
      </c>
      <c r="H581" s="8" t="s">
        <v>2</v>
      </c>
      <c r="I581" s="8">
        <v>146</v>
      </c>
      <c r="J581" s="8">
        <v>66</v>
      </c>
      <c r="K581" s="8">
        <v>147</v>
      </c>
      <c r="L581" s="8">
        <v>98</v>
      </c>
      <c r="M581" s="8">
        <v>49</v>
      </c>
      <c r="N581" s="8">
        <v>66</v>
      </c>
      <c r="O581" s="8">
        <f>SUM(Data[[#This Row],[A1_num]:[C3_num]])</f>
        <v>671</v>
      </c>
      <c r="P581" s="9">
        <f>Data[[#This Row],[totalNumLAttainers]]+Data[[#This Row],[numNonLA]]</f>
        <v>1304</v>
      </c>
      <c r="Q581" s="9">
        <f>100*(Data[[#This Row],[totalNumLAttainers]]/Data[[#This Row],[totalYP]])</f>
        <v>51.457055214723923</v>
      </c>
      <c r="R581" s="9">
        <f>100*(Data[[#This Row],[numNonLA]]/Data[[#This Row],[totalYP]])</f>
        <v>48.54294478527607</v>
      </c>
      <c r="S581" s="13">
        <f>100*(Data[[#This Row],[A1_num]]/Data[[#This Row],[totalNumLAttainers]])</f>
        <v>8.6438152011922504</v>
      </c>
      <c r="T581" s="13">
        <f>100*(Data[[#This Row],[A2_num]]/Data[[#This Row],[totalNumLAttainers]])</f>
        <v>6.1102831594634877</v>
      </c>
      <c r="U581" s="13" t="e">
        <f>100*(Data[[#This Row],[A3_num]]/Data[[#This Row],[totalNumLAttainers]])</f>
        <v>#VALUE!</v>
      </c>
      <c r="V581" s="13">
        <f>100*(Data[[#This Row],[B1_num]]/Data[[#This Row],[totalNumLAttainers]])</f>
        <v>21.758569299552907</v>
      </c>
      <c r="W581" s="13">
        <f>100*(Data[[#This Row],[B2_num]]/Data[[#This Row],[totalNumLAttainers]])</f>
        <v>9.8360655737704921</v>
      </c>
      <c r="X581" s="13">
        <f>100*(Data[[#This Row],[B3_num]]/Data[[#This Row],[totalNumLAttainers]])</f>
        <v>21.907600596125189</v>
      </c>
      <c r="Y581" s="13">
        <f>100*(Data[[#This Row],[C1_num]]/Data[[#This Row],[totalNumLAttainers]])</f>
        <v>14.605067064083457</v>
      </c>
      <c r="Z581" s="13">
        <f>100*(Data[[#This Row],[C2_num]]/Data[[#This Row],[totalNumLAttainers]])</f>
        <v>7.3025335320417284</v>
      </c>
      <c r="AA581" s="13">
        <f>100*(Data[[#This Row],[C3_num]]/Data[[#This Row],[totalNumLAttainers]])</f>
        <v>9.8360655737704921</v>
      </c>
      <c r="AB581" s="9">
        <f>SUM(Data[[#This Row],[A1_num]:[A3_num]])</f>
        <v>99</v>
      </c>
      <c r="AC581" s="9">
        <f>SUM(Data[[#This Row],[B1_num]:[B3_num]])</f>
        <v>359</v>
      </c>
      <c r="AD581" s="9">
        <f>SUM(Data[[#This Row],[C1_num]:[C3_num]])</f>
        <v>213</v>
      </c>
      <c r="AE581" s="9">
        <f>SUM(Data[[#This Row],[A1_num]],Data[[#This Row],[B1_num]])</f>
        <v>204</v>
      </c>
      <c r="AF581" s="9">
        <f>SUM(Data[[#This Row],[A2_num]],Data[[#This Row],[B2_num]])</f>
        <v>107</v>
      </c>
      <c r="AG581" s="9">
        <f>SUM(Data[[#This Row],[A3_num]],Data[[#This Row],[B3_num]],Data[[#This Row],[C1_num]],Data[[#This Row],[C2_num]],Data[[#This Row],[C3_num]])</f>
        <v>360</v>
      </c>
    </row>
    <row r="582" spans="1:33" x14ac:dyDescent="0.15">
      <c r="A582" s="8">
        <v>2016</v>
      </c>
      <c r="B582" s="8" t="s">
        <v>221</v>
      </c>
      <c r="C582" s="8" t="s">
        <v>79</v>
      </c>
      <c r="D582" s="8" t="s">
        <v>192</v>
      </c>
      <c r="E582" s="8">
        <v>878</v>
      </c>
      <c r="F582" s="8">
        <v>64</v>
      </c>
      <c r="G582" s="8">
        <v>80</v>
      </c>
      <c r="H582" s="8">
        <v>18</v>
      </c>
      <c r="I582" s="8">
        <v>75</v>
      </c>
      <c r="J582" s="8">
        <v>46</v>
      </c>
      <c r="K582" s="8">
        <v>179</v>
      </c>
      <c r="L582" s="8">
        <v>42</v>
      </c>
      <c r="M582" s="8">
        <v>42</v>
      </c>
      <c r="N582" s="8">
        <v>39</v>
      </c>
      <c r="O582" s="8">
        <f>SUM(Data[[#This Row],[A1_num]:[C3_num]])</f>
        <v>585</v>
      </c>
      <c r="P582" s="9">
        <f>Data[[#This Row],[totalNumLAttainers]]+Data[[#This Row],[numNonLA]]</f>
        <v>1463</v>
      </c>
      <c r="Q582" s="9">
        <f>100*(Data[[#This Row],[totalNumLAttainers]]/Data[[#This Row],[totalYP]])</f>
        <v>39.986329460013671</v>
      </c>
      <c r="R582" s="9">
        <f>100*(Data[[#This Row],[numNonLA]]/Data[[#This Row],[totalYP]])</f>
        <v>60.013670539986329</v>
      </c>
      <c r="S582" s="13">
        <f>100*(Data[[#This Row],[A1_num]]/Data[[#This Row],[totalNumLAttainers]])</f>
        <v>10.94017094017094</v>
      </c>
      <c r="T582" s="13">
        <f>100*(Data[[#This Row],[A2_num]]/Data[[#This Row],[totalNumLAttainers]])</f>
        <v>13.675213675213676</v>
      </c>
      <c r="U582" s="13">
        <f>100*(Data[[#This Row],[A3_num]]/Data[[#This Row],[totalNumLAttainers]])</f>
        <v>3.0769230769230771</v>
      </c>
      <c r="V582" s="13">
        <f>100*(Data[[#This Row],[B1_num]]/Data[[#This Row],[totalNumLAttainers]])</f>
        <v>12.820512820512819</v>
      </c>
      <c r="W582" s="13">
        <f>100*(Data[[#This Row],[B2_num]]/Data[[#This Row],[totalNumLAttainers]])</f>
        <v>7.8632478632478628</v>
      </c>
      <c r="X582" s="13">
        <f>100*(Data[[#This Row],[B3_num]]/Data[[#This Row],[totalNumLAttainers]])</f>
        <v>30.5982905982906</v>
      </c>
      <c r="Y582" s="13">
        <f>100*(Data[[#This Row],[C1_num]]/Data[[#This Row],[totalNumLAttainers]])</f>
        <v>7.1794871794871788</v>
      </c>
      <c r="Z582" s="13">
        <f>100*(Data[[#This Row],[C2_num]]/Data[[#This Row],[totalNumLAttainers]])</f>
        <v>7.1794871794871788</v>
      </c>
      <c r="AA582" s="13">
        <f>100*(Data[[#This Row],[C3_num]]/Data[[#This Row],[totalNumLAttainers]])</f>
        <v>6.666666666666667</v>
      </c>
      <c r="AB582" s="9">
        <f>SUM(Data[[#This Row],[A1_num]:[A3_num]])</f>
        <v>162</v>
      </c>
      <c r="AC582" s="9">
        <f>SUM(Data[[#This Row],[B1_num]:[B3_num]])</f>
        <v>300</v>
      </c>
      <c r="AD582" s="9">
        <f>SUM(Data[[#This Row],[C1_num]:[C3_num]])</f>
        <v>123</v>
      </c>
      <c r="AE582" s="9">
        <f>SUM(Data[[#This Row],[A1_num]],Data[[#This Row],[B1_num]])</f>
        <v>139</v>
      </c>
      <c r="AF582" s="9">
        <f>SUM(Data[[#This Row],[A2_num]],Data[[#This Row],[B2_num]])</f>
        <v>126</v>
      </c>
      <c r="AG582" s="9">
        <f>SUM(Data[[#This Row],[A3_num]],Data[[#This Row],[B3_num]],Data[[#This Row],[C1_num]],Data[[#This Row],[C2_num]],Data[[#This Row],[C3_num]])</f>
        <v>320</v>
      </c>
    </row>
    <row r="583" spans="1:33" x14ac:dyDescent="0.15">
      <c r="A583" s="8">
        <v>2016</v>
      </c>
      <c r="B583" s="8" t="s">
        <v>221</v>
      </c>
      <c r="C583" s="8" t="s">
        <v>80</v>
      </c>
      <c r="D583" s="8" t="s">
        <v>193</v>
      </c>
      <c r="E583" s="8">
        <v>370</v>
      </c>
      <c r="F583" s="8" t="s">
        <v>7</v>
      </c>
      <c r="G583" s="8">
        <v>29</v>
      </c>
      <c r="H583" s="8" t="s">
        <v>2</v>
      </c>
      <c r="I583" s="8" t="s">
        <v>7</v>
      </c>
      <c r="J583" s="8">
        <v>21</v>
      </c>
      <c r="K583" s="8">
        <v>58</v>
      </c>
      <c r="L583" s="8">
        <v>16</v>
      </c>
      <c r="M583" s="8" t="s">
        <v>7</v>
      </c>
      <c r="N583" s="8" t="s">
        <v>7</v>
      </c>
      <c r="O583" s="8">
        <f>SUM(Data[[#This Row],[A1_num]:[C3_num]])</f>
        <v>124</v>
      </c>
      <c r="P583" s="9">
        <f>Data[[#This Row],[totalNumLAttainers]]+Data[[#This Row],[numNonLA]]</f>
        <v>494</v>
      </c>
      <c r="Q583" s="9">
        <f>100*(Data[[#This Row],[totalNumLAttainers]]/Data[[#This Row],[totalYP]])</f>
        <v>25.101214574898783</v>
      </c>
      <c r="R583" s="9">
        <f>100*(Data[[#This Row],[numNonLA]]/Data[[#This Row],[totalYP]])</f>
        <v>74.89878542510121</v>
      </c>
      <c r="S583" s="13" t="e">
        <f>100*(Data[[#This Row],[A1_num]]/Data[[#This Row],[totalNumLAttainers]])</f>
        <v>#VALUE!</v>
      </c>
      <c r="T583" s="13">
        <f>100*(Data[[#This Row],[A2_num]]/Data[[#This Row],[totalNumLAttainers]])</f>
        <v>23.387096774193548</v>
      </c>
      <c r="U583" s="13" t="e">
        <f>100*(Data[[#This Row],[A3_num]]/Data[[#This Row],[totalNumLAttainers]])</f>
        <v>#VALUE!</v>
      </c>
      <c r="V583" s="13" t="e">
        <f>100*(Data[[#This Row],[B1_num]]/Data[[#This Row],[totalNumLAttainers]])</f>
        <v>#VALUE!</v>
      </c>
      <c r="W583" s="13">
        <f>100*(Data[[#This Row],[B2_num]]/Data[[#This Row],[totalNumLAttainers]])</f>
        <v>16.93548387096774</v>
      </c>
      <c r="X583" s="13">
        <f>100*(Data[[#This Row],[B3_num]]/Data[[#This Row],[totalNumLAttainers]])</f>
        <v>46.774193548387096</v>
      </c>
      <c r="Y583" s="13">
        <f>100*(Data[[#This Row],[C1_num]]/Data[[#This Row],[totalNumLAttainers]])</f>
        <v>12.903225806451612</v>
      </c>
      <c r="Z583" s="13" t="e">
        <f>100*(Data[[#This Row],[C2_num]]/Data[[#This Row],[totalNumLAttainers]])</f>
        <v>#VALUE!</v>
      </c>
      <c r="AA583" s="13" t="e">
        <f>100*(Data[[#This Row],[C3_num]]/Data[[#This Row],[totalNumLAttainers]])</f>
        <v>#VALUE!</v>
      </c>
      <c r="AB583" s="9">
        <f>SUM(Data[[#This Row],[A1_num]:[A3_num]])</f>
        <v>29</v>
      </c>
      <c r="AC583" s="9">
        <f>SUM(Data[[#This Row],[B1_num]:[B3_num]])</f>
        <v>79</v>
      </c>
      <c r="AD583" s="9">
        <f>SUM(Data[[#This Row],[C1_num]:[C3_num]])</f>
        <v>16</v>
      </c>
      <c r="AE583" s="9">
        <f>SUM(Data[[#This Row],[A1_num]],Data[[#This Row],[B1_num]])</f>
        <v>0</v>
      </c>
      <c r="AF583" s="9">
        <f>SUM(Data[[#This Row],[A2_num]],Data[[#This Row],[B2_num]])</f>
        <v>50</v>
      </c>
      <c r="AG583" s="9">
        <f>SUM(Data[[#This Row],[A3_num]],Data[[#This Row],[B3_num]],Data[[#This Row],[C1_num]],Data[[#This Row],[C2_num]],Data[[#This Row],[C3_num]])</f>
        <v>74</v>
      </c>
    </row>
    <row r="584" spans="1:33" x14ac:dyDescent="0.15">
      <c r="A584" s="8">
        <v>2016</v>
      </c>
      <c r="B584" s="8" t="s">
        <v>221</v>
      </c>
      <c r="C584" s="8" t="s">
        <v>329</v>
      </c>
      <c r="D584" s="8" t="s">
        <v>330</v>
      </c>
      <c r="E584" s="8">
        <v>9528</v>
      </c>
      <c r="F584" s="8">
        <v>638</v>
      </c>
      <c r="G584" s="8">
        <v>528</v>
      </c>
      <c r="H584" s="8">
        <v>64</v>
      </c>
      <c r="I584" s="8">
        <v>1072</v>
      </c>
      <c r="J584" s="8">
        <v>583</v>
      </c>
      <c r="K584" s="8">
        <v>1887</v>
      </c>
      <c r="L584" s="8">
        <v>656</v>
      </c>
      <c r="M584" s="8">
        <v>510</v>
      </c>
      <c r="N584" s="8">
        <v>409</v>
      </c>
      <c r="O584" s="8">
        <f>SUM(Data[[#This Row],[A1_num]:[C3_num]])</f>
        <v>6347</v>
      </c>
      <c r="P584" s="9">
        <f>Data[[#This Row],[totalNumLAttainers]]+Data[[#This Row],[numNonLA]]</f>
        <v>15875</v>
      </c>
      <c r="Q584" s="9">
        <f>100*(Data[[#This Row],[totalNumLAttainers]]/Data[[#This Row],[totalYP]])</f>
        <v>39.981102362204723</v>
      </c>
      <c r="R584" s="9">
        <f>100*(Data[[#This Row],[numNonLA]]/Data[[#This Row],[totalYP]])</f>
        <v>60.018897637795277</v>
      </c>
      <c r="S584" s="13">
        <f>100*(Data[[#This Row],[A1_num]]/Data[[#This Row],[totalNumLAttainers]])</f>
        <v>10.051993067590988</v>
      </c>
      <c r="T584" s="13">
        <f>100*(Data[[#This Row],[A2_num]]/Data[[#This Row],[totalNumLAttainers]])</f>
        <v>8.3188908145580598</v>
      </c>
      <c r="U584" s="13">
        <f>100*(Data[[#This Row],[A3_num]]/Data[[#This Row],[totalNumLAttainers]])</f>
        <v>1.0083504017646132</v>
      </c>
      <c r="V584" s="13">
        <f>100*(Data[[#This Row],[B1_num]]/Data[[#This Row],[totalNumLAttainers]])</f>
        <v>16.889869229557274</v>
      </c>
      <c r="W584" s="13">
        <f>100*(Data[[#This Row],[B2_num]]/Data[[#This Row],[totalNumLAttainers]])</f>
        <v>9.1854419410745241</v>
      </c>
      <c r="X584" s="13">
        <f>100*(Data[[#This Row],[B3_num]]/Data[[#This Row],[totalNumLAttainers]])</f>
        <v>29.730581377028521</v>
      </c>
      <c r="Y584" s="13">
        <f>100*(Data[[#This Row],[C1_num]]/Data[[#This Row],[totalNumLAttainers]])</f>
        <v>10.335591618087285</v>
      </c>
      <c r="Z584" s="13">
        <f>100*(Data[[#This Row],[C2_num]]/Data[[#This Row],[totalNumLAttainers]])</f>
        <v>8.035292264061761</v>
      </c>
      <c r="AA584" s="13">
        <f>100*(Data[[#This Row],[C3_num]]/Data[[#This Row],[totalNumLAttainers]])</f>
        <v>6.443989286276981</v>
      </c>
      <c r="AB584" s="9">
        <f>SUM(Data[[#This Row],[A1_num]:[A3_num]])</f>
        <v>1230</v>
      </c>
      <c r="AC584" s="9">
        <f>SUM(Data[[#This Row],[B1_num]:[B3_num]])</f>
        <v>3542</v>
      </c>
      <c r="AD584" s="9">
        <f>SUM(Data[[#This Row],[C1_num]:[C3_num]])</f>
        <v>1575</v>
      </c>
      <c r="AE584" s="9">
        <f>SUM(Data[[#This Row],[A1_num]],Data[[#This Row],[B1_num]])</f>
        <v>1710</v>
      </c>
      <c r="AF584" s="9">
        <f>SUM(Data[[#This Row],[A2_num]],Data[[#This Row],[B2_num]])</f>
        <v>1111</v>
      </c>
      <c r="AG584" s="9">
        <f>SUM(Data[[#This Row],[A3_num]],Data[[#This Row],[B3_num]],Data[[#This Row],[C1_num]],Data[[#This Row],[C2_num]],Data[[#This Row],[C3_num]])</f>
        <v>3526</v>
      </c>
    </row>
    <row r="585" spans="1:33" x14ac:dyDescent="0.15">
      <c r="A585" s="8">
        <v>2016</v>
      </c>
      <c r="B585" s="8" t="s">
        <v>221</v>
      </c>
      <c r="C585" s="8" t="s">
        <v>228</v>
      </c>
      <c r="D585" s="8" t="s">
        <v>229</v>
      </c>
      <c r="E585" s="8">
        <v>1199</v>
      </c>
      <c r="F585" s="8">
        <v>168</v>
      </c>
      <c r="G585" s="8">
        <v>117</v>
      </c>
      <c r="H585" s="8">
        <v>17</v>
      </c>
      <c r="I585" s="8">
        <v>184</v>
      </c>
      <c r="J585" s="8">
        <v>100</v>
      </c>
      <c r="K585" s="8">
        <v>561</v>
      </c>
      <c r="L585" s="8">
        <v>51</v>
      </c>
      <c r="M585" s="8">
        <v>88</v>
      </c>
      <c r="N585" s="8">
        <v>62</v>
      </c>
      <c r="O585" s="8">
        <f>SUM(Data[[#This Row],[A1_num]:[C3_num]])</f>
        <v>1348</v>
      </c>
      <c r="P585" s="9">
        <f>Data[[#This Row],[totalNumLAttainers]]+Data[[#This Row],[numNonLA]]</f>
        <v>2547</v>
      </c>
      <c r="Q585" s="9">
        <f>100*(Data[[#This Row],[totalNumLAttainers]]/Data[[#This Row],[totalYP]])</f>
        <v>52.925009815469181</v>
      </c>
      <c r="R585" s="9">
        <f>100*(Data[[#This Row],[numNonLA]]/Data[[#This Row],[totalYP]])</f>
        <v>47.074990184530819</v>
      </c>
      <c r="S585" s="13">
        <f>100*(Data[[#This Row],[A1_num]]/Data[[#This Row],[totalNumLAttainers]])</f>
        <v>12.462908011869436</v>
      </c>
      <c r="T585" s="13">
        <f>100*(Data[[#This Row],[A2_num]]/Data[[#This Row],[totalNumLAttainers]])</f>
        <v>8.6795252225519288</v>
      </c>
      <c r="U585" s="13">
        <f>100*(Data[[#This Row],[A3_num]]/Data[[#This Row],[totalNumLAttainers]])</f>
        <v>1.2611275964391691</v>
      </c>
      <c r="V585" s="13">
        <f>100*(Data[[#This Row],[B1_num]]/Data[[#This Row],[totalNumLAttainers]])</f>
        <v>13.649851632047477</v>
      </c>
      <c r="W585" s="13">
        <f>100*(Data[[#This Row],[B2_num]]/Data[[#This Row],[totalNumLAttainers]])</f>
        <v>7.4183976261127587</v>
      </c>
      <c r="X585" s="13">
        <f>100*(Data[[#This Row],[B3_num]]/Data[[#This Row],[totalNumLAttainers]])</f>
        <v>41.617210682492583</v>
      </c>
      <c r="Y585" s="13">
        <f>100*(Data[[#This Row],[C1_num]]/Data[[#This Row],[totalNumLAttainers]])</f>
        <v>3.7833827893175078</v>
      </c>
      <c r="Z585" s="13">
        <f>100*(Data[[#This Row],[C2_num]]/Data[[#This Row],[totalNumLAttainers]])</f>
        <v>6.5281899109792292</v>
      </c>
      <c r="AA585" s="13">
        <f>100*(Data[[#This Row],[C3_num]]/Data[[#This Row],[totalNumLAttainers]])</f>
        <v>4.5994065281899106</v>
      </c>
      <c r="AB585" s="9">
        <f>SUM(Data[[#This Row],[A1_num]:[A3_num]])</f>
        <v>302</v>
      </c>
      <c r="AC585" s="9">
        <f>SUM(Data[[#This Row],[B1_num]:[B3_num]])</f>
        <v>845</v>
      </c>
      <c r="AD585" s="9">
        <f>SUM(Data[[#This Row],[C1_num]:[C3_num]])</f>
        <v>201</v>
      </c>
      <c r="AE585" s="9">
        <f>SUM(Data[[#This Row],[A1_num]],Data[[#This Row],[B1_num]])</f>
        <v>352</v>
      </c>
      <c r="AF585" s="9">
        <f>SUM(Data[[#This Row],[A2_num]],Data[[#This Row],[B2_num]])</f>
        <v>217</v>
      </c>
      <c r="AG585" s="9">
        <f>SUM(Data[[#This Row],[A3_num]],Data[[#This Row],[B3_num]],Data[[#This Row],[C1_num]],Data[[#This Row],[C2_num]],Data[[#This Row],[C3_num]])</f>
        <v>779</v>
      </c>
    </row>
    <row r="586" spans="1:33" x14ac:dyDescent="0.15">
      <c r="A586" s="8">
        <v>2016</v>
      </c>
      <c r="B586" s="8" t="s">
        <v>221</v>
      </c>
      <c r="C586" s="8" t="s">
        <v>81</v>
      </c>
      <c r="D586" s="8" t="s">
        <v>194</v>
      </c>
      <c r="E586" s="8">
        <v>1068</v>
      </c>
      <c r="F586" s="8">
        <v>49</v>
      </c>
      <c r="G586" s="8">
        <v>44</v>
      </c>
      <c r="H586" s="8" t="s">
        <v>2</v>
      </c>
      <c r="I586" s="8">
        <v>56</v>
      </c>
      <c r="J586" s="8">
        <v>44</v>
      </c>
      <c r="K586" s="8">
        <v>84</v>
      </c>
      <c r="L586" s="8">
        <v>32</v>
      </c>
      <c r="M586" s="8">
        <v>32</v>
      </c>
      <c r="N586" s="8">
        <v>18</v>
      </c>
      <c r="O586" s="8">
        <f>SUM(Data[[#This Row],[A1_num]:[C3_num]])</f>
        <v>359</v>
      </c>
      <c r="P586" s="9">
        <f>Data[[#This Row],[totalNumLAttainers]]+Data[[#This Row],[numNonLA]]</f>
        <v>1427</v>
      </c>
      <c r="Q586" s="9">
        <f>100*(Data[[#This Row],[totalNumLAttainers]]/Data[[#This Row],[totalYP]])</f>
        <v>25.157673440784862</v>
      </c>
      <c r="R586" s="9">
        <f>100*(Data[[#This Row],[numNonLA]]/Data[[#This Row],[totalYP]])</f>
        <v>74.842326559215138</v>
      </c>
      <c r="S586" s="13">
        <f>100*(Data[[#This Row],[A1_num]]/Data[[#This Row],[totalNumLAttainers]])</f>
        <v>13.649025069637883</v>
      </c>
      <c r="T586" s="13">
        <f>100*(Data[[#This Row],[A2_num]]/Data[[#This Row],[totalNumLAttainers]])</f>
        <v>12.256267409470752</v>
      </c>
      <c r="U586" s="13" t="e">
        <f>100*(Data[[#This Row],[A3_num]]/Data[[#This Row],[totalNumLAttainers]])</f>
        <v>#VALUE!</v>
      </c>
      <c r="V586" s="13">
        <f>100*(Data[[#This Row],[B1_num]]/Data[[#This Row],[totalNumLAttainers]])</f>
        <v>15.598885793871867</v>
      </c>
      <c r="W586" s="13">
        <f>100*(Data[[#This Row],[B2_num]]/Data[[#This Row],[totalNumLAttainers]])</f>
        <v>12.256267409470752</v>
      </c>
      <c r="X586" s="13">
        <f>100*(Data[[#This Row],[B3_num]]/Data[[#This Row],[totalNumLAttainers]])</f>
        <v>23.398328690807798</v>
      </c>
      <c r="Y586" s="13">
        <f>100*(Data[[#This Row],[C1_num]]/Data[[#This Row],[totalNumLAttainers]])</f>
        <v>8.9136490250696383</v>
      </c>
      <c r="Z586" s="13">
        <f>100*(Data[[#This Row],[C2_num]]/Data[[#This Row],[totalNumLAttainers]])</f>
        <v>8.9136490250696383</v>
      </c>
      <c r="AA586" s="13">
        <f>100*(Data[[#This Row],[C3_num]]/Data[[#This Row],[totalNumLAttainers]])</f>
        <v>5.0139275766016711</v>
      </c>
      <c r="AB586" s="9">
        <f>SUM(Data[[#This Row],[A1_num]:[A3_num]])</f>
        <v>93</v>
      </c>
      <c r="AC586" s="9">
        <f>SUM(Data[[#This Row],[B1_num]:[B3_num]])</f>
        <v>184</v>
      </c>
      <c r="AD586" s="9">
        <f>SUM(Data[[#This Row],[C1_num]:[C3_num]])</f>
        <v>82</v>
      </c>
      <c r="AE586" s="9">
        <f>SUM(Data[[#This Row],[A1_num]],Data[[#This Row],[B1_num]])</f>
        <v>105</v>
      </c>
      <c r="AF586" s="9">
        <f>SUM(Data[[#This Row],[A2_num]],Data[[#This Row],[B2_num]])</f>
        <v>88</v>
      </c>
      <c r="AG586" s="9">
        <f>SUM(Data[[#This Row],[A3_num]],Data[[#This Row],[B3_num]],Data[[#This Row],[C1_num]],Data[[#This Row],[C2_num]],Data[[#This Row],[C3_num]])</f>
        <v>166</v>
      </c>
    </row>
    <row r="587" spans="1:33" x14ac:dyDescent="0.15">
      <c r="A587" s="8">
        <v>2016</v>
      </c>
      <c r="B587" s="8" t="s">
        <v>221</v>
      </c>
      <c r="C587" s="8" t="s">
        <v>58</v>
      </c>
      <c r="D587" s="8" t="s">
        <v>172</v>
      </c>
      <c r="E587" s="8">
        <v>2737</v>
      </c>
      <c r="F587" s="8">
        <v>166</v>
      </c>
      <c r="G587" s="8">
        <v>266</v>
      </c>
      <c r="H587" s="8">
        <v>27</v>
      </c>
      <c r="I587" s="8">
        <v>185</v>
      </c>
      <c r="J587" s="8">
        <v>274</v>
      </c>
      <c r="K587" s="8">
        <v>635</v>
      </c>
      <c r="L587" s="8">
        <v>244</v>
      </c>
      <c r="M587" s="8">
        <v>137</v>
      </c>
      <c r="N587" s="8">
        <v>87</v>
      </c>
      <c r="O587" s="8">
        <f>SUM(Data[[#This Row],[A1_num]:[C3_num]])</f>
        <v>2021</v>
      </c>
      <c r="P587" s="9">
        <f>Data[[#This Row],[totalNumLAttainers]]+Data[[#This Row],[numNonLA]]</f>
        <v>4758</v>
      </c>
      <c r="Q587" s="9">
        <f>100*(Data[[#This Row],[totalNumLAttainers]]/Data[[#This Row],[totalYP]])</f>
        <v>42.475830180748211</v>
      </c>
      <c r="R587" s="9">
        <f>100*(Data[[#This Row],[numNonLA]]/Data[[#This Row],[totalYP]])</f>
        <v>57.524169819251789</v>
      </c>
      <c r="S587" s="13">
        <f>100*(Data[[#This Row],[A1_num]]/Data[[#This Row],[totalNumLAttainers]])</f>
        <v>8.2137555665512121</v>
      </c>
      <c r="T587" s="13">
        <f>100*(Data[[#This Row],[A2_num]]/Data[[#This Row],[totalNumLAttainers]])</f>
        <v>13.161801088570016</v>
      </c>
      <c r="U587" s="13">
        <f>100*(Data[[#This Row],[A3_num]]/Data[[#This Row],[totalNumLAttainers]])</f>
        <v>1.3359722909450766</v>
      </c>
      <c r="V587" s="13">
        <f>100*(Data[[#This Row],[B1_num]]/Data[[#This Row],[totalNumLAttainers]])</f>
        <v>9.1538842157347844</v>
      </c>
      <c r="W587" s="13">
        <f>100*(Data[[#This Row],[B2_num]]/Data[[#This Row],[totalNumLAttainers]])</f>
        <v>13.55764473033152</v>
      </c>
      <c r="X587" s="13">
        <f>100*(Data[[#This Row],[B3_num]]/Data[[#This Row],[totalNumLAttainers]])</f>
        <v>31.420089064819397</v>
      </c>
      <c r="Y587" s="13">
        <f>100*(Data[[#This Row],[C1_num]]/Data[[#This Row],[totalNumLAttainers]])</f>
        <v>12.073231073725879</v>
      </c>
      <c r="Z587" s="13">
        <f>100*(Data[[#This Row],[C2_num]]/Data[[#This Row],[totalNumLAttainers]])</f>
        <v>6.7788223651657598</v>
      </c>
      <c r="AA587" s="13">
        <f>100*(Data[[#This Row],[C3_num]]/Data[[#This Row],[totalNumLAttainers]])</f>
        <v>4.3047996041563588</v>
      </c>
      <c r="AB587" s="9">
        <f>SUM(Data[[#This Row],[A1_num]:[A3_num]])</f>
        <v>459</v>
      </c>
      <c r="AC587" s="9">
        <f>SUM(Data[[#This Row],[B1_num]:[B3_num]])</f>
        <v>1094</v>
      </c>
      <c r="AD587" s="9">
        <f>SUM(Data[[#This Row],[C1_num]:[C3_num]])</f>
        <v>468</v>
      </c>
      <c r="AE587" s="9">
        <f>SUM(Data[[#This Row],[A1_num]],Data[[#This Row],[B1_num]])</f>
        <v>351</v>
      </c>
      <c r="AF587" s="9">
        <f>SUM(Data[[#This Row],[A2_num]],Data[[#This Row],[B2_num]])</f>
        <v>540</v>
      </c>
      <c r="AG587" s="9">
        <f>SUM(Data[[#This Row],[A3_num]],Data[[#This Row],[B3_num]],Data[[#This Row],[C1_num]],Data[[#This Row],[C2_num]],Data[[#This Row],[C3_num]])</f>
        <v>1130</v>
      </c>
    </row>
    <row r="588" spans="1:33" x14ac:dyDescent="0.15">
      <c r="A588" s="8">
        <v>2016</v>
      </c>
      <c r="B588" s="8" t="s">
        <v>221</v>
      </c>
      <c r="C588" s="8" t="s">
        <v>9</v>
      </c>
      <c r="D588" s="8" t="s">
        <v>136</v>
      </c>
      <c r="E588" s="8">
        <v>813</v>
      </c>
      <c r="F588" s="8">
        <v>74</v>
      </c>
      <c r="G588" s="8">
        <v>44</v>
      </c>
      <c r="H588" s="8" t="s">
        <v>2</v>
      </c>
      <c r="I588" s="8">
        <v>149</v>
      </c>
      <c r="J588" s="8">
        <v>88</v>
      </c>
      <c r="K588" s="8">
        <v>261</v>
      </c>
      <c r="L588" s="8">
        <v>135</v>
      </c>
      <c r="M588" s="8">
        <v>74</v>
      </c>
      <c r="N588" s="8">
        <v>84</v>
      </c>
      <c r="O588" s="8">
        <f>SUM(Data[[#This Row],[A1_num]:[C3_num]])</f>
        <v>909</v>
      </c>
      <c r="P588" s="9">
        <f>Data[[#This Row],[totalNumLAttainers]]+Data[[#This Row],[numNonLA]]</f>
        <v>1722</v>
      </c>
      <c r="Q588" s="9">
        <f>100*(Data[[#This Row],[totalNumLAttainers]]/Data[[#This Row],[totalYP]])</f>
        <v>52.78745644599303</v>
      </c>
      <c r="R588" s="9">
        <f>100*(Data[[#This Row],[numNonLA]]/Data[[#This Row],[totalYP]])</f>
        <v>47.21254355400697</v>
      </c>
      <c r="S588" s="13">
        <f>100*(Data[[#This Row],[A1_num]]/Data[[#This Row],[totalNumLAttainers]])</f>
        <v>8.1408140814081396</v>
      </c>
      <c r="T588" s="13">
        <f>100*(Data[[#This Row],[A2_num]]/Data[[#This Row],[totalNumLAttainers]])</f>
        <v>4.8404840484048401</v>
      </c>
      <c r="U588" s="13" t="e">
        <f>100*(Data[[#This Row],[A3_num]]/Data[[#This Row],[totalNumLAttainers]])</f>
        <v>#VALUE!</v>
      </c>
      <c r="V588" s="13">
        <f>100*(Data[[#This Row],[B1_num]]/Data[[#This Row],[totalNumLAttainers]])</f>
        <v>16.391639163916391</v>
      </c>
      <c r="W588" s="13">
        <f>100*(Data[[#This Row],[B2_num]]/Data[[#This Row],[totalNumLAttainers]])</f>
        <v>9.6809680968096803</v>
      </c>
      <c r="X588" s="13">
        <f>100*(Data[[#This Row],[B3_num]]/Data[[#This Row],[totalNumLAttainers]])</f>
        <v>28.71287128712871</v>
      </c>
      <c r="Y588" s="13">
        <f>100*(Data[[#This Row],[C1_num]]/Data[[#This Row],[totalNumLAttainers]])</f>
        <v>14.85148514851485</v>
      </c>
      <c r="Z588" s="13">
        <f>100*(Data[[#This Row],[C2_num]]/Data[[#This Row],[totalNumLAttainers]])</f>
        <v>8.1408140814081396</v>
      </c>
      <c r="AA588" s="13">
        <f>100*(Data[[#This Row],[C3_num]]/Data[[#This Row],[totalNumLAttainers]])</f>
        <v>9.2409240924092408</v>
      </c>
      <c r="AB588" s="9">
        <f>SUM(Data[[#This Row],[A1_num]:[A3_num]])</f>
        <v>118</v>
      </c>
      <c r="AC588" s="9">
        <f>SUM(Data[[#This Row],[B1_num]:[B3_num]])</f>
        <v>498</v>
      </c>
      <c r="AD588" s="9">
        <f>SUM(Data[[#This Row],[C1_num]:[C3_num]])</f>
        <v>293</v>
      </c>
      <c r="AE588" s="9">
        <f>SUM(Data[[#This Row],[A1_num]],Data[[#This Row],[B1_num]])</f>
        <v>223</v>
      </c>
      <c r="AF588" s="9">
        <f>SUM(Data[[#This Row],[A2_num]],Data[[#This Row],[B2_num]])</f>
        <v>132</v>
      </c>
      <c r="AG588" s="9">
        <f>SUM(Data[[#This Row],[A3_num]],Data[[#This Row],[B3_num]],Data[[#This Row],[C1_num]],Data[[#This Row],[C2_num]],Data[[#This Row],[C3_num]])</f>
        <v>554</v>
      </c>
    </row>
    <row r="589" spans="1:33" x14ac:dyDescent="0.15">
      <c r="A589" s="8">
        <v>2016</v>
      </c>
      <c r="B589" s="8" t="s">
        <v>221</v>
      </c>
      <c r="C589" s="8" t="s">
        <v>82</v>
      </c>
      <c r="D589" s="8" t="s">
        <v>195</v>
      </c>
      <c r="E589" s="8">
        <v>1431</v>
      </c>
      <c r="F589" s="8">
        <v>99</v>
      </c>
      <c r="G589" s="8">
        <v>105</v>
      </c>
      <c r="H589" s="8">
        <v>11</v>
      </c>
      <c r="I589" s="8">
        <v>172</v>
      </c>
      <c r="J589" s="8">
        <v>84</v>
      </c>
      <c r="K589" s="8">
        <v>325</v>
      </c>
      <c r="L589" s="8">
        <v>66</v>
      </c>
      <c r="M589" s="8">
        <v>47</v>
      </c>
      <c r="N589" s="8">
        <v>64</v>
      </c>
      <c r="O589" s="8">
        <f>SUM(Data[[#This Row],[A1_num]:[C3_num]])</f>
        <v>973</v>
      </c>
      <c r="P589" s="9">
        <f>Data[[#This Row],[totalNumLAttainers]]+Data[[#This Row],[numNonLA]]</f>
        <v>2404</v>
      </c>
      <c r="Q589" s="9">
        <f>100*(Data[[#This Row],[totalNumLAttainers]]/Data[[#This Row],[totalYP]])</f>
        <v>40.47420965058236</v>
      </c>
      <c r="R589" s="9">
        <f>100*(Data[[#This Row],[numNonLA]]/Data[[#This Row],[totalYP]])</f>
        <v>59.52579034941764</v>
      </c>
      <c r="S589" s="13">
        <f>100*(Data[[#This Row],[A1_num]]/Data[[#This Row],[totalNumLAttainers]])</f>
        <v>10.174717368961973</v>
      </c>
      <c r="T589" s="13">
        <f>100*(Data[[#This Row],[A2_num]]/Data[[#This Row],[totalNumLAttainers]])</f>
        <v>10.791366906474821</v>
      </c>
      <c r="U589" s="13">
        <f>100*(Data[[#This Row],[A3_num]]/Data[[#This Row],[totalNumLAttainers]])</f>
        <v>1.1305241521068858</v>
      </c>
      <c r="V589" s="13">
        <f>100*(Data[[#This Row],[B1_num]]/Data[[#This Row],[totalNumLAttainers]])</f>
        <v>17.677286742034941</v>
      </c>
      <c r="W589" s="13">
        <f>100*(Data[[#This Row],[B2_num]]/Data[[#This Row],[totalNumLAttainers]])</f>
        <v>8.6330935251798557</v>
      </c>
      <c r="X589" s="13">
        <f>100*(Data[[#This Row],[B3_num]]/Data[[#This Row],[totalNumLAttainers]])</f>
        <v>33.401849948612536</v>
      </c>
      <c r="Y589" s="13">
        <f>100*(Data[[#This Row],[C1_num]]/Data[[#This Row],[totalNumLAttainers]])</f>
        <v>6.7831449126413164</v>
      </c>
      <c r="Z589" s="13">
        <f>100*(Data[[#This Row],[C2_num]]/Data[[#This Row],[totalNumLAttainers]])</f>
        <v>4.830421377183967</v>
      </c>
      <c r="AA589" s="13">
        <f>100*(Data[[#This Row],[C3_num]]/Data[[#This Row],[totalNumLAttainers]])</f>
        <v>6.5775950668037</v>
      </c>
      <c r="AB589" s="9">
        <f>SUM(Data[[#This Row],[A1_num]:[A3_num]])</f>
        <v>215</v>
      </c>
      <c r="AC589" s="9">
        <f>SUM(Data[[#This Row],[B1_num]:[B3_num]])</f>
        <v>581</v>
      </c>
      <c r="AD589" s="9">
        <f>SUM(Data[[#This Row],[C1_num]:[C3_num]])</f>
        <v>177</v>
      </c>
      <c r="AE589" s="9">
        <f>SUM(Data[[#This Row],[A1_num]],Data[[#This Row],[B1_num]])</f>
        <v>271</v>
      </c>
      <c r="AF589" s="9">
        <f>SUM(Data[[#This Row],[A2_num]],Data[[#This Row],[B2_num]])</f>
        <v>189</v>
      </c>
      <c r="AG589" s="9">
        <f>SUM(Data[[#This Row],[A3_num]],Data[[#This Row],[B3_num]],Data[[#This Row],[C1_num]],Data[[#This Row],[C2_num]],Data[[#This Row],[C3_num]])</f>
        <v>513</v>
      </c>
    </row>
    <row r="590" spans="1:33" x14ac:dyDescent="0.15">
      <c r="A590" s="8">
        <v>2016</v>
      </c>
      <c r="B590" s="8" t="s">
        <v>221</v>
      </c>
      <c r="C590" s="8" t="s">
        <v>331</v>
      </c>
      <c r="D590" s="8" t="s">
        <v>332</v>
      </c>
      <c r="E590" s="8">
        <v>7264</v>
      </c>
      <c r="F590" s="8">
        <v>495</v>
      </c>
      <c r="G590" s="8">
        <v>520</v>
      </c>
      <c r="H590" s="8">
        <v>57</v>
      </c>
      <c r="I590" s="8">
        <v>561</v>
      </c>
      <c r="J590" s="8">
        <v>651</v>
      </c>
      <c r="K590" s="8">
        <v>1373</v>
      </c>
      <c r="L590" s="8">
        <v>650</v>
      </c>
      <c r="M590" s="8">
        <v>366</v>
      </c>
      <c r="N590" s="8">
        <v>356</v>
      </c>
      <c r="O590" s="8">
        <f>SUM(Data[[#This Row],[A1_num]:[C3_num]])</f>
        <v>5029</v>
      </c>
      <c r="P590" s="9">
        <f>Data[[#This Row],[totalNumLAttainers]]+Data[[#This Row],[numNonLA]]</f>
        <v>12293</v>
      </c>
      <c r="Q590" s="9">
        <f>100*(Data[[#This Row],[totalNumLAttainers]]/Data[[#This Row],[totalYP]])</f>
        <v>40.909460668673233</v>
      </c>
      <c r="R590" s="9">
        <f>100*(Data[[#This Row],[numNonLA]]/Data[[#This Row],[totalYP]])</f>
        <v>59.090539331326774</v>
      </c>
      <c r="S590" s="13">
        <f>100*(Data[[#This Row],[A1_num]]/Data[[#This Row],[totalNumLAttainers]])</f>
        <v>9.842911115529926</v>
      </c>
      <c r="T590" s="13">
        <f>100*(Data[[#This Row],[A2_num]]/Data[[#This Row],[totalNumLAttainers]])</f>
        <v>10.340027838536487</v>
      </c>
      <c r="U590" s="13">
        <f>100*(Data[[#This Row],[A3_num]]/Data[[#This Row],[totalNumLAttainers]])</f>
        <v>1.1334261284549614</v>
      </c>
      <c r="V590" s="13">
        <f>100*(Data[[#This Row],[B1_num]]/Data[[#This Row],[totalNumLAttainers]])</f>
        <v>11.155299264267251</v>
      </c>
      <c r="W590" s="13">
        <f>100*(Data[[#This Row],[B2_num]]/Data[[#This Row],[totalNumLAttainers]])</f>
        <v>12.944919467090873</v>
      </c>
      <c r="X590" s="13">
        <f>100*(Data[[#This Row],[B3_num]]/Data[[#This Row],[totalNumLAttainers]])</f>
        <v>27.301650427520379</v>
      </c>
      <c r="Y590" s="13">
        <f>100*(Data[[#This Row],[C1_num]]/Data[[#This Row],[totalNumLAttainers]])</f>
        <v>12.925034798170609</v>
      </c>
      <c r="Z590" s="13">
        <f>100*(Data[[#This Row],[C2_num]]/Data[[#This Row],[totalNumLAttainers]])</f>
        <v>7.2777888248160671</v>
      </c>
      <c r="AA590" s="13">
        <f>100*(Data[[#This Row],[C3_num]]/Data[[#This Row],[totalNumLAttainers]])</f>
        <v>7.0789421356134419</v>
      </c>
      <c r="AB590" s="9">
        <f>SUM(Data[[#This Row],[A1_num]:[A3_num]])</f>
        <v>1072</v>
      </c>
      <c r="AC590" s="9">
        <f>SUM(Data[[#This Row],[B1_num]:[B3_num]])</f>
        <v>2585</v>
      </c>
      <c r="AD590" s="9">
        <f>SUM(Data[[#This Row],[C1_num]:[C3_num]])</f>
        <v>1372</v>
      </c>
      <c r="AE590" s="9">
        <f>SUM(Data[[#This Row],[A1_num]],Data[[#This Row],[B1_num]])</f>
        <v>1056</v>
      </c>
      <c r="AF590" s="9">
        <f>SUM(Data[[#This Row],[A2_num]],Data[[#This Row],[B2_num]])</f>
        <v>1171</v>
      </c>
      <c r="AG590" s="9">
        <f>SUM(Data[[#This Row],[A3_num]],Data[[#This Row],[B3_num]],Data[[#This Row],[C1_num]],Data[[#This Row],[C2_num]],Data[[#This Row],[C3_num]])</f>
        <v>2802</v>
      </c>
    </row>
    <row r="591" spans="1:33" x14ac:dyDescent="0.15">
      <c r="A591" s="8">
        <v>2016</v>
      </c>
      <c r="B591" s="8" t="s">
        <v>221</v>
      </c>
      <c r="C591" s="8" t="s">
        <v>59</v>
      </c>
      <c r="D591" s="8" t="s">
        <v>173</v>
      </c>
      <c r="E591" s="8">
        <v>4142</v>
      </c>
      <c r="F591" s="8">
        <v>277</v>
      </c>
      <c r="G591" s="8">
        <v>377</v>
      </c>
      <c r="H591" s="8">
        <v>47</v>
      </c>
      <c r="I591" s="8">
        <v>360</v>
      </c>
      <c r="J591" s="8">
        <v>371</v>
      </c>
      <c r="K591" s="8">
        <v>1000</v>
      </c>
      <c r="L591" s="8">
        <v>370</v>
      </c>
      <c r="M591" s="8">
        <v>244</v>
      </c>
      <c r="N591" s="8">
        <v>191</v>
      </c>
      <c r="O591" s="8">
        <f>SUM(Data[[#This Row],[A1_num]:[C3_num]])</f>
        <v>3237</v>
      </c>
      <c r="P591" s="9">
        <f>Data[[#This Row],[totalNumLAttainers]]+Data[[#This Row],[numNonLA]]</f>
        <v>7379</v>
      </c>
      <c r="Q591" s="9">
        <f>100*(Data[[#This Row],[totalNumLAttainers]]/Data[[#This Row],[totalYP]])</f>
        <v>43.867732755115867</v>
      </c>
      <c r="R591" s="9">
        <f>100*(Data[[#This Row],[numNonLA]]/Data[[#This Row],[totalYP]])</f>
        <v>56.132267244884126</v>
      </c>
      <c r="S591" s="13">
        <f>100*(Data[[#This Row],[A1_num]]/Data[[#This Row],[totalNumLAttainers]])</f>
        <v>8.5573061476675942</v>
      </c>
      <c r="T591" s="13">
        <f>100*(Data[[#This Row],[A2_num]]/Data[[#This Row],[totalNumLAttainers]])</f>
        <v>11.646586345381527</v>
      </c>
      <c r="U591" s="13">
        <f>100*(Data[[#This Row],[A3_num]]/Data[[#This Row],[totalNumLAttainers]])</f>
        <v>1.4519616929255483</v>
      </c>
      <c r="V591" s="13">
        <f>100*(Data[[#This Row],[B1_num]]/Data[[#This Row],[totalNumLAttainers]])</f>
        <v>11.121408711770158</v>
      </c>
      <c r="W591" s="13">
        <f>100*(Data[[#This Row],[B2_num]]/Data[[#This Row],[totalNumLAttainers]])</f>
        <v>11.46122953351869</v>
      </c>
      <c r="X591" s="13">
        <f>100*(Data[[#This Row],[B3_num]]/Data[[#This Row],[totalNumLAttainers]])</f>
        <v>30.892801977139328</v>
      </c>
      <c r="Y591" s="13">
        <f>100*(Data[[#This Row],[C1_num]]/Data[[#This Row],[totalNumLAttainers]])</f>
        <v>11.43033673154155</v>
      </c>
      <c r="Z591" s="13">
        <f>100*(Data[[#This Row],[C2_num]]/Data[[#This Row],[totalNumLAttainers]])</f>
        <v>7.5378436824219968</v>
      </c>
      <c r="AA591" s="13">
        <f>100*(Data[[#This Row],[C3_num]]/Data[[#This Row],[totalNumLAttainers]])</f>
        <v>5.9005251776336118</v>
      </c>
      <c r="AB591" s="9">
        <f>SUM(Data[[#This Row],[A1_num]:[A3_num]])</f>
        <v>701</v>
      </c>
      <c r="AC591" s="9">
        <f>SUM(Data[[#This Row],[B1_num]:[B3_num]])</f>
        <v>1731</v>
      </c>
      <c r="AD591" s="9">
        <f>SUM(Data[[#This Row],[C1_num]:[C3_num]])</f>
        <v>805</v>
      </c>
      <c r="AE591" s="9">
        <f>SUM(Data[[#This Row],[A1_num]],Data[[#This Row],[B1_num]])</f>
        <v>637</v>
      </c>
      <c r="AF591" s="9">
        <f>SUM(Data[[#This Row],[A2_num]],Data[[#This Row],[B2_num]])</f>
        <v>748</v>
      </c>
      <c r="AG591" s="9">
        <f>SUM(Data[[#This Row],[A3_num]],Data[[#This Row],[B3_num]],Data[[#This Row],[C1_num]],Data[[#This Row],[C2_num]],Data[[#This Row],[C3_num]])</f>
        <v>1852</v>
      </c>
    </row>
    <row r="592" spans="1:33" x14ac:dyDescent="0.15">
      <c r="A592" s="8">
        <v>2016</v>
      </c>
      <c r="B592" s="8" t="s">
        <v>221</v>
      </c>
      <c r="C592" s="8" t="s">
        <v>240</v>
      </c>
      <c r="D592" s="8" t="s">
        <v>241</v>
      </c>
      <c r="E592" s="8">
        <v>2015</v>
      </c>
      <c r="F592" s="8">
        <v>154</v>
      </c>
      <c r="G592" s="8">
        <v>179</v>
      </c>
      <c r="H592" s="8">
        <v>15</v>
      </c>
      <c r="I592" s="8">
        <v>209</v>
      </c>
      <c r="J592" s="8">
        <v>210</v>
      </c>
      <c r="K592" s="8">
        <v>508</v>
      </c>
      <c r="L592" s="8">
        <v>385</v>
      </c>
      <c r="M592" s="8">
        <v>181</v>
      </c>
      <c r="N592" s="8">
        <v>137</v>
      </c>
      <c r="O592" s="8">
        <f>SUM(Data[[#This Row],[A1_num]:[C3_num]])</f>
        <v>1978</v>
      </c>
      <c r="P592" s="9">
        <f>Data[[#This Row],[totalNumLAttainers]]+Data[[#This Row],[numNonLA]]</f>
        <v>3993</v>
      </c>
      <c r="Q592" s="9">
        <f>100*(Data[[#This Row],[totalNumLAttainers]]/Data[[#This Row],[totalYP]])</f>
        <v>49.536689206110694</v>
      </c>
      <c r="R592" s="9">
        <f>100*(Data[[#This Row],[numNonLA]]/Data[[#This Row],[totalYP]])</f>
        <v>50.463310793889306</v>
      </c>
      <c r="S592" s="13">
        <f>100*(Data[[#This Row],[A1_num]]/Data[[#This Row],[totalNumLAttainers]])</f>
        <v>7.7856420626895853</v>
      </c>
      <c r="T592" s="13">
        <f>100*(Data[[#This Row],[A2_num]]/Data[[#This Row],[totalNumLAttainers]])</f>
        <v>9.0495449949443874</v>
      </c>
      <c r="U592" s="13">
        <f>100*(Data[[#This Row],[A3_num]]/Data[[#This Row],[totalNumLAttainers]])</f>
        <v>0.75834175935288162</v>
      </c>
      <c r="V592" s="13">
        <f>100*(Data[[#This Row],[B1_num]]/Data[[#This Row],[totalNumLAttainers]])</f>
        <v>10.566228513650151</v>
      </c>
      <c r="W592" s="13">
        <f>100*(Data[[#This Row],[B2_num]]/Data[[#This Row],[totalNumLAttainers]])</f>
        <v>10.616784630940344</v>
      </c>
      <c r="X592" s="13">
        <f>100*(Data[[#This Row],[B3_num]]/Data[[#This Row],[totalNumLAttainers]])</f>
        <v>25.682507583417589</v>
      </c>
      <c r="Y592" s="13">
        <f>100*(Data[[#This Row],[C1_num]]/Data[[#This Row],[totalNumLAttainers]])</f>
        <v>19.464105156723964</v>
      </c>
      <c r="Z592" s="13">
        <f>100*(Data[[#This Row],[C2_num]]/Data[[#This Row],[totalNumLAttainers]])</f>
        <v>9.1506572295247715</v>
      </c>
      <c r="AA592" s="13">
        <f>100*(Data[[#This Row],[C3_num]]/Data[[#This Row],[totalNumLAttainers]])</f>
        <v>6.9261880687563195</v>
      </c>
      <c r="AB592" s="9">
        <f>SUM(Data[[#This Row],[A1_num]:[A3_num]])</f>
        <v>348</v>
      </c>
      <c r="AC592" s="9">
        <f>SUM(Data[[#This Row],[B1_num]:[B3_num]])</f>
        <v>927</v>
      </c>
      <c r="AD592" s="9">
        <f>SUM(Data[[#This Row],[C1_num]:[C3_num]])</f>
        <v>703</v>
      </c>
      <c r="AE592" s="9">
        <f>SUM(Data[[#This Row],[A1_num]],Data[[#This Row],[B1_num]])</f>
        <v>363</v>
      </c>
      <c r="AF592" s="9">
        <f>SUM(Data[[#This Row],[A2_num]],Data[[#This Row],[B2_num]])</f>
        <v>389</v>
      </c>
      <c r="AG592" s="9">
        <f>SUM(Data[[#This Row],[A3_num]],Data[[#This Row],[B3_num]],Data[[#This Row],[C1_num]],Data[[#This Row],[C2_num]],Data[[#This Row],[C3_num]])</f>
        <v>1226</v>
      </c>
    </row>
    <row r="593" spans="1:33" x14ac:dyDescent="0.15">
      <c r="A593" s="8">
        <v>2016</v>
      </c>
      <c r="B593" s="8" t="s">
        <v>221</v>
      </c>
      <c r="C593" s="8" t="s">
        <v>333</v>
      </c>
      <c r="D593" s="8" t="s">
        <v>334</v>
      </c>
      <c r="E593" s="8">
        <v>4095</v>
      </c>
      <c r="F593" s="8">
        <v>222</v>
      </c>
      <c r="G593" s="8">
        <v>329</v>
      </c>
      <c r="H593" s="8">
        <v>33</v>
      </c>
      <c r="I593" s="8">
        <v>271</v>
      </c>
      <c r="J593" s="8">
        <v>432</v>
      </c>
      <c r="K593" s="8">
        <v>623</v>
      </c>
      <c r="L593" s="8">
        <v>397</v>
      </c>
      <c r="M593" s="8">
        <v>161</v>
      </c>
      <c r="N593" s="8">
        <v>109</v>
      </c>
      <c r="O593" s="8">
        <f>SUM(Data[[#This Row],[A1_num]:[C3_num]])</f>
        <v>2577</v>
      </c>
      <c r="P593" s="9">
        <f>Data[[#This Row],[totalNumLAttainers]]+Data[[#This Row],[numNonLA]]</f>
        <v>6672</v>
      </c>
      <c r="Q593" s="9">
        <f>100*(Data[[#This Row],[totalNumLAttainers]]/Data[[#This Row],[totalYP]])</f>
        <v>38.624100719424462</v>
      </c>
      <c r="R593" s="9">
        <f>100*(Data[[#This Row],[numNonLA]]/Data[[#This Row],[totalYP]])</f>
        <v>61.375899280575538</v>
      </c>
      <c r="S593" s="13">
        <f>100*(Data[[#This Row],[A1_num]]/Data[[#This Row],[totalNumLAttainers]])</f>
        <v>8.6146682188591388</v>
      </c>
      <c r="T593" s="13">
        <f>100*(Data[[#This Row],[A2_num]]/Data[[#This Row],[totalNumLAttainers]])</f>
        <v>12.766783081102057</v>
      </c>
      <c r="U593" s="13">
        <f>100*(Data[[#This Row],[A3_num]]/Data[[#This Row],[totalNumLAttainers]])</f>
        <v>1.2805587892898718</v>
      </c>
      <c r="V593" s="13">
        <f>100*(Data[[#This Row],[B1_num]]/Data[[#This Row],[totalNumLAttainers]])</f>
        <v>10.516103996895614</v>
      </c>
      <c r="W593" s="13">
        <f>100*(Data[[#This Row],[B2_num]]/Data[[#This Row],[totalNumLAttainers]])</f>
        <v>16.763678696158323</v>
      </c>
      <c r="X593" s="13">
        <f>100*(Data[[#This Row],[B3_num]]/Data[[#This Row],[totalNumLAttainers]])</f>
        <v>24.175397749320915</v>
      </c>
      <c r="Y593" s="13">
        <f>100*(Data[[#This Row],[C1_num]]/Data[[#This Row],[totalNumLAttainers]])</f>
        <v>15.405510283275126</v>
      </c>
      <c r="Z593" s="13">
        <f>100*(Data[[#This Row],[C2_num]]/Data[[#This Row],[totalNumLAttainers]])</f>
        <v>6.2475746992627084</v>
      </c>
      <c r="AA593" s="13">
        <f>100*(Data[[#This Row],[C3_num]]/Data[[#This Row],[totalNumLAttainers]])</f>
        <v>4.2297244858362433</v>
      </c>
      <c r="AB593" s="9">
        <f>SUM(Data[[#This Row],[A1_num]:[A3_num]])</f>
        <v>584</v>
      </c>
      <c r="AC593" s="9">
        <f>SUM(Data[[#This Row],[B1_num]:[B3_num]])</f>
        <v>1326</v>
      </c>
      <c r="AD593" s="9">
        <f>SUM(Data[[#This Row],[C1_num]:[C3_num]])</f>
        <v>667</v>
      </c>
      <c r="AE593" s="9">
        <f>SUM(Data[[#This Row],[A1_num]],Data[[#This Row],[B1_num]])</f>
        <v>493</v>
      </c>
      <c r="AF593" s="9">
        <f>SUM(Data[[#This Row],[A2_num]],Data[[#This Row],[B2_num]])</f>
        <v>761</v>
      </c>
      <c r="AG593" s="9">
        <f>SUM(Data[[#This Row],[A3_num]],Data[[#This Row],[B3_num]],Data[[#This Row],[C1_num]],Data[[#This Row],[C2_num]],Data[[#This Row],[C3_num]])</f>
        <v>1323</v>
      </c>
    </row>
    <row r="594" spans="1:33" x14ac:dyDescent="0.15">
      <c r="A594" s="8">
        <v>2016</v>
      </c>
      <c r="B594" s="8" t="s">
        <v>221</v>
      </c>
      <c r="C594" s="8" t="s">
        <v>83</v>
      </c>
      <c r="D594" s="8" t="s">
        <v>196</v>
      </c>
      <c r="E594" s="8">
        <v>1524</v>
      </c>
      <c r="F594" s="8">
        <v>118</v>
      </c>
      <c r="G594" s="8">
        <v>142</v>
      </c>
      <c r="H594" s="8">
        <v>26</v>
      </c>
      <c r="I594" s="8">
        <v>172</v>
      </c>
      <c r="J594" s="8">
        <v>118</v>
      </c>
      <c r="K594" s="8">
        <v>390</v>
      </c>
      <c r="L594" s="8">
        <v>142</v>
      </c>
      <c r="M594" s="8">
        <v>83</v>
      </c>
      <c r="N594" s="8">
        <v>79</v>
      </c>
      <c r="O594" s="8">
        <f>SUM(Data[[#This Row],[A1_num]:[C3_num]])</f>
        <v>1270</v>
      </c>
      <c r="P594" s="9">
        <f>Data[[#This Row],[totalNumLAttainers]]+Data[[#This Row],[numNonLA]]</f>
        <v>2794</v>
      </c>
      <c r="Q594" s="9">
        <f>100*(Data[[#This Row],[totalNumLAttainers]]/Data[[#This Row],[totalYP]])</f>
        <v>45.454545454545453</v>
      </c>
      <c r="R594" s="9">
        <f>100*(Data[[#This Row],[numNonLA]]/Data[[#This Row],[totalYP]])</f>
        <v>54.54545454545454</v>
      </c>
      <c r="S594" s="13">
        <f>100*(Data[[#This Row],[A1_num]]/Data[[#This Row],[totalNumLAttainers]])</f>
        <v>9.2913385826771648</v>
      </c>
      <c r="T594" s="13">
        <f>100*(Data[[#This Row],[A2_num]]/Data[[#This Row],[totalNumLAttainers]])</f>
        <v>11.181102362204724</v>
      </c>
      <c r="U594" s="13">
        <f>100*(Data[[#This Row],[A3_num]]/Data[[#This Row],[totalNumLAttainers]])</f>
        <v>2.0472440944881889</v>
      </c>
      <c r="V594" s="13">
        <f>100*(Data[[#This Row],[B1_num]]/Data[[#This Row],[totalNumLAttainers]])</f>
        <v>13.543307086614172</v>
      </c>
      <c r="W594" s="13">
        <f>100*(Data[[#This Row],[B2_num]]/Data[[#This Row],[totalNumLAttainers]])</f>
        <v>9.2913385826771648</v>
      </c>
      <c r="X594" s="13">
        <f>100*(Data[[#This Row],[B3_num]]/Data[[#This Row],[totalNumLAttainers]])</f>
        <v>30.708661417322837</v>
      </c>
      <c r="Y594" s="13">
        <f>100*(Data[[#This Row],[C1_num]]/Data[[#This Row],[totalNumLAttainers]])</f>
        <v>11.181102362204724</v>
      </c>
      <c r="Z594" s="13">
        <f>100*(Data[[#This Row],[C2_num]]/Data[[#This Row],[totalNumLAttainers]])</f>
        <v>6.5354330708661426</v>
      </c>
      <c r="AA594" s="13">
        <f>100*(Data[[#This Row],[C3_num]]/Data[[#This Row],[totalNumLAttainers]])</f>
        <v>6.2204724409448815</v>
      </c>
      <c r="AB594" s="9">
        <f>SUM(Data[[#This Row],[A1_num]:[A3_num]])</f>
        <v>286</v>
      </c>
      <c r="AC594" s="9">
        <f>SUM(Data[[#This Row],[B1_num]:[B3_num]])</f>
        <v>680</v>
      </c>
      <c r="AD594" s="9">
        <f>SUM(Data[[#This Row],[C1_num]:[C3_num]])</f>
        <v>304</v>
      </c>
      <c r="AE594" s="9">
        <f>SUM(Data[[#This Row],[A1_num]],Data[[#This Row],[B1_num]])</f>
        <v>290</v>
      </c>
      <c r="AF594" s="9">
        <f>SUM(Data[[#This Row],[A2_num]],Data[[#This Row],[B2_num]])</f>
        <v>260</v>
      </c>
      <c r="AG594" s="9">
        <f>SUM(Data[[#This Row],[A3_num]],Data[[#This Row],[B3_num]],Data[[#This Row],[C1_num]],Data[[#This Row],[C2_num]],Data[[#This Row],[C3_num]])</f>
        <v>720</v>
      </c>
    </row>
    <row r="595" spans="1:33" x14ac:dyDescent="0.15">
      <c r="A595" s="8">
        <v>2016</v>
      </c>
      <c r="B595" s="8" t="s">
        <v>221</v>
      </c>
      <c r="C595" s="8" t="s">
        <v>335</v>
      </c>
      <c r="D595" s="8" t="s">
        <v>336</v>
      </c>
      <c r="E595" s="8">
        <v>4328</v>
      </c>
      <c r="F595" s="8">
        <v>303</v>
      </c>
      <c r="G595" s="8">
        <v>415</v>
      </c>
      <c r="H595" s="8">
        <v>40</v>
      </c>
      <c r="I595" s="8">
        <v>358</v>
      </c>
      <c r="J595" s="8">
        <v>421</v>
      </c>
      <c r="K595" s="8">
        <v>982</v>
      </c>
      <c r="L595" s="8">
        <v>417</v>
      </c>
      <c r="M595" s="8">
        <v>167</v>
      </c>
      <c r="N595" s="8">
        <v>224</v>
      </c>
      <c r="O595" s="8">
        <f>SUM(Data[[#This Row],[A1_num]:[C3_num]])</f>
        <v>3327</v>
      </c>
      <c r="P595" s="9">
        <f>Data[[#This Row],[totalNumLAttainers]]+Data[[#This Row],[numNonLA]]</f>
        <v>7655</v>
      </c>
      <c r="Q595" s="9">
        <f>100*(Data[[#This Row],[totalNumLAttainers]]/Data[[#This Row],[totalYP]])</f>
        <v>43.461789679947749</v>
      </c>
      <c r="R595" s="9">
        <f>100*(Data[[#This Row],[numNonLA]]/Data[[#This Row],[totalYP]])</f>
        <v>56.538210320052251</v>
      </c>
      <c r="S595" s="13">
        <f>100*(Data[[#This Row],[A1_num]]/Data[[#This Row],[totalNumLAttainers]])</f>
        <v>9.1073038773669968</v>
      </c>
      <c r="T595" s="13">
        <f>100*(Data[[#This Row],[A2_num]]/Data[[#This Row],[totalNumLAttainers]])</f>
        <v>12.473700030057108</v>
      </c>
      <c r="U595" s="13">
        <f>100*(Data[[#This Row],[A3_num]]/Data[[#This Row],[totalNumLAttainers]])</f>
        <v>1.2022843402464682</v>
      </c>
      <c r="V595" s="13">
        <f>100*(Data[[#This Row],[B1_num]]/Data[[#This Row],[totalNumLAttainers]])</f>
        <v>10.760444845205891</v>
      </c>
      <c r="W595" s="13">
        <f>100*(Data[[#This Row],[B2_num]]/Data[[#This Row],[totalNumLAttainers]])</f>
        <v>12.654042681094079</v>
      </c>
      <c r="X595" s="13">
        <f>100*(Data[[#This Row],[B3_num]]/Data[[#This Row],[totalNumLAttainers]])</f>
        <v>29.516080553050795</v>
      </c>
      <c r="Y595" s="13">
        <f>100*(Data[[#This Row],[C1_num]]/Data[[#This Row],[totalNumLAttainers]])</f>
        <v>12.533814247069433</v>
      </c>
      <c r="Z595" s="13">
        <f>100*(Data[[#This Row],[C2_num]]/Data[[#This Row],[totalNumLAttainers]])</f>
        <v>5.0195371205290051</v>
      </c>
      <c r="AA595" s="13">
        <f>100*(Data[[#This Row],[C3_num]]/Data[[#This Row],[totalNumLAttainers]])</f>
        <v>6.7327923053802223</v>
      </c>
      <c r="AB595" s="9">
        <f>SUM(Data[[#This Row],[A1_num]:[A3_num]])</f>
        <v>758</v>
      </c>
      <c r="AC595" s="9">
        <f>SUM(Data[[#This Row],[B1_num]:[B3_num]])</f>
        <v>1761</v>
      </c>
      <c r="AD595" s="9">
        <f>SUM(Data[[#This Row],[C1_num]:[C3_num]])</f>
        <v>808</v>
      </c>
      <c r="AE595" s="9">
        <f>SUM(Data[[#This Row],[A1_num]],Data[[#This Row],[B1_num]])</f>
        <v>661</v>
      </c>
      <c r="AF595" s="9">
        <f>SUM(Data[[#This Row],[A2_num]],Data[[#This Row],[B2_num]])</f>
        <v>836</v>
      </c>
      <c r="AG595" s="9">
        <f>SUM(Data[[#This Row],[A3_num]],Data[[#This Row],[B3_num]],Data[[#This Row],[C1_num]],Data[[#This Row],[C2_num]],Data[[#This Row],[C3_num]])</f>
        <v>1830</v>
      </c>
    </row>
    <row r="596" spans="1:33" x14ac:dyDescent="0.15">
      <c r="A596" s="8">
        <v>2016</v>
      </c>
      <c r="B596" s="8" t="s">
        <v>221</v>
      </c>
      <c r="C596" s="8" t="s">
        <v>10</v>
      </c>
      <c r="D596" s="8" t="s">
        <v>137</v>
      </c>
      <c r="E596" s="8">
        <v>2245</v>
      </c>
      <c r="F596" s="8">
        <v>194</v>
      </c>
      <c r="G596" s="8">
        <v>160</v>
      </c>
      <c r="H596" s="8">
        <v>24</v>
      </c>
      <c r="I596" s="8">
        <v>319</v>
      </c>
      <c r="J596" s="8">
        <v>210</v>
      </c>
      <c r="K596" s="8">
        <v>716</v>
      </c>
      <c r="L596" s="8">
        <v>194</v>
      </c>
      <c r="M596" s="8">
        <v>205</v>
      </c>
      <c r="N596" s="8">
        <v>96</v>
      </c>
      <c r="O596" s="8">
        <f>SUM(Data[[#This Row],[A1_num]:[C3_num]])</f>
        <v>2118</v>
      </c>
      <c r="P596" s="9">
        <f>Data[[#This Row],[totalNumLAttainers]]+Data[[#This Row],[numNonLA]]</f>
        <v>4363</v>
      </c>
      <c r="Q596" s="9">
        <f>100*(Data[[#This Row],[totalNumLAttainers]]/Data[[#This Row],[totalYP]])</f>
        <v>48.54457941783177</v>
      </c>
      <c r="R596" s="9">
        <f>100*(Data[[#This Row],[numNonLA]]/Data[[#This Row],[totalYP]])</f>
        <v>51.45542058216823</v>
      </c>
      <c r="S596" s="13">
        <f>100*(Data[[#This Row],[A1_num]]/Data[[#This Row],[totalNumLAttainers]])</f>
        <v>9.1595845136921614</v>
      </c>
      <c r="T596" s="13">
        <f>100*(Data[[#This Row],[A2_num]]/Data[[#This Row],[totalNumLAttainers]])</f>
        <v>7.5542965061378657</v>
      </c>
      <c r="U596" s="13">
        <f>100*(Data[[#This Row],[A3_num]]/Data[[#This Row],[totalNumLAttainers]])</f>
        <v>1.1331444759206799</v>
      </c>
      <c r="V596" s="13">
        <f>100*(Data[[#This Row],[B1_num]]/Data[[#This Row],[totalNumLAttainers]])</f>
        <v>15.061378659112371</v>
      </c>
      <c r="W596" s="13">
        <f>100*(Data[[#This Row],[B2_num]]/Data[[#This Row],[totalNumLAttainers]])</f>
        <v>9.9150141643059495</v>
      </c>
      <c r="X596" s="13">
        <f>100*(Data[[#This Row],[B3_num]]/Data[[#This Row],[totalNumLAttainers]])</f>
        <v>33.805476864966948</v>
      </c>
      <c r="Y596" s="13">
        <f>100*(Data[[#This Row],[C1_num]]/Data[[#This Row],[totalNumLAttainers]])</f>
        <v>9.1595845136921614</v>
      </c>
      <c r="Z596" s="13">
        <f>100*(Data[[#This Row],[C2_num]]/Data[[#This Row],[totalNumLAttainers]])</f>
        <v>9.6789423984891396</v>
      </c>
      <c r="AA596" s="13">
        <f>100*(Data[[#This Row],[C3_num]]/Data[[#This Row],[totalNumLAttainers]])</f>
        <v>4.5325779036827196</v>
      </c>
      <c r="AB596" s="9">
        <f>SUM(Data[[#This Row],[A1_num]:[A3_num]])</f>
        <v>378</v>
      </c>
      <c r="AC596" s="9">
        <f>SUM(Data[[#This Row],[B1_num]:[B3_num]])</f>
        <v>1245</v>
      </c>
      <c r="AD596" s="9">
        <f>SUM(Data[[#This Row],[C1_num]:[C3_num]])</f>
        <v>495</v>
      </c>
      <c r="AE596" s="9">
        <f>SUM(Data[[#This Row],[A1_num]],Data[[#This Row],[B1_num]])</f>
        <v>513</v>
      </c>
      <c r="AF596" s="9">
        <f>SUM(Data[[#This Row],[A2_num]],Data[[#This Row],[B2_num]])</f>
        <v>370</v>
      </c>
      <c r="AG596" s="9">
        <f>SUM(Data[[#This Row],[A3_num]],Data[[#This Row],[B3_num]],Data[[#This Row],[C1_num]],Data[[#This Row],[C2_num]],Data[[#This Row],[C3_num]])</f>
        <v>1235</v>
      </c>
    </row>
    <row r="597" spans="1:33" x14ac:dyDescent="0.15">
      <c r="A597" s="8">
        <v>2016</v>
      </c>
      <c r="B597" s="8" t="s">
        <v>218</v>
      </c>
      <c r="C597" s="8" t="s">
        <v>14</v>
      </c>
      <c r="D597" s="8" t="s">
        <v>115</v>
      </c>
      <c r="E597" s="8">
        <v>8623</v>
      </c>
      <c r="F597" s="8">
        <v>804</v>
      </c>
      <c r="G597" s="8">
        <v>639</v>
      </c>
      <c r="H597" s="8">
        <v>111</v>
      </c>
      <c r="I597" s="8">
        <v>935</v>
      </c>
      <c r="J597" s="8">
        <v>654</v>
      </c>
      <c r="K597" s="8">
        <v>2217</v>
      </c>
      <c r="L597" s="8">
        <v>698</v>
      </c>
      <c r="M597" s="8">
        <v>585</v>
      </c>
      <c r="N597" s="8">
        <v>454</v>
      </c>
      <c r="O597" s="8">
        <f>SUM(Data[[#This Row],[A1_num]:[C3_num]])</f>
        <v>7097</v>
      </c>
      <c r="P597" s="9">
        <f>Data[[#This Row],[totalNumLAttainers]]+Data[[#This Row],[numNonLA]]</f>
        <v>15720</v>
      </c>
      <c r="Q597" s="9">
        <f>100*(Data[[#This Row],[totalNumLAttainers]]/Data[[#This Row],[totalYP]])</f>
        <v>45.146310432569976</v>
      </c>
      <c r="R597" s="9">
        <f>100*(Data[[#This Row],[numNonLA]]/Data[[#This Row],[totalYP]])</f>
        <v>54.853689567430031</v>
      </c>
      <c r="S597" s="13">
        <f>100*(Data[[#This Row],[A1_num]]/Data[[#This Row],[totalNumLAttainers]])</f>
        <v>11.328730449485699</v>
      </c>
      <c r="T597" s="13">
        <f>100*(Data[[#This Row],[A2_num]]/Data[[#This Row],[totalNumLAttainers]])</f>
        <v>9.0038044244046773</v>
      </c>
      <c r="U597" s="13">
        <f>100*(Data[[#This Row],[A3_num]]/Data[[#This Row],[totalNumLAttainers]])</f>
        <v>1.5640411441454136</v>
      </c>
      <c r="V597" s="13">
        <f>100*(Data[[#This Row],[B1_num]]/Data[[#This Row],[totalNumLAttainers]])</f>
        <v>13.174580808792447</v>
      </c>
      <c r="W597" s="13">
        <f>100*(Data[[#This Row],[B2_num]]/Data[[#This Row],[totalNumLAttainers]])</f>
        <v>9.2151613357756812</v>
      </c>
      <c r="X597" s="13">
        <f>100*(Data[[#This Row],[B3_num]]/Data[[#This Row],[totalNumLAttainers]])</f>
        <v>31.23855150063407</v>
      </c>
      <c r="Y597" s="13">
        <f>100*(Data[[#This Row],[C1_num]]/Data[[#This Row],[totalNumLAttainers]])</f>
        <v>9.8351416091306181</v>
      </c>
      <c r="Z597" s="13">
        <f>100*(Data[[#This Row],[C2_num]]/Data[[#This Row],[totalNumLAttainers]])</f>
        <v>8.2429195434690712</v>
      </c>
      <c r="AA597" s="13">
        <f>100*(Data[[#This Row],[C3_num]]/Data[[#This Row],[totalNumLAttainers]])</f>
        <v>6.3970691841623228</v>
      </c>
      <c r="AB597" s="9">
        <f>SUM(Data[[#This Row],[A1_num]:[A3_num]])</f>
        <v>1554</v>
      </c>
      <c r="AC597" s="9">
        <f>SUM(Data[[#This Row],[B1_num]:[B3_num]])</f>
        <v>3806</v>
      </c>
      <c r="AD597" s="9">
        <f>SUM(Data[[#This Row],[C1_num]:[C3_num]])</f>
        <v>1737</v>
      </c>
      <c r="AE597" s="9">
        <f>SUM(Data[[#This Row],[A1_num]],Data[[#This Row],[B1_num]])</f>
        <v>1739</v>
      </c>
      <c r="AF597" s="9">
        <f>SUM(Data[[#This Row],[A2_num]],Data[[#This Row],[B2_num]])</f>
        <v>1293</v>
      </c>
      <c r="AG597" s="9">
        <f>SUM(Data[[#This Row],[A3_num]],Data[[#This Row],[B3_num]],Data[[#This Row],[C1_num]],Data[[#This Row],[C2_num]],Data[[#This Row],[C3_num]])</f>
        <v>4065</v>
      </c>
    </row>
    <row r="598" spans="1:33" x14ac:dyDescent="0.15">
      <c r="A598" s="8">
        <v>2016</v>
      </c>
      <c r="B598" s="8" t="s">
        <v>361</v>
      </c>
      <c r="C598" s="8" t="s">
        <v>94</v>
      </c>
      <c r="D598" s="8" t="s">
        <v>122</v>
      </c>
      <c r="E598" s="8">
        <v>48206</v>
      </c>
      <c r="F598" s="8">
        <v>3438</v>
      </c>
      <c r="G598" s="8">
        <v>3950</v>
      </c>
      <c r="H598" s="8">
        <v>598</v>
      </c>
      <c r="I598" s="8">
        <v>3723</v>
      </c>
      <c r="J598" s="8">
        <v>3192</v>
      </c>
      <c r="K598" s="8">
        <v>8966</v>
      </c>
      <c r="L598" s="8">
        <v>3082</v>
      </c>
      <c r="M598" s="8">
        <v>1938</v>
      </c>
      <c r="N598" s="8">
        <v>1967</v>
      </c>
      <c r="O598" s="8">
        <f>SUM(Data[[#This Row],[A1_num]:[C3_num]])</f>
        <v>30854</v>
      </c>
      <c r="P598" s="9">
        <f>Data[[#This Row],[totalNumLAttainers]]+Data[[#This Row],[numNonLA]]</f>
        <v>79060</v>
      </c>
      <c r="Q598" s="9">
        <f>100*(Data[[#This Row],[totalNumLAttainers]]/Data[[#This Row],[totalYP]])</f>
        <v>39.026056159878578</v>
      </c>
      <c r="R598" s="9">
        <f>100*(Data[[#This Row],[numNonLA]]/Data[[#This Row],[totalYP]])</f>
        <v>60.973943840121422</v>
      </c>
      <c r="S598" s="13">
        <f>100*(Data[[#This Row],[A1_num]]/Data[[#This Row],[totalNumLAttainers]])</f>
        <v>11.142801581642575</v>
      </c>
      <c r="T598" s="13">
        <f>100*(Data[[#This Row],[A2_num]]/Data[[#This Row],[totalNumLAttainers]])</f>
        <v>12.802229856744669</v>
      </c>
      <c r="U598" s="13">
        <f>100*(Data[[#This Row],[A3_num]]/Data[[#This Row],[totalNumLAttainers]])</f>
        <v>1.9381603681856485</v>
      </c>
      <c r="V598" s="13">
        <f>100*(Data[[#This Row],[B1_num]]/Data[[#This Row],[totalNumLAttainers]])</f>
        <v>12.066506773838077</v>
      </c>
      <c r="W598" s="13">
        <f>100*(Data[[#This Row],[B2_num]]/Data[[#This Row],[totalNumLAttainers]])</f>
        <v>10.345498152589617</v>
      </c>
      <c r="X598" s="13">
        <f>100*(Data[[#This Row],[B3_num]]/Data[[#This Row],[totalNumLAttainers]])</f>
        <v>29.059441239385492</v>
      </c>
      <c r="Y598" s="13">
        <f>100*(Data[[#This Row],[C1_num]]/Data[[#This Row],[totalNumLAttainers]])</f>
        <v>9.9889803591106503</v>
      </c>
      <c r="Z598" s="13">
        <f>100*(Data[[#This Row],[C2_num]]/Data[[#This Row],[totalNumLAttainers]])</f>
        <v>6.2811953069294084</v>
      </c>
      <c r="AA598" s="13">
        <f>100*(Data[[#This Row],[C3_num]]/Data[[#This Row],[totalNumLAttainers]])</f>
        <v>6.3751863615738644</v>
      </c>
      <c r="AB598" s="9">
        <f>SUM(Data[[#This Row],[A1_num]:[A3_num]])</f>
        <v>7986</v>
      </c>
      <c r="AC598" s="9">
        <f>SUM(Data[[#This Row],[B1_num]:[B3_num]])</f>
        <v>15881</v>
      </c>
      <c r="AD598" s="9">
        <f>SUM(Data[[#This Row],[C1_num]:[C3_num]])</f>
        <v>6987</v>
      </c>
      <c r="AE598" s="9">
        <f>SUM(Data[[#This Row],[A1_num]],Data[[#This Row],[B1_num]])</f>
        <v>7161</v>
      </c>
      <c r="AF598" s="9">
        <f>SUM(Data[[#This Row],[A2_num]],Data[[#This Row],[B2_num]])</f>
        <v>7142</v>
      </c>
      <c r="AG598" s="9">
        <f>SUM(Data[[#This Row],[A3_num]],Data[[#This Row],[B3_num]],Data[[#This Row],[C1_num]],Data[[#This Row],[C2_num]],Data[[#This Row],[C3_num]])</f>
        <v>16551</v>
      </c>
    </row>
    <row r="599" spans="1:33" x14ac:dyDescent="0.15">
      <c r="A599" s="8">
        <v>2016</v>
      </c>
      <c r="B599" s="8" t="s">
        <v>218</v>
      </c>
      <c r="C599" s="8" t="s">
        <v>94</v>
      </c>
      <c r="D599" s="8" t="s">
        <v>122</v>
      </c>
      <c r="E599" s="8">
        <v>48206</v>
      </c>
      <c r="F599" s="8">
        <v>3438</v>
      </c>
      <c r="G599" s="8">
        <v>3950</v>
      </c>
      <c r="H599" s="8">
        <v>598</v>
      </c>
      <c r="I599" s="8">
        <v>3723</v>
      </c>
      <c r="J599" s="8">
        <v>3192</v>
      </c>
      <c r="K599" s="8">
        <v>8966</v>
      </c>
      <c r="L599" s="8">
        <v>3082</v>
      </c>
      <c r="M599" s="8">
        <v>1938</v>
      </c>
      <c r="N599" s="8">
        <v>1967</v>
      </c>
      <c r="O599" s="8">
        <f>SUM(Data[[#This Row],[A1_num]:[C3_num]])</f>
        <v>30854</v>
      </c>
      <c r="P599" s="9">
        <f>Data[[#This Row],[totalNumLAttainers]]+Data[[#This Row],[numNonLA]]</f>
        <v>79060</v>
      </c>
      <c r="Q599" s="9">
        <f>100*(Data[[#This Row],[totalNumLAttainers]]/Data[[#This Row],[totalYP]])</f>
        <v>39.026056159878578</v>
      </c>
      <c r="R599" s="9">
        <f>100*(Data[[#This Row],[numNonLA]]/Data[[#This Row],[totalYP]])</f>
        <v>60.973943840121422</v>
      </c>
      <c r="S599" s="13">
        <f>100*(Data[[#This Row],[A1_num]]/Data[[#This Row],[totalNumLAttainers]])</f>
        <v>11.142801581642575</v>
      </c>
      <c r="T599" s="13">
        <f>100*(Data[[#This Row],[A2_num]]/Data[[#This Row],[totalNumLAttainers]])</f>
        <v>12.802229856744669</v>
      </c>
      <c r="U599" s="13">
        <f>100*(Data[[#This Row],[A3_num]]/Data[[#This Row],[totalNumLAttainers]])</f>
        <v>1.9381603681856485</v>
      </c>
      <c r="V599" s="13">
        <f>100*(Data[[#This Row],[B1_num]]/Data[[#This Row],[totalNumLAttainers]])</f>
        <v>12.066506773838077</v>
      </c>
      <c r="W599" s="13">
        <f>100*(Data[[#This Row],[B2_num]]/Data[[#This Row],[totalNumLAttainers]])</f>
        <v>10.345498152589617</v>
      </c>
      <c r="X599" s="13">
        <f>100*(Data[[#This Row],[B3_num]]/Data[[#This Row],[totalNumLAttainers]])</f>
        <v>29.059441239385492</v>
      </c>
      <c r="Y599" s="13">
        <f>100*(Data[[#This Row],[C1_num]]/Data[[#This Row],[totalNumLAttainers]])</f>
        <v>9.9889803591106503</v>
      </c>
      <c r="Z599" s="13">
        <f>100*(Data[[#This Row],[C2_num]]/Data[[#This Row],[totalNumLAttainers]])</f>
        <v>6.2811953069294084</v>
      </c>
      <c r="AA599" s="13">
        <f>100*(Data[[#This Row],[C3_num]]/Data[[#This Row],[totalNumLAttainers]])</f>
        <v>6.3751863615738644</v>
      </c>
      <c r="AB599" s="9">
        <f>SUM(Data[[#This Row],[A1_num]:[A3_num]])</f>
        <v>7986</v>
      </c>
      <c r="AC599" s="9">
        <f>SUM(Data[[#This Row],[B1_num]:[B3_num]])</f>
        <v>15881</v>
      </c>
      <c r="AD599" s="9">
        <f>SUM(Data[[#This Row],[C1_num]:[C3_num]])</f>
        <v>6987</v>
      </c>
      <c r="AE599" s="9">
        <f>SUM(Data[[#This Row],[A1_num]],Data[[#This Row],[B1_num]])</f>
        <v>7161</v>
      </c>
      <c r="AF599" s="9">
        <f>SUM(Data[[#This Row],[A2_num]],Data[[#This Row],[B2_num]])</f>
        <v>7142</v>
      </c>
      <c r="AG599" s="9">
        <f>SUM(Data[[#This Row],[A3_num]],Data[[#This Row],[B3_num]],Data[[#This Row],[C1_num]],Data[[#This Row],[C2_num]],Data[[#This Row],[C3_num]])</f>
        <v>16551</v>
      </c>
    </row>
    <row r="600" spans="1:33" x14ac:dyDescent="0.15">
      <c r="A600" s="8">
        <v>2016</v>
      </c>
      <c r="B600" s="8" t="s">
        <v>221</v>
      </c>
      <c r="C600" s="8" t="s">
        <v>264</v>
      </c>
      <c r="D600" s="8" t="s">
        <v>265</v>
      </c>
      <c r="E600" s="8">
        <v>1343</v>
      </c>
      <c r="F600" s="8">
        <v>109</v>
      </c>
      <c r="G600" s="8">
        <v>138</v>
      </c>
      <c r="H600" s="8">
        <v>20</v>
      </c>
      <c r="I600" s="8">
        <v>154</v>
      </c>
      <c r="J600" s="8">
        <v>143</v>
      </c>
      <c r="K600" s="8">
        <v>427</v>
      </c>
      <c r="L600" s="8">
        <v>140</v>
      </c>
      <c r="M600" s="8">
        <v>76</v>
      </c>
      <c r="N600" s="8">
        <v>53</v>
      </c>
      <c r="O600" s="8">
        <f>SUM(Data[[#This Row],[A1_num]:[C3_num]])</f>
        <v>1260</v>
      </c>
      <c r="P600" s="9">
        <f>Data[[#This Row],[totalNumLAttainers]]+Data[[#This Row],[numNonLA]]</f>
        <v>2603</v>
      </c>
      <c r="Q600" s="9">
        <f>100*(Data[[#This Row],[totalNumLAttainers]]/Data[[#This Row],[totalYP]])</f>
        <v>48.405685747214747</v>
      </c>
      <c r="R600" s="9">
        <f>100*(Data[[#This Row],[numNonLA]]/Data[[#This Row],[totalYP]])</f>
        <v>51.594314252785246</v>
      </c>
      <c r="S600" s="13">
        <f>100*(Data[[#This Row],[A1_num]]/Data[[#This Row],[totalNumLAttainers]])</f>
        <v>8.6507936507936503</v>
      </c>
      <c r="T600" s="13">
        <f>100*(Data[[#This Row],[A2_num]]/Data[[#This Row],[totalNumLAttainers]])</f>
        <v>10.952380952380953</v>
      </c>
      <c r="U600" s="13">
        <f>100*(Data[[#This Row],[A3_num]]/Data[[#This Row],[totalNumLAttainers]])</f>
        <v>1.5873015873015872</v>
      </c>
      <c r="V600" s="13">
        <f>100*(Data[[#This Row],[B1_num]]/Data[[#This Row],[totalNumLAttainers]])</f>
        <v>12.222222222222221</v>
      </c>
      <c r="W600" s="13">
        <f>100*(Data[[#This Row],[B2_num]]/Data[[#This Row],[totalNumLAttainers]])</f>
        <v>11.34920634920635</v>
      </c>
      <c r="X600" s="13">
        <f>100*(Data[[#This Row],[B3_num]]/Data[[#This Row],[totalNumLAttainers]])</f>
        <v>33.888888888888893</v>
      </c>
      <c r="Y600" s="13">
        <f>100*(Data[[#This Row],[C1_num]]/Data[[#This Row],[totalNumLAttainers]])</f>
        <v>11.111111111111111</v>
      </c>
      <c r="Z600" s="13">
        <f>100*(Data[[#This Row],[C2_num]]/Data[[#This Row],[totalNumLAttainers]])</f>
        <v>6.0317460317460316</v>
      </c>
      <c r="AA600" s="13">
        <f>100*(Data[[#This Row],[C3_num]]/Data[[#This Row],[totalNumLAttainers]])</f>
        <v>4.2063492063492065</v>
      </c>
      <c r="AB600" s="9">
        <f>SUM(Data[[#This Row],[A1_num]:[A3_num]])</f>
        <v>267</v>
      </c>
      <c r="AC600" s="9">
        <f>SUM(Data[[#This Row],[B1_num]:[B3_num]])</f>
        <v>724</v>
      </c>
      <c r="AD600" s="9">
        <f>SUM(Data[[#This Row],[C1_num]:[C3_num]])</f>
        <v>269</v>
      </c>
      <c r="AE600" s="9">
        <f>SUM(Data[[#This Row],[A1_num]],Data[[#This Row],[B1_num]])</f>
        <v>263</v>
      </c>
      <c r="AF600" s="9">
        <f>SUM(Data[[#This Row],[A2_num]],Data[[#This Row],[B2_num]])</f>
        <v>281</v>
      </c>
      <c r="AG600" s="9">
        <f>SUM(Data[[#This Row],[A3_num]],Data[[#This Row],[B3_num]],Data[[#This Row],[C1_num]],Data[[#This Row],[C2_num]],Data[[#This Row],[C3_num]])</f>
        <v>716</v>
      </c>
    </row>
    <row r="601" spans="1:33" x14ac:dyDescent="0.15">
      <c r="A601" s="8">
        <v>2016</v>
      </c>
      <c r="B601" s="8" t="s">
        <v>221</v>
      </c>
      <c r="C601" s="8" t="s">
        <v>34</v>
      </c>
      <c r="D601" s="8" t="s">
        <v>151</v>
      </c>
      <c r="E601" s="8">
        <v>2545</v>
      </c>
      <c r="F601" s="8">
        <v>268</v>
      </c>
      <c r="G601" s="8">
        <v>305</v>
      </c>
      <c r="H601" s="8">
        <v>37</v>
      </c>
      <c r="I601" s="8">
        <v>288</v>
      </c>
      <c r="J601" s="8">
        <v>251</v>
      </c>
      <c r="K601" s="8">
        <v>839</v>
      </c>
      <c r="L601" s="8">
        <v>295</v>
      </c>
      <c r="M601" s="8">
        <v>204</v>
      </c>
      <c r="N601" s="8">
        <v>147</v>
      </c>
      <c r="O601" s="8">
        <f>SUM(Data[[#This Row],[A1_num]:[C3_num]])</f>
        <v>2634</v>
      </c>
      <c r="P601" s="9">
        <f>Data[[#This Row],[totalNumLAttainers]]+Data[[#This Row],[numNonLA]]</f>
        <v>5179</v>
      </c>
      <c r="Q601" s="9">
        <f>100*(Data[[#This Row],[totalNumLAttainers]]/Data[[#This Row],[totalYP]])</f>
        <v>50.859239235373622</v>
      </c>
      <c r="R601" s="9">
        <f>100*(Data[[#This Row],[numNonLA]]/Data[[#This Row],[totalYP]])</f>
        <v>49.140760764626371</v>
      </c>
      <c r="S601" s="13">
        <f>100*(Data[[#This Row],[A1_num]]/Data[[#This Row],[totalNumLAttainers]])</f>
        <v>10.174639331814731</v>
      </c>
      <c r="T601" s="13">
        <f>100*(Data[[#This Row],[A2_num]]/Data[[#This Row],[totalNumLAttainers]])</f>
        <v>11.579347000759302</v>
      </c>
      <c r="U601" s="13">
        <f>100*(Data[[#This Row],[A3_num]]/Data[[#This Row],[totalNumLAttainers]])</f>
        <v>1.404707668944571</v>
      </c>
      <c r="V601" s="13">
        <f>100*(Data[[#This Row],[B1_num]]/Data[[#This Row],[totalNumLAttainers]])</f>
        <v>10.933940774487471</v>
      </c>
      <c r="W601" s="13">
        <f>100*(Data[[#This Row],[B2_num]]/Data[[#This Row],[totalNumLAttainers]])</f>
        <v>9.5292331055429003</v>
      </c>
      <c r="X601" s="13">
        <f>100*(Data[[#This Row],[B3_num]]/Data[[#This Row],[totalNumLAttainers]])</f>
        <v>31.852695520121486</v>
      </c>
      <c r="Y601" s="13">
        <f>100*(Data[[#This Row],[C1_num]]/Data[[#This Row],[totalNumLAttainers]])</f>
        <v>11.19969627942293</v>
      </c>
      <c r="Z601" s="13">
        <f>100*(Data[[#This Row],[C2_num]]/Data[[#This Row],[totalNumLAttainers]])</f>
        <v>7.7448747152619593</v>
      </c>
      <c r="AA601" s="13">
        <f>100*(Data[[#This Row],[C3_num]]/Data[[#This Row],[totalNumLAttainers]])</f>
        <v>5.5808656036446465</v>
      </c>
      <c r="AB601" s="9">
        <f>SUM(Data[[#This Row],[A1_num]:[A3_num]])</f>
        <v>610</v>
      </c>
      <c r="AC601" s="9">
        <f>SUM(Data[[#This Row],[B1_num]:[B3_num]])</f>
        <v>1378</v>
      </c>
      <c r="AD601" s="9">
        <f>SUM(Data[[#This Row],[C1_num]:[C3_num]])</f>
        <v>646</v>
      </c>
      <c r="AE601" s="9">
        <f>SUM(Data[[#This Row],[A1_num]],Data[[#This Row],[B1_num]])</f>
        <v>556</v>
      </c>
      <c r="AF601" s="9">
        <f>SUM(Data[[#This Row],[A2_num]],Data[[#This Row],[B2_num]])</f>
        <v>556</v>
      </c>
      <c r="AG601" s="9">
        <f>SUM(Data[[#This Row],[A3_num]],Data[[#This Row],[B3_num]],Data[[#This Row],[C1_num]],Data[[#This Row],[C2_num]],Data[[#This Row],[C3_num]])</f>
        <v>1522</v>
      </c>
    </row>
    <row r="602" spans="1:33" x14ac:dyDescent="0.15">
      <c r="A602" s="8">
        <v>2016</v>
      </c>
      <c r="B602" s="8" t="s">
        <v>221</v>
      </c>
      <c r="C602" s="8" t="s">
        <v>270</v>
      </c>
      <c r="D602" s="8" t="s">
        <v>271</v>
      </c>
      <c r="E602" s="8">
        <v>1799</v>
      </c>
      <c r="F602" s="8">
        <v>148</v>
      </c>
      <c r="G602" s="8">
        <v>134</v>
      </c>
      <c r="H602" s="8">
        <v>16</v>
      </c>
      <c r="I602" s="8">
        <v>208</v>
      </c>
      <c r="J602" s="8">
        <v>105</v>
      </c>
      <c r="K602" s="8">
        <v>375</v>
      </c>
      <c r="L602" s="8">
        <v>116</v>
      </c>
      <c r="M602" s="8">
        <v>87</v>
      </c>
      <c r="N602" s="8">
        <v>75</v>
      </c>
      <c r="O602" s="8">
        <f>SUM(Data[[#This Row],[A1_num]:[C3_num]])</f>
        <v>1264</v>
      </c>
      <c r="P602" s="9">
        <f>Data[[#This Row],[totalNumLAttainers]]+Data[[#This Row],[numNonLA]]</f>
        <v>3063</v>
      </c>
      <c r="Q602" s="9">
        <f>100*(Data[[#This Row],[totalNumLAttainers]]/Data[[#This Row],[totalYP]])</f>
        <v>41.266731962128631</v>
      </c>
      <c r="R602" s="9">
        <f>100*(Data[[#This Row],[numNonLA]]/Data[[#This Row],[totalYP]])</f>
        <v>58.733268037871369</v>
      </c>
      <c r="S602" s="13">
        <f>100*(Data[[#This Row],[A1_num]]/Data[[#This Row],[totalNumLAttainers]])</f>
        <v>11.708860759493671</v>
      </c>
      <c r="T602" s="13">
        <f>100*(Data[[#This Row],[A2_num]]/Data[[#This Row],[totalNumLAttainers]])</f>
        <v>10.601265822784809</v>
      </c>
      <c r="U602" s="13">
        <f>100*(Data[[#This Row],[A3_num]]/Data[[#This Row],[totalNumLAttainers]])</f>
        <v>1.2658227848101267</v>
      </c>
      <c r="V602" s="13">
        <f>100*(Data[[#This Row],[B1_num]]/Data[[#This Row],[totalNumLAttainers]])</f>
        <v>16.455696202531644</v>
      </c>
      <c r="W602" s="13">
        <f>100*(Data[[#This Row],[B2_num]]/Data[[#This Row],[totalNumLAttainers]])</f>
        <v>8.3069620253164551</v>
      </c>
      <c r="X602" s="13">
        <f>100*(Data[[#This Row],[B3_num]]/Data[[#This Row],[totalNumLAttainers]])</f>
        <v>29.667721518987346</v>
      </c>
      <c r="Y602" s="13">
        <f>100*(Data[[#This Row],[C1_num]]/Data[[#This Row],[totalNumLAttainers]])</f>
        <v>9.1772151898734187</v>
      </c>
      <c r="Z602" s="13">
        <f>100*(Data[[#This Row],[C2_num]]/Data[[#This Row],[totalNumLAttainers]])</f>
        <v>6.882911392405064</v>
      </c>
      <c r="AA602" s="13">
        <f>100*(Data[[#This Row],[C3_num]]/Data[[#This Row],[totalNumLAttainers]])</f>
        <v>5.9335443037974684</v>
      </c>
      <c r="AB602" s="9">
        <f>SUM(Data[[#This Row],[A1_num]:[A3_num]])</f>
        <v>298</v>
      </c>
      <c r="AC602" s="9">
        <f>SUM(Data[[#This Row],[B1_num]:[B3_num]])</f>
        <v>688</v>
      </c>
      <c r="AD602" s="9">
        <f>SUM(Data[[#This Row],[C1_num]:[C3_num]])</f>
        <v>278</v>
      </c>
      <c r="AE602" s="9">
        <f>SUM(Data[[#This Row],[A1_num]],Data[[#This Row],[B1_num]])</f>
        <v>356</v>
      </c>
      <c r="AF602" s="9">
        <f>SUM(Data[[#This Row],[A2_num]],Data[[#This Row],[B2_num]])</f>
        <v>239</v>
      </c>
      <c r="AG602" s="9">
        <f>SUM(Data[[#This Row],[A3_num]],Data[[#This Row],[B3_num]],Data[[#This Row],[C1_num]],Data[[#This Row],[C2_num]],Data[[#This Row],[C3_num]])</f>
        <v>669</v>
      </c>
    </row>
    <row r="603" spans="1:33" x14ac:dyDescent="0.15">
      <c r="A603" s="8">
        <v>2016</v>
      </c>
      <c r="B603" s="8" t="s">
        <v>221</v>
      </c>
      <c r="C603" s="8" t="s">
        <v>84</v>
      </c>
      <c r="D603" s="8" t="s">
        <v>197</v>
      </c>
      <c r="E603" s="8">
        <v>1201</v>
      </c>
      <c r="F603" s="8">
        <v>59</v>
      </c>
      <c r="G603" s="8">
        <v>63</v>
      </c>
      <c r="H603" s="8">
        <v>14</v>
      </c>
      <c r="I603" s="8">
        <v>63</v>
      </c>
      <c r="J603" s="8">
        <v>66</v>
      </c>
      <c r="K603" s="8">
        <v>162</v>
      </c>
      <c r="L603" s="8">
        <v>49</v>
      </c>
      <c r="M603" s="8">
        <v>31</v>
      </c>
      <c r="N603" s="8">
        <v>52</v>
      </c>
      <c r="O603" s="8">
        <f>SUM(Data[[#This Row],[A1_num]:[C3_num]])</f>
        <v>559</v>
      </c>
      <c r="P603" s="9">
        <f>Data[[#This Row],[totalNumLAttainers]]+Data[[#This Row],[numNonLA]]</f>
        <v>1760</v>
      </c>
      <c r="Q603" s="9">
        <f>100*(Data[[#This Row],[totalNumLAttainers]]/Data[[#This Row],[totalYP]])</f>
        <v>31.761363636363637</v>
      </c>
      <c r="R603" s="9">
        <f>100*(Data[[#This Row],[numNonLA]]/Data[[#This Row],[totalYP]])</f>
        <v>68.23863636363636</v>
      </c>
      <c r="S603" s="13">
        <f>100*(Data[[#This Row],[A1_num]]/Data[[#This Row],[totalNumLAttainers]])</f>
        <v>10.554561717352415</v>
      </c>
      <c r="T603" s="13">
        <f>100*(Data[[#This Row],[A2_num]]/Data[[#This Row],[totalNumLAttainers]])</f>
        <v>11.270125223613595</v>
      </c>
      <c r="U603" s="13">
        <f>100*(Data[[#This Row],[A3_num]]/Data[[#This Row],[totalNumLAttainers]])</f>
        <v>2.5044722719141324</v>
      </c>
      <c r="V603" s="13">
        <f>100*(Data[[#This Row],[B1_num]]/Data[[#This Row],[totalNumLAttainers]])</f>
        <v>11.270125223613595</v>
      </c>
      <c r="W603" s="13">
        <f>100*(Data[[#This Row],[B2_num]]/Data[[#This Row],[totalNumLAttainers]])</f>
        <v>11.806797853309481</v>
      </c>
      <c r="X603" s="13">
        <f>100*(Data[[#This Row],[B3_num]]/Data[[#This Row],[totalNumLAttainers]])</f>
        <v>28.980322003577818</v>
      </c>
      <c r="Y603" s="13">
        <f>100*(Data[[#This Row],[C1_num]]/Data[[#This Row],[totalNumLAttainers]])</f>
        <v>8.7656529516994635</v>
      </c>
      <c r="Z603" s="13">
        <f>100*(Data[[#This Row],[C2_num]]/Data[[#This Row],[totalNumLAttainers]])</f>
        <v>5.5456171735241506</v>
      </c>
      <c r="AA603" s="13">
        <f>100*(Data[[#This Row],[C3_num]]/Data[[#This Row],[totalNumLAttainers]])</f>
        <v>9.3023255813953494</v>
      </c>
      <c r="AB603" s="9">
        <f>SUM(Data[[#This Row],[A1_num]:[A3_num]])</f>
        <v>136</v>
      </c>
      <c r="AC603" s="9">
        <f>SUM(Data[[#This Row],[B1_num]:[B3_num]])</f>
        <v>291</v>
      </c>
      <c r="AD603" s="9">
        <f>SUM(Data[[#This Row],[C1_num]:[C3_num]])</f>
        <v>132</v>
      </c>
      <c r="AE603" s="9">
        <f>SUM(Data[[#This Row],[A1_num]],Data[[#This Row],[B1_num]])</f>
        <v>122</v>
      </c>
      <c r="AF603" s="9">
        <f>SUM(Data[[#This Row],[A2_num]],Data[[#This Row],[B2_num]])</f>
        <v>129</v>
      </c>
      <c r="AG603" s="9">
        <f>SUM(Data[[#This Row],[A3_num]],Data[[#This Row],[B3_num]],Data[[#This Row],[C1_num]],Data[[#This Row],[C2_num]],Data[[#This Row],[C3_num]])</f>
        <v>308</v>
      </c>
    </row>
    <row r="604" spans="1:33" x14ac:dyDescent="0.15">
      <c r="A604" s="8">
        <v>2016</v>
      </c>
      <c r="B604" s="8" t="s">
        <v>221</v>
      </c>
      <c r="C604" s="8" t="s">
        <v>3</v>
      </c>
      <c r="D604" s="8" t="s">
        <v>131</v>
      </c>
      <c r="E604" s="8">
        <v>864</v>
      </c>
      <c r="F604" s="8">
        <v>95</v>
      </c>
      <c r="G604" s="8">
        <v>70</v>
      </c>
      <c r="H604" s="8">
        <v>17</v>
      </c>
      <c r="I604" s="8">
        <v>98</v>
      </c>
      <c r="J604" s="8">
        <v>62</v>
      </c>
      <c r="K604" s="8">
        <v>232</v>
      </c>
      <c r="L604" s="8">
        <v>54</v>
      </c>
      <c r="M604" s="8">
        <v>55</v>
      </c>
      <c r="N604" s="8">
        <v>66</v>
      </c>
      <c r="O604" s="8">
        <f>SUM(Data[[#This Row],[A1_num]:[C3_num]])</f>
        <v>749</v>
      </c>
      <c r="P604" s="9">
        <f>Data[[#This Row],[totalNumLAttainers]]+Data[[#This Row],[numNonLA]]</f>
        <v>1613</v>
      </c>
      <c r="Q604" s="9">
        <f>100*(Data[[#This Row],[totalNumLAttainers]]/Data[[#This Row],[totalYP]])</f>
        <v>46.435213887166768</v>
      </c>
      <c r="R604" s="9">
        <f>100*(Data[[#This Row],[numNonLA]]/Data[[#This Row],[totalYP]])</f>
        <v>53.564786112833232</v>
      </c>
      <c r="S604" s="13">
        <f>100*(Data[[#This Row],[A1_num]]/Data[[#This Row],[totalNumLAttainers]])</f>
        <v>12.683578104138851</v>
      </c>
      <c r="T604" s="13">
        <f>100*(Data[[#This Row],[A2_num]]/Data[[#This Row],[totalNumLAttainers]])</f>
        <v>9.3457943925233646</v>
      </c>
      <c r="U604" s="13">
        <f>100*(Data[[#This Row],[A3_num]]/Data[[#This Row],[totalNumLAttainers]])</f>
        <v>2.2696929238985315</v>
      </c>
      <c r="V604" s="13">
        <f>100*(Data[[#This Row],[B1_num]]/Data[[#This Row],[totalNumLAttainers]])</f>
        <v>13.084112149532709</v>
      </c>
      <c r="W604" s="13">
        <f>100*(Data[[#This Row],[B2_num]]/Data[[#This Row],[totalNumLAttainers]])</f>
        <v>8.2777036048064083</v>
      </c>
      <c r="X604" s="13">
        <f>100*(Data[[#This Row],[B3_num]]/Data[[#This Row],[totalNumLAttainers]])</f>
        <v>30.974632843791721</v>
      </c>
      <c r="Y604" s="13">
        <f>100*(Data[[#This Row],[C1_num]]/Data[[#This Row],[totalNumLAttainers]])</f>
        <v>7.2096128170894529</v>
      </c>
      <c r="Z604" s="13">
        <f>100*(Data[[#This Row],[C2_num]]/Data[[#This Row],[totalNumLAttainers]])</f>
        <v>7.3431241655540731</v>
      </c>
      <c r="AA604" s="13">
        <f>100*(Data[[#This Row],[C3_num]]/Data[[#This Row],[totalNumLAttainers]])</f>
        <v>8.8117489986648874</v>
      </c>
      <c r="AB604" s="9">
        <f>SUM(Data[[#This Row],[A1_num]:[A3_num]])</f>
        <v>182</v>
      </c>
      <c r="AC604" s="9">
        <f>SUM(Data[[#This Row],[B1_num]:[B3_num]])</f>
        <v>392</v>
      </c>
      <c r="AD604" s="9">
        <f>SUM(Data[[#This Row],[C1_num]:[C3_num]])</f>
        <v>175</v>
      </c>
      <c r="AE604" s="9">
        <f>SUM(Data[[#This Row],[A1_num]],Data[[#This Row],[B1_num]])</f>
        <v>193</v>
      </c>
      <c r="AF604" s="9">
        <f>SUM(Data[[#This Row],[A2_num]],Data[[#This Row],[B2_num]])</f>
        <v>132</v>
      </c>
      <c r="AG604" s="9">
        <f>SUM(Data[[#This Row],[A3_num]],Data[[#This Row],[B3_num]],Data[[#This Row],[C1_num]],Data[[#This Row],[C2_num]],Data[[#This Row],[C3_num]])</f>
        <v>424</v>
      </c>
    </row>
    <row r="605" spans="1:33" x14ac:dyDescent="0.15">
      <c r="A605" s="8">
        <v>2016</v>
      </c>
      <c r="B605" s="8" t="s">
        <v>221</v>
      </c>
      <c r="C605" s="8" t="s">
        <v>284</v>
      </c>
      <c r="D605" s="8" t="s">
        <v>285</v>
      </c>
      <c r="E605" s="8">
        <v>1668</v>
      </c>
      <c r="F605" s="8">
        <v>119</v>
      </c>
      <c r="G605" s="8">
        <v>199</v>
      </c>
      <c r="H605" s="8">
        <v>26</v>
      </c>
      <c r="I605" s="8">
        <v>137</v>
      </c>
      <c r="J605" s="8">
        <v>159</v>
      </c>
      <c r="K605" s="8">
        <v>421</v>
      </c>
      <c r="L605" s="8">
        <v>143</v>
      </c>
      <c r="M605" s="8">
        <v>95</v>
      </c>
      <c r="N605" s="8">
        <v>51</v>
      </c>
      <c r="O605" s="8">
        <f>SUM(Data[[#This Row],[A1_num]:[C3_num]])</f>
        <v>1350</v>
      </c>
      <c r="P605" s="9">
        <f>Data[[#This Row],[totalNumLAttainers]]+Data[[#This Row],[numNonLA]]</f>
        <v>3018</v>
      </c>
      <c r="Q605" s="9">
        <f>100*(Data[[#This Row],[totalNumLAttainers]]/Data[[#This Row],[totalYP]])</f>
        <v>44.731610337972164</v>
      </c>
      <c r="R605" s="9">
        <f>100*(Data[[#This Row],[numNonLA]]/Data[[#This Row],[totalYP]])</f>
        <v>55.268389662027829</v>
      </c>
      <c r="S605" s="13">
        <f>100*(Data[[#This Row],[A1_num]]/Data[[#This Row],[totalNumLAttainers]])</f>
        <v>8.8148148148148149</v>
      </c>
      <c r="T605" s="13">
        <f>100*(Data[[#This Row],[A2_num]]/Data[[#This Row],[totalNumLAttainers]])</f>
        <v>14.74074074074074</v>
      </c>
      <c r="U605" s="13">
        <f>100*(Data[[#This Row],[A3_num]]/Data[[#This Row],[totalNumLAttainers]])</f>
        <v>1.925925925925926</v>
      </c>
      <c r="V605" s="13">
        <f>100*(Data[[#This Row],[B1_num]]/Data[[#This Row],[totalNumLAttainers]])</f>
        <v>10.148148148148147</v>
      </c>
      <c r="W605" s="13">
        <f>100*(Data[[#This Row],[B2_num]]/Data[[#This Row],[totalNumLAttainers]])</f>
        <v>11.777777777777777</v>
      </c>
      <c r="X605" s="13">
        <f>100*(Data[[#This Row],[B3_num]]/Data[[#This Row],[totalNumLAttainers]])</f>
        <v>31.185185185185183</v>
      </c>
      <c r="Y605" s="13">
        <f>100*(Data[[#This Row],[C1_num]]/Data[[#This Row],[totalNumLAttainers]])</f>
        <v>10.592592592592592</v>
      </c>
      <c r="Z605" s="13">
        <f>100*(Data[[#This Row],[C2_num]]/Data[[#This Row],[totalNumLAttainers]])</f>
        <v>7.0370370370370372</v>
      </c>
      <c r="AA605" s="13">
        <f>100*(Data[[#This Row],[C3_num]]/Data[[#This Row],[totalNumLAttainers]])</f>
        <v>3.7777777777777777</v>
      </c>
      <c r="AB605" s="9">
        <f>SUM(Data[[#This Row],[A1_num]:[A3_num]])</f>
        <v>344</v>
      </c>
      <c r="AC605" s="9">
        <f>SUM(Data[[#This Row],[B1_num]:[B3_num]])</f>
        <v>717</v>
      </c>
      <c r="AD605" s="9">
        <f>SUM(Data[[#This Row],[C1_num]:[C3_num]])</f>
        <v>289</v>
      </c>
      <c r="AE605" s="9">
        <f>SUM(Data[[#This Row],[A1_num]],Data[[#This Row],[B1_num]])</f>
        <v>256</v>
      </c>
      <c r="AF605" s="9">
        <f>SUM(Data[[#This Row],[A2_num]],Data[[#This Row],[B2_num]])</f>
        <v>358</v>
      </c>
      <c r="AG605" s="9">
        <f>SUM(Data[[#This Row],[A3_num]],Data[[#This Row],[B3_num]],Data[[#This Row],[C1_num]],Data[[#This Row],[C2_num]],Data[[#This Row],[C3_num]])</f>
        <v>736</v>
      </c>
    </row>
    <row r="606" spans="1:33" x14ac:dyDescent="0.15">
      <c r="A606" s="8">
        <v>2016</v>
      </c>
      <c r="B606" s="8" t="s">
        <v>221</v>
      </c>
      <c r="C606" s="8" t="s">
        <v>29</v>
      </c>
      <c r="D606" s="8" t="s">
        <v>147</v>
      </c>
      <c r="E606" s="8">
        <v>1442</v>
      </c>
      <c r="F606" s="8">
        <v>94</v>
      </c>
      <c r="G606" s="8">
        <v>88</v>
      </c>
      <c r="H606" s="8">
        <v>10</v>
      </c>
      <c r="I606" s="8">
        <v>165</v>
      </c>
      <c r="J606" s="8">
        <v>150</v>
      </c>
      <c r="K606" s="8">
        <v>336</v>
      </c>
      <c r="L606" s="8">
        <v>55</v>
      </c>
      <c r="M606" s="8">
        <v>88</v>
      </c>
      <c r="N606" s="8">
        <v>143</v>
      </c>
      <c r="O606" s="8">
        <f>SUM(Data[[#This Row],[A1_num]:[C3_num]])</f>
        <v>1129</v>
      </c>
      <c r="P606" s="9">
        <f>Data[[#This Row],[totalNumLAttainers]]+Data[[#This Row],[numNonLA]]</f>
        <v>2571</v>
      </c>
      <c r="Q606" s="9">
        <f>100*(Data[[#This Row],[totalNumLAttainers]]/Data[[#This Row],[totalYP]])</f>
        <v>43.912874367950216</v>
      </c>
      <c r="R606" s="9">
        <f>100*(Data[[#This Row],[numNonLA]]/Data[[#This Row],[totalYP]])</f>
        <v>56.087125632049784</v>
      </c>
      <c r="S606" s="13">
        <f>100*(Data[[#This Row],[A1_num]]/Data[[#This Row],[totalNumLAttainers]])</f>
        <v>8.3259521700620027</v>
      </c>
      <c r="T606" s="13">
        <f>100*(Data[[#This Row],[A2_num]]/Data[[#This Row],[totalNumLAttainers]])</f>
        <v>7.7945084145261285</v>
      </c>
      <c r="U606" s="13">
        <f>100*(Data[[#This Row],[A3_num]]/Data[[#This Row],[totalNumLAttainers]])</f>
        <v>0.88573959255978751</v>
      </c>
      <c r="V606" s="13">
        <f>100*(Data[[#This Row],[B1_num]]/Data[[#This Row],[totalNumLAttainers]])</f>
        <v>14.614703277236494</v>
      </c>
      <c r="W606" s="13">
        <f>100*(Data[[#This Row],[B2_num]]/Data[[#This Row],[totalNumLAttainers]])</f>
        <v>13.28609388839681</v>
      </c>
      <c r="X606" s="13">
        <f>100*(Data[[#This Row],[B3_num]]/Data[[#This Row],[totalNumLAttainers]])</f>
        <v>29.760850310008856</v>
      </c>
      <c r="Y606" s="13">
        <f>100*(Data[[#This Row],[C1_num]]/Data[[#This Row],[totalNumLAttainers]])</f>
        <v>4.8715677590788307</v>
      </c>
      <c r="Z606" s="13">
        <f>100*(Data[[#This Row],[C2_num]]/Data[[#This Row],[totalNumLAttainers]])</f>
        <v>7.7945084145261285</v>
      </c>
      <c r="AA606" s="13">
        <f>100*(Data[[#This Row],[C3_num]]/Data[[#This Row],[totalNumLAttainers]])</f>
        <v>12.66607617360496</v>
      </c>
      <c r="AB606" s="9">
        <f>SUM(Data[[#This Row],[A1_num]:[A3_num]])</f>
        <v>192</v>
      </c>
      <c r="AC606" s="9">
        <f>SUM(Data[[#This Row],[B1_num]:[B3_num]])</f>
        <v>651</v>
      </c>
      <c r="AD606" s="9">
        <f>SUM(Data[[#This Row],[C1_num]:[C3_num]])</f>
        <v>286</v>
      </c>
      <c r="AE606" s="9">
        <f>SUM(Data[[#This Row],[A1_num]],Data[[#This Row],[B1_num]])</f>
        <v>259</v>
      </c>
      <c r="AF606" s="9">
        <f>SUM(Data[[#This Row],[A2_num]],Data[[#This Row],[B2_num]])</f>
        <v>238</v>
      </c>
      <c r="AG606" s="9">
        <f>SUM(Data[[#This Row],[A3_num]],Data[[#This Row],[B3_num]],Data[[#This Row],[C1_num]],Data[[#This Row],[C2_num]],Data[[#This Row],[C3_num]])</f>
        <v>632</v>
      </c>
    </row>
    <row r="607" spans="1:33" x14ac:dyDescent="0.15">
      <c r="A607" s="8">
        <v>2016</v>
      </c>
      <c r="B607" s="8" t="s">
        <v>221</v>
      </c>
      <c r="C607" s="8" t="s">
        <v>85</v>
      </c>
      <c r="D607" s="8" t="s">
        <v>198</v>
      </c>
      <c r="E607" s="8">
        <v>2040</v>
      </c>
      <c r="F607" s="8">
        <v>178</v>
      </c>
      <c r="G607" s="8">
        <v>218</v>
      </c>
      <c r="H607" s="8">
        <v>59</v>
      </c>
      <c r="I607" s="8">
        <v>145</v>
      </c>
      <c r="J607" s="8">
        <v>160</v>
      </c>
      <c r="K607" s="8">
        <v>530</v>
      </c>
      <c r="L607" s="8">
        <v>155</v>
      </c>
      <c r="M607" s="8">
        <v>96</v>
      </c>
      <c r="N607" s="8">
        <v>95</v>
      </c>
      <c r="O607" s="8">
        <f>SUM(Data[[#This Row],[A1_num]:[C3_num]])</f>
        <v>1636</v>
      </c>
      <c r="P607" s="9">
        <f>Data[[#This Row],[totalNumLAttainers]]+Data[[#This Row],[numNonLA]]</f>
        <v>3676</v>
      </c>
      <c r="Q607" s="9">
        <f>100*(Data[[#This Row],[totalNumLAttainers]]/Data[[#This Row],[totalYP]])</f>
        <v>44.504896626768229</v>
      </c>
      <c r="R607" s="9">
        <f>100*(Data[[#This Row],[numNonLA]]/Data[[#This Row],[totalYP]])</f>
        <v>55.495103373231771</v>
      </c>
      <c r="S607" s="13">
        <f>100*(Data[[#This Row],[A1_num]]/Data[[#This Row],[totalNumLAttainers]])</f>
        <v>10.880195599022006</v>
      </c>
      <c r="T607" s="13">
        <f>100*(Data[[#This Row],[A2_num]]/Data[[#This Row],[totalNumLAttainers]])</f>
        <v>13.32518337408313</v>
      </c>
      <c r="U607" s="13">
        <f>100*(Data[[#This Row],[A3_num]]/Data[[#This Row],[totalNumLAttainers]])</f>
        <v>3.6063569682151591</v>
      </c>
      <c r="V607" s="13">
        <f>100*(Data[[#This Row],[B1_num]]/Data[[#This Row],[totalNumLAttainers]])</f>
        <v>8.8630806845965768</v>
      </c>
      <c r="W607" s="13">
        <f>100*(Data[[#This Row],[B2_num]]/Data[[#This Row],[totalNumLAttainers]])</f>
        <v>9.7799511002444994</v>
      </c>
      <c r="X607" s="13">
        <f>100*(Data[[#This Row],[B3_num]]/Data[[#This Row],[totalNumLAttainers]])</f>
        <v>32.396088019559905</v>
      </c>
      <c r="Y607" s="13">
        <f>100*(Data[[#This Row],[C1_num]]/Data[[#This Row],[totalNumLAttainers]])</f>
        <v>9.4743276283618592</v>
      </c>
      <c r="Z607" s="13">
        <f>100*(Data[[#This Row],[C2_num]]/Data[[#This Row],[totalNumLAttainers]])</f>
        <v>5.8679706601466997</v>
      </c>
      <c r="AA607" s="13">
        <f>100*(Data[[#This Row],[C3_num]]/Data[[#This Row],[totalNumLAttainers]])</f>
        <v>5.8068459657701705</v>
      </c>
      <c r="AB607" s="9">
        <f>SUM(Data[[#This Row],[A1_num]:[A3_num]])</f>
        <v>455</v>
      </c>
      <c r="AC607" s="9">
        <f>SUM(Data[[#This Row],[B1_num]:[B3_num]])</f>
        <v>835</v>
      </c>
      <c r="AD607" s="9">
        <f>SUM(Data[[#This Row],[C1_num]:[C3_num]])</f>
        <v>346</v>
      </c>
      <c r="AE607" s="9">
        <f>SUM(Data[[#This Row],[A1_num]],Data[[#This Row],[B1_num]])</f>
        <v>323</v>
      </c>
      <c r="AF607" s="9">
        <f>SUM(Data[[#This Row],[A2_num]],Data[[#This Row],[B2_num]])</f>
        <v>378</v>
      </c>
      <c r="AG607" s="9">
        <f>SUM(Data[[#This Row],[A3_num]],Data[[#This Row],[B3_num]],Data[[#This Row],[C1_num]],Data[[#This Row],[C2_num]],Data[[#This Row],[C3_num]])</f>
        <v>935</v>
      </c>
    </row>
    <row r="608" spans="1:33" x14ac:dyDescent="0.15">
      <c r="A608" s="8">
        <v>2016</v>
      </c>
      <c r="B608" s="8" t="s">
        <v>221</v>
      </c>
      <c r="C608" s="8" t="s">
        <v>337</v>
      </c>
      <c r="D608" s="8" t="s">
        <v>338</v>
      </c>
      <c r="E608" s="8">
        <v>4506</v>
      </c>
      <c r="F608" s="8">
        <v>293</v>
      </c>
      <c r="G608" s="8">
        <v>416</v>
      </c>
      <c r="H608" s="8">
        <v>43</v>
      </c>
      <c r="I608" s="8">
        <v>380</v>
      </c>
      <c r="J608" s="8">
        <v>510</v>
      </c>
      <c r="K608" s="8">
        <v>1023</v>
      </c>
      <c r="L608" s="8">
        <v>569</v>
      </c>
      <c r="M608" s="8">
        <v>204</v>
      </c>
      <c r="N608" s="8">
        <v>217</v>
      </c>
      <c r="O608" s="8">
        <f>SUM(Data[[#This Row],[A1_num]:[C3_num]])</f>
        <v>3655</v>
      </c>
      <c r="P608" s="9">
        <f>Data[[#This Row],[totalNumLAttainers]]+Data[[#This Row],[numNonLA]]</f>
        <v>8161</v>
      </c>
      <c r="Q608" s="9">
        <f>100*(Data[[#This Row],[totalNumLAttainers]]/Data[[#This Row],[totalYP]])</f>
        <v>44.786178164440635</v>
      </c>
      <c r="R608" s="9">
        <f>100*(Data[[#This Row],[numNonLA]]/Data[[#This Row],[totalYP]])</f>
        <v>55.213821835559365</v>
      </c>
      <c r="S608" s="13">
        <f>100*(Data[[#This Row],[A1_num]]/Data[[#This Row],[totalNumLAttainers]])</f>
        <v>8.0164158686730502</v>
      </c>
      <c r="T608" s="13">
        <f>100*(Data[[#This Row],[A2_num]]/Data[[#This Row],[totalNumLAttainers]])</f>
        <v>11.381668946648427</v>
      </c>
      <c r="U608" s="13">
        <f>100*(Data[[#This Row],[A3_num]]/Data[[#This Row],[totalNumLAttainers]])</f>
        <v>1.1764705882352942</v>
      </c>
      <c r="V608" s="13">
        <f>100*(Data[[#This Row],[B1_num]]/Data[[#This Row],[totalNumLAttainers]])</f>
        <v>10.39671682626539</v>
      </c>
      <c r="W608" s="13">
        <f>100*(Data[[#This Row],[B2_num]]/Data[[#This Row],[totalNumLAttainers]])</f>
        <v>13.953488372093023</v>
      </c>
      <c r="X608" s="13">
        <f>100*(Data[[#This Row],[B3_num]]/Data[[#This Row],[totalNumLAttainers]])</f>
        <v>27.989056087551301</v>
      </c>
      <c r="Y608" s="13">
        <f>100*(Data[[#This Row],[C1_num]]/Data[[#This Row],[totalNumLAttainers]])</f>
        <v>15.567715458276336</v>
      </c>
      <c r="Z608" s="13">
        <f>100*(Data[[#This Row],[C2_num]]/Data[[#This Row],[totalNumLAttainers]])</f>
        <v>5.5813953488372094</v>
      </c>
      <c r="AA608" s="13">
        <f>100*(Data[[#This Row],[C3_num]]/Data[[#This Row],[totalNumLAttainers]])</f>
        <v>5.9370725034199729</v>
      </c>
      <c r="AB608" s="9">
        <f>SUM(Data[[#This Row],[A1_num]:[A3_num]])</f>
        <v>752</v>
      </c>
      <c r="AC608" s="9">
        <f>SUM(Data[[#This Row],[B1_num]:[B3_num]])</f>
        <v>1913</v>
      </c>
      <c r="AD608" s="9">
        <f>SUM(Data[[#This Row],[C1_num]:[C3_num]])</f>
        <v>990</v>
      </c>
      <c r="AE608" s="9">
        <f>SUM(Data[[#This Row],[A1_num]],Data[[#This Row],[B1_num]])</f>
        <v>673</v>
      </c>
      <c r="AF608" s="9">
        <f>SUM(Data[[#This Row],[A2_num]],Data[[#This Row],[B2_num]])</f>
        <v>926</v>
      </c>
      <c r="AG608" s="9">
        <f>SUM(Data[[#This Row],[A3_num]],Data[[#This Row],[B3_num]],Data[[#This Row],[C1_num]],Data[[#This Row],[C2_num]],Data[[#This Row],[C3_num]])</f>
        <v>2056</v>
      </c>
    </row>
    <row r="609" spans="1:33" x14ac:dyDescent="0.15">
      <c r="A609" s="8">
        <v>2016</v>
      </c>
      <c r="B609" s="8" t="s">
        <v>361</v>
      </c>
      <c r="C609" s="8" t="s">
        <v>220</v>
      </c>
      <c r="D609" s="8" t="s">
        <v>124</v>
      </c>
      <c r="E609" s="8">
        <v>15279</v>
      </c>
      <c r="F609" s="8">
        <v>1042</v>
      </c>
      <c r="G609" s="8">
        <v>1082</v>
      </c>
      <c r="H609" s="8">
        <v>132</v>
      </c>
      <c r="I609" s="8">
        <v>1558</v>
      </c>
      <c r="J609" s="8">
        <v>1326</v>
      </c>
      <c r="K609" s="8">
        <v>3526</v>
      </c>
      <c r="L609" s="8">
        <v>1006</v>
      </c>
      <c r="M609" s="8">
        <v>692</v>
      </c>
      <c r="N609" s="8">
        <v>785</v>
      </c>
      <c r="O609" s="8">
        <f>SUM(Data[[#This Row],[A1_num]:[C3_num]])</f>
        <v>11149</v>
      </c>
      <c r="P609" s="9">
        <f>Data[[#This Row],[totalNumLAttainers]]+Data[[#This Row],[numNonLA]]</f>
        <v>26428</v>
      </c>
      <c r="Q609" s="9">
        <f>100*(Data[[#This Row],[totalNumLAttainers]]/Data[[#This Row],[totalYP]])</f>
        <v>42.186317542000907</v>
      </c>
      <c r="R609" s="9">
        <f>100*(Data[[#This Row],[numNonLA]]/Data[[#This Row],[totalYP]])</f>
        <v>57.813682457999093</v>
      </c>
      <c r="S609" s="13">
        <f>100*(Data[[#This Row],[A1_num]]/Data[[#This Row],[totalNumLAttainers]])</f>
        <v>9.3461296977307384</v>
      </c>
      <c r="T609" s="13">
        <f>100*(Data[[#This Row],[A2_num]]/Data[[#This Row],[totalNumLAttainers]])</f>
        <v>9.7049062696205937</v>
      </c>
      <c r="U609" s="13">
        <f>100*(Data[[#This Row],[A3_num]]/Data[[#This Row],[totalNumLAttainers]])</f>
        <v>1.1839626872365234</v>
      </c>
      <c r="V609" s="13">
        <f>100*(Data[[#This Row],[B1_num]]/Data[[#This Row],[totalNumLAttainers]])</f>
        <v>13.974347475109875</v>
      </c>
      <c r="W609" s="13">
        <f>100*(Data[[#This Row],[B2_num]]/Data[[#This Row],[totalNumLAttainers]])</f>
        <v>11.893443358148712</v>
      </c>
      <c r="X609" s="13">
        <f>100*(Data[[#This Row],[B3_num]]/Data[[#This Row],[totalNumLAttainers]])</f>
        <v>31.626154812090775</v>
      </c>
      <c r="Y609" s="13">
        <f>100*(Data[[#This Row],[C1_num]]/Data[[#This Row],[totalNumLAttainers]])</f>
        <v>9.0232307830298666</v>
      </c>
      <c r="Z609" s="13">
        <f>100*(Data[[#This Row],[C2_num]]/Data[[#This Row],[totalNumLAttainers]])</f>
        <v>6.2068346936945016</v>
      </c>
      <c r="AA609" s="13">
        <f>100*(Data[[#This Row],[C3_num]]/Data[[#This Row],[totalNumLAttainers]])</f>
        <v>7.0409902233384152</v>
      </c>
      <c r="AB609" s="9">
        <f>SUM(Data[[#This Row],[A1_num]:[A3_num]])</f>
        <v>2256</v>
      </c>
      <c r="AC609" s="9">
        <f>SUM(Data[[#This Row],[B1_num]:[B3_num]])</f>
        <v>6410</v>
      </c>
      <c r="AD609" s="9">
        <f>SUM(Data[[#This Row],[C1_num]:[C3_num]])</f>
        <v>2483</v>
      </c>
      <c r="AE609" s="9">
        <f>SUM(Data[[#This Row],[A1_num]],Data[[#This Row],[B1_num]])</f>
        <v>2600</v>
      </c>
      <c r="AF609" s="9">
        <f>SUM(Data[[#This Row],[A2_num]],Data[[#This Row],[B2_num]])</f>
        <v>2408</v>
      </c>
      <c r="AG609" s="9">
        <f>SUM(Data[[#This Row],[A3_num]],Data[[#This Row],[B3_num]],Data[[#This Row],[C1_num]],Data[[#This Row],[C2_num]],Data[[#This Row],[C3_num]])</f>
        <v>6141</v>
      </c>
    </row>
    <row r="610" spans="1:33" x14ac:dyDescent="0.15">
      <c r="A610" s="8">
        <v>2016</v>
      </c>
      <c r="B610" s="8" t="s">
        <v>218</v>
      </c>
      <c r="C610" s="8" t="s">
        <v>27</v>
      </c>
      <c r="D610" s="8" t="s">
        <v>120</v>
      </c>
      <c r="E610" s="8">
        <v>6679</v>
      </c>
      <c r="F610" s="8">
        <v>466</v>
      </c>
      <c r="G610" s="8">
        <v>458</v>
      </c>
      <c r="H610" s="8">
        <v>67</v>
      </c>
      <c r="I610" s="8">
        <v>687</v>
      </c>
      <c r="J610" s="8">
        <v>541</v>
      </c>
      <c r="K610" s="8">
        <v>1592</v>
      </c>
      <c r="L610" s="8">
        <v>391</v>
      </c>
      <c r="M610" s="8">
        <v>300</v>
      </c>
      <c r="N610" s="8">
        <v>278</v>
      </c>
      <c r="O610" s="8">
        <f>SUM(Data[[#This Row],[A1_num]:[C3_num]])</f>
        <v>4780</v>
      </c>
      <c r="P610" s="9">
        <f>Data[[#This Row],[totalNumLAttainers]]+Data[[#This Row],[numNonLA]]</f>
        <v>11459</v>
      </c>
      <c r="Q610" s="9">
        <f>100*(Data[[#This Row],[totalNumLAttainers]]/Data[[#This Row],[totalYP]])</f>
        <v>41.713936643686182</v>
      </c>
      <c r="R610" s="9">
        <f>100*(Data[[#This Row],[numNonLA]]/Data[[#This Row],[totalYP]])</f>
        <v>58.286063356313811</v>
      </c>
      <c r="S610" s="13">
        <f>100*(Data[[#This Row],[A1_num]]/Data[[#This Row],[totalNumLAttainers]])</f>
        <v>9.7489539748953966</v>
      </c>
      <c r="T610" s="13">
        <f>100*(Data[[#This Row],[A2_num]]/Data[[#This Row],[totalNumLAttainers]])</f>
        <v>9.5815899581589949</v>
      </c>
      <c r="U610" s="13">
        <f>100*(Data[[#This Row],[A3_num]]/Data[[#This Row],[totalNumLAttainers]])</f>
        <v>1.4016736401673642</v>
      </c>
      <c r="V610" s="13">
        <f>100*(Data[[#This Row],[B1_num]]/Data[[#This Row],[totalNumLAttainers]])</f>
        <v>14.372384937238495</v>
      </c>
      <c r="W610" s="13">
        <f>100*(Data[[#This Row],[B2_num]]/Data[[#This Row],[totalNumLAttainers]])</f>
        <v>11.317991631799163</v>
      </c>
      <c r="X610" s="13">
        <f>100*(Data[[#This Row],[B3_num]]/Data[[#This Row],[totalNumLAttainers]])</f>
        <v>33.305439330543933</v>
      </c>
      <c r="Y610" s="13">
        <f>100*(Data[[#This Row],[C1_num]]/Data[[#This Row],[totalNumLAttainers]])</f>
        <v>8.1799163179916317</v>
      </c>
      <c r="Z610" s="13">
        <f>100*(Data[[#This Row],[C2_num]]/Data[[#This Row],[totalNumLAttainers]])</f>
        <v>6.2761506276150625</v>
      </c>
      <c r="AA610" s="13">
        <f>100*(Data[[#This Row],[C3_num]]/Data[[#This Row],[totalNumLAttainers]])</f>
        <v>5.8158995815899583</v>
      </c>
      <c r="AB610" s="9">
        <f>SUM(Data[[#This Row],[A1_num]:[A3_num]])</f>
        <v>991</v>
      </c>
      <c r="AC610" s="9">
        <f>SUM(Data[[#This Row],[B1_num]:[B3_num]])</f>
        <v>2820</v>
      </c>
      <c r="AD610" s="9">
        <f>SUM(Data[[#This Row],[C1_num]:[C3_num]])</f>
        <v>969</v>
      </c>
      <c r="AE610" s="9">
        <f>SUM(Data[[#This Row],[A1_num]],Data[[#This Row],[B1_num]])</f>
        <v>1153</v>
      </c>
      <c r="AF610" s="9">
        <f>SUM(Data[[#This Row],[A2_num]],Data[[#This Row],[B2_num]])</f>
        <v>999</v>
      </c>
      <c r="AG610" s="9">
        <f>SUM(Data[[#This Row],[A3_num]],Data[[#This Row],[B3_num]],Data[[#This Row],[C1_num]],Data[[#This Row],[C2_num]],Data[[#This Row],[C3_num]])</f>
        <v>2628</v>
      </c>
    </row>
    <row r="611" spans="1:33" x14ac:dyDescent="0.15">
      <c r="A611" s="8">
        <v>2016</v>
      </c>
      <c r="B611" s="8" t="s">
        <v>221</v>
      </c>
      <c r="C611" s="8" t="s">
        <v>232</v>
      </c>
      <c r="D611" s="8" t="s">
        <v>233</v>
      </c>
      <c r="E611" s="8">
        <v>848</v>
      </c>
      <c r="F611" s="8">
        <v>90</v>
      </c>
      <c r="G611" s="8">
        <v>82</v>
      </c>
      <c r="H611" s="8">
        <v>13</v>
      </c>
      <c r="I611" s="8">
        <v>106</v>
      </c>
      <c r="J611" s="8">
        <v>78</v>
      </c>
      <c r="K611" s="8">
        <v>259</v>
      </c>
      <c r="L611" s="8">
        <v>61</v>
      </c>
      <c r="M611" s="8">
        <v>57</v>
      </c>
      <c r="N611" s="8">
        <v>65</v>
      </c>
      <c r="O611" s="8">
        <f>SUM(Data[[#This Row],[A1_num]:[C3_num]])</f>
        <v>811</v>
      </c>
      <c r="P611" s="9">
        <f>Data[[#This Row],[totalNumLAttainers]]+Data[[#This Row],[numNonLA]]</f>
        <v>1659</v>
      </c>
      <c r="Q611" s="9">
        <f>100*(Data[[#This Row],[totalNumLAttainers]]/Data[[#This Row],[totalYP]])</f>
        <v>48.884870403857747</v>
      </c>
      <c r="R611" s="9">
        <f>100*(Data[[#This Row],[numNonLA]]/Data[[#This Row],[totalYP]])</f>
        <v>51.115129596142253</v>
      </c>
      <c r="S611" s="13">
        <f>100*(Data[[#This Row],[A1_num]]/Data[[#This Row],[totalNumLAttainers]])</f>
        <v>11.097410604192355</v>
      </c>
      <c r="T611" s="13">
        <f>100*(Data[[#This Row],[A2_num]]/Data[[#This Row],[totalNumLAttainers]])</f>
        <v>10.110974106041924</v>
      </c>
      <c r="U611" s="13">
        <f>100*(Data[[#This Row],[A3_num]]/Data[[#This Row],[totalNumLAttainers]])</f>
        <v>1.6029593094944512</v>
      </c>
      <c r="V611" s="13">
        <f>100*(Data[[#This Row],[B1_num]]/Data[[#This Row],[totalNumLAttainers]])</f>
        <v>13.070283600493218</v>
      </c>
      <c r="W611" s="13">
        <f>100*(Data[[#This Row],[B2_num]]/Data[[#This Row],[totalNumLAttainers]])</f>
        <v>9.6177558569667081</v>
      </c>
      <c r="X611" s="13">
        <f>100*(Data[[#This Row],[B3_num]]/Data[[#This Row],[totalNumLAttainers]])</f>
        <v>31.935881627620223</v>
      </c>
      <c r="Y611" s="13">
        <f>100*(Data[[#This Row],[C1_num]]/Data[[#This Row],[totalNumLAttainers]])</f>
        <v>7.5215782983970403</v>
      </c>
      <c r="Z611" s="13">
        <f>100*(Data[[#This Row],[C2_num]]/Data[[#This Row],[totalNumLAttainers]])</f>
        <v>7.0283600493218241</v>
      </c>
      <c r="AA611" s="13">
        <f>100*(Data[[#This Row],[C3_num]]/Data[[#This Row],[totalNumLAttainers]])</f>
        <v>8.0147965474722564</v>
      </c>
      <c r="AB611" s="9">
        <f>SUM(Data[[#This Row],[A1_num]:[A3_num]])</f>
        <v>185</v>
      </c>
      <c r="AC611" s="9">
        <f>SUM(Data[[#This Row],[B1_num]:[B3_num]])</f>
        <v>443</v>
      </c>
      <c r="AD611" s="9">
        <f>SUM(Data[[#This Row],[C1_num]:[C3_num]])</f>
        <v>183</v>
      </c>
      <c r="AE611" s="9">
        <f>SUM(Data[[#This Row],[A1_num]],Data[[#This Row],[B1_num]])</f>
        <v>196</v>
      </c>
      <c r="AF611" s="9">
        <f>SUM(Data[[#This Row],[A2_num]],Data[[#This Row],[B2_num]])</f>
        <v>160</v>
      </c>
      <c r="AG611" s="9">
        <f>SUM(Data[[#This Row],[A3_num]],Data[[#This Row],[B3_num]],Data[[#This Row],[C1_num]],Data[[#This Row],[C2_num]],Data[[#This Row],[C3_num]])</f>
        <v>455</v>
      </c>
    </row>
    <row r="612" spans="1:33" x14ac:dyDescent="0.15">
      <c r="A612" s="8">
        <v>2016</v>
      </c>
      <c r="B612" s="8" t="s">
        <v>221</v>
      </c>
      <c r="C612" s="8" t="s">
        <v>234</v>
      </c>
      <c r="D612" s="8" t="s">
        <v>235</v>
      </c>
      <c r="E612" s="8">
        <v>1154</v>
      </c>
      <c r="F612" s="8">
        <v>72</v>
      </c>
      <c r="G612" s="8">
        <v>74</v>
      </c>
      <c r="H612" s="8" t="s">
        <v>2</v>
      </c>
      <c r="I612" s="8">
        <v>94</v>
      </c>
      <c r="J612" s="8">
        <v>94</v>
      </c>
      <c r="K612" s="8">
        <v>180</v>
      </c>
      <c r="L612" s="8">
        <v>109</v>
      </c>
      <c r="M612" s="8">
        <v>34</v>
      </c>
      <c r="N612" s="8">
        <v>26</v>
      </c>
      <c r="O612" s="8">
        <f>SUM(Data[[#This Row],[A1_num]:[C3_num]])</f>
        <v>683</v>
      </c>
      <c r="P612" s="9">
        <f>Data[[#This Row],[totalNumLAttainers]]+Data[[#This Row],[numNonLA]]</f>
        <v>1837</v>
      </c>
      <c r="Q612" s="9">
        <f>100*(Data[[#This Row],[totalNumLAttainers]]/Data[[#This Row],[totalYP]])</f>
        <v>37.180185084376696</v>
      </c>
      <c r="R612" s="9">
        <f>100*(Data[[#This Row],[numNonLA]]/Data[[#This Row],[totalYP]])</f>
        <v>62.819814915623297</v>
      </c>
      <c r="S612" s="13">
        <f>100*(Data[[#This Row],[A1_num]]/Data[[#This Row],[totalNumLAttainers]])</f>
        <v>10.54172767203514</v>
      </c>
      <c r="T612" s="13">
        <f>100*(Data[[#This Row],[A2_num]]/Data[[#This Row],[totalNumLAttainers]])</f>
        <v>10.834553440702782</v>
      </c>
      <c r="U612" s="13" t="e">
        <f>100*(Data[[#This Row],[A3_num]]/Data[[#This Row],[totalNumLAttainers]])</f>
        <v>#VALUE!</v>
      </c>
      <c r="V612" s="13">
        <f>100*(Data[[#This Row],[B1_num]]/Data[[#This Row],[totalNumLAttainers]])</f>
        <v>13.76281112737921</v>
      </c>
      <c r="W612" s="13">
        <f>100*(Data[[#This Row],[B2_num]]/Data[[#This Row],[totalNumLAttainers]])</f>
        <v>13.76281112737921</v>
      </c>
      <c r="X612" s="13">
        <f>100*(Data[[#This Row],[B3_num]]/Data[[#This Row],[totalNumLAttainers]])</f>
        <v>26.354319180087849</v>
      </c>
      <c r="Y612" s="13">
        <f>100*(Data[[#This Row],[C1_num]]/Data[[#This Row],[totalNumLAttainers]])</f>
        <v>15.959004392386531</v>
      </c>
      <c r="Z612" s="13">
        <f>100*(Data[[#This Row],[C2_num]]/Data[[#This Row],[totalNumLAttainers]])</f>
        <v>4.9780380673499272</v>
      </c>
      <c r="AA612" s="13">
        <f>100*(Data[[#This Row],[C3_num]]/Data[[#This Row],[totalNumLAttainers]])</f>
        <v>3.8067349926793561</v>
      </c>
      <c r="AB612" s="9">
        <f>SUM(Data[[#This Row],[A1_num]:[A3_num]])</f>
        <v>146</v>
      </c>
      <c r="AC612" s="9">
        <f>SUM(Data[[#This Row],[B1_num]:[B3_num]])</f>
        <v>368</v>
      </c>
      <c r="AD612" s="9">
        <f>SUM(Data[[#This Row],[C1_num]:[C3_num]])</f>
        <v>169</v>
      </c>
      <c r="AE612" s="9">
        <f>SUM(Data[[#This Row],[A1_num]],Data[[#This Row],[B1_num]])</f>
        <v>166</v>
      </c>
      <c r="AF612" s="9">
        <f>SUM(Data[[#This Row],[A2_num]],Data[[#This Row],[B2_num]])</f>
        <v>168</v>
      </c>
      <c r="AG612" s="9">
        <f>SUM(Data[[#This Row],[A3_num]],Data[[#This Row],[B3_num]],Data[[#This Row],[C1_num]],Data[[#This Row],[C2_num]],Data[[#This Row],[C3_num]])</f>
        <v>349</v>
      </c>
    </row>
    <row r="613" spans="1:33" x14ac:dyDescent="0.15">
      <c r="A613" s="8">
        <v>2016</v>
      </c>
      <c r="B613" s="8" t="s">
        <v>218</v>
      </c>
      <c r="C613" s="8" t="s">
        <v>31</v>
      </c>
      <c r="D613" s="8" t="s">
        <v>121</v>
      </c>
      <c r="E613" s="8">
        <v>4519</v>
      </c>
      <c r="F613" s="8">
        <v>267</v>
      </c>
      <c r="G613" s="8">
        <v>279</v>
      </c>
      <c r="H613" s="8">
        <v>20</v>
      </c>
      <c r="I613" s="8">
        <v>481</v>
      </c>
      <c r="J613" s="8">
        <v>437</v>
      </c>
      <c r="K613" s="8">
        <v>882</v>
      </c>
      <c r="L613" s="8">
        <v>314</v>
      </c>
      <c r="M613" s="8">
        <v>188</v>
      </c>
      <c r="N613" s="8">
        <v>292</v>
      </c>
      <c r="O613" s="8">
        <f>SUM(Data[[#This Row],[A1_num]:[C3_num]])</f>
        <v>3160</v>
      </c>
      <c r="P613" s="9">
        <f>Data[[#This Row],[totalNumLAttainers]]+Data[[#This Row],[numNonLA]]</f>
        <v>7679</v>
      </c>
      <c r="Q613" s="9">
        <f>100*(Data[[#This Row],[totalNumLAttainers]]/Data[[#This Row],[totalYP]])</f>
        <v>41.151191561401227</v>
      </c>
      <c r="R613" s="9">
        <f>100*(Data[[#This Row],[numNonLA]]/Data[[#This Row],[totalYP]])</f>
        <v>58.848808438598773</v>
      </c>
      <c r="S613" s="13">
        <f>100*(Data[[#This Row],[A1_num]]/Data[[#This Row],[totalNumLAttainers]])</f>
        <v>8.4493670886075947</v>
      </c>
      <c r="T613" s="13">
        <f>100*(Data[[#This Row],[A2_num]]/Data[[#This Row],[totalNumLAttainers]])</f>
        <v>8.8291139240506329</v>
      </c>
      <c r="U613" s="13">
        <f>100*(Data[[#This Row],[A3_num]]/Data[[#This Row],[totalNumLAttainers]])</f>
        <v>0.63291139240506333</v>
      </c>
      <c r="V613" s="13">
        <f>100*(Data[[#This Row],[B1_num]]/Data[[#This Row],[totalNumLAttainers]])</f>
        <v>15.221518987341772</v>
      </c>
      <c r="W613" s="13">
        <f>100*(Data[[#This Row],[B2_num]]/Data[[#This Row],[totalNumLAttainers]])</f>
        <v>13.829113924050631</v>
      </c>
      <c r="X613" s="13">
        <f>100*(Data[[#This Row],[B3_num]]/Data[[#This Row],[totalNumLAttainers]])</f>
        <v>27.911392405063289</v>
      </c>
      <c r="Y613" s="13">
        <f>100*(Data[[#This Row],[C1_num]]/Data[[#This Row],[totalNumLAttainers]])</f>
        <v>9.9367088607594933</v>
      </c>
      <c r="Z613" s="13">
        <f>100*(Data[[#This Row],[C2_num]]/Data[[#This Row],[totalNumLAttainers]])</f>
        <v>5.9493670886075947</v>
      </c>
      <c r="AA613" s="13">
        <f>100*(Data[[#This Row],[C3_num]]/Data[[#This Row],[totalNumLAttainers]])</f>
        <v>9.2405063291139253</v>
      </c>
      <c r="AB613" s="9">
        <f>SUM(Data[[#This Row],[A1_num]:[A3_num]])</f>
        <v>566</v>
      </c>
      <c r="AC613" s="9">
        <f>SUM(Data[[#This Row],[B1_num]:[B3_num]])</f>
        <v>1800</v>
      </c>
      <c r="AD613" s="9">
        <f>SUM(Data[[#This Row],[C1_num]:[C3_num]])</f>
        <v>794</v>
      </c>
      <c r="AE613" s="9">
        <f>SUM(Data[[#This Row],[A1_num]],Data[[#This Row],[B1_num]])</f>
        <v>748</v>
      </c>
      <c r="AF613" s="9">
        <f>SUM(Data[[#This Row],[A2_num]],Data[[#This Row],[B2_num]])</f>
        <v>716</v>
      </c>
      <c r="AG613" s="9">
        <f>SUM(Data[[#This Row],[A3_num]],Data[[#This Row],[B3_num]],Data[[#This Row],[C1_num]],Data[[#This Row],[C2_num]],Data[[#This Row],[C3_num]])</f>
        <v>1696</v>
      </c>
    </row>
    <row r="614" spans="1:33" x14ac:dyDescent="0.15">
      <c r="A614" s="8">
        <v>2016</v>
      </c>
      <c r="B614" s="8" t="s">
        <v>221</v>
      </c>
      <c r="C614" s="8" t="s">
        <v>252</v>
      </c>
      <c r="D614" s="8" t="s">
        <v>253</v>
      </c>
      <c r="E614" s="8">
        <v>1274</v>
      </c>
      <c r="F614" s="8">
        <v>105</v>
      </c>
      <c r="G614" s="8">
        <v>85</v>
      </c>
      <c r="H614" s="8">
        <v>15</v>
      </c>
      <c r="I614" s="8">
        <v>117</v>
      </c>
      <c r="J614" s="8">
        <v>127</v>
      </c>
      <c r="K614" s="8">
        <v>239</v>
      </c>
      <c r="L614" s="8">
        <v>136</v>
      </c>
      <c r="M614" s="8">
        <v>73</v>
      </c>
      <c r="N614" s="8">
        <v>23</v>
      </c>
      <c r="O614" s="8">
        <f>SUM(Data[[#This Row],[A1_num]:[C3_num]])</f>
        <v>920</v>
      </c>
      <c r="P614" s="9">
        <f>Data[[#This Row],[totalNumLAttainers]]+Data[[#This Row],[numNonLA]]</f>
        <v>2194</v>
      </c>
      <c r="Q614" s="9">
        <f>100*(Data[[#This Row],[totalNumLAttainers]]/Data[[#This Row],[totalYP]])</f>
        <v>41.932543299908843</v>
      </c>
      <c r="R614" s="9">
        <f>100*(Data[[#This Row],[numNonLA]]/Data[[#This Row],[totalYP]])</f>
        <v>58.067456700091157</v>
      </c>
      <c r="S614" s="13">
        <f>100*(Data[[#This Row],[A1_num]]/Data[[#This Row],[totalNumLAttainers]])</f>
        <v>11.413043478260869</v>
      </c>
      <c r="T614" s="13">
        <f>100*(Data[[#This Row],[A2_num]]/Data[[#This Row],[totalNumLAttainers]])</f>
        <v>9.2391304347826075</v>
      </c>
      <c r="U614" s="13">
        <f>100*(Data[[#This Row],[A3_num]]/Data[[#This Row],[totalNumLAttainers]])</f>
        <v>1.6304347826086956</v>
      </c>
      <c r="V614" s="13">
        <f>100*(Data[[#This Row],[B1_num]]/Data[[#This Row],[totalNumLAttainers]])</f>
        <v>12.717391304347824</v>
      </c>
      <c r="W614" s="13">
        <f>100*(Data[[#This Row],[B2_num]]/Data[[#This Row],[totalNumLAttainers]])</f>
        <v>13.804347826086957</v>
      </c>
      <c r="X614" s="13">
        <f>100*(Data[[#This Row],[B3_num]]/Data[[#This Row],[totalNumLAttainers]])</f>
        <v>25.978260869565219</v>
      </c>
      <c r="Y614" s="13">
        <f>100*(Data[[#This Row],[C1_num]]/Data[[#This Row],[totalNumLAttainers]])</f>
        <v>14.782608695652174</v>
      </c>
      <c r="Z614" s="13">
        <f>100*(Data[[#This Row],[C2_num]]/Data[[#This Row],[totalNumLAttainers]])</f>
        <v>7.9347826086956523</v>
      </c>
      <c r="AA614" s="13">
        <f>100*(Data[[#This Row],[C3_num]]/Data[[#This Row],[totalNumLAttainers]])</f>
        <v>2.5</v>
      </c>
      <c r="AB614" s="9">
        <f>SUM(Data[[#This Row],[A1_num]:[A3_num]])</f>
        <v>205</v>
      </c>
      <c r="AC614" s="9">
        <f>SUM(Data[[#This Row],[B1_num]:[B3_num]])</f>
        <v>483</v>
      </c>
      <c r="AD614" s="9">
        <f>SUM(Data[[#This Row],[C1_num]:[C3_num]])</f>
        <v>232</v>
      </c>
      <c r="AE614" s="9">
        <f>SUM(Data[[#This Row],[A1_num]],Data[[#This Row],[B1_num]])</f>
        <v>222</v>
      </c>
      <c r="AF614" s="9">
        <f>SUM(Data[[#This Row],[A2_num]],Data[[#This Row],[B2_num]])</f>
        <v>212</v>
      </c>
      <c r="AG614" s="9">
        <f>SUM(Data[[#This Row],[A3_num]],Data[[#This Row],[B3_num]],Data[[#This Row],[C1_num]],Data[[#This Row],[C2_num]],Data[[#This Row],[C3_num]])</f>
        <v>486</v>
      </c>
    </row>
    <row r="615" spans="1:33" x14ac:dyDescent="0.15">
      <c r="A615" s="8">
        <v>2016</v>
      </c>
      <c r="B615" s="8" t="s">
        <v>221</v>
      </c>
      <c r="C615" s="8" t="s">
        <v>30</v>
      </c>
      <c r="D615" s="8" t="s">
        <v>148</v>
      </c>
      <c r="E615" s="8">
        <v>1279</v>
      </c>
      <c r="F615" s="8">
        <v>85</v>
      </c>
      <c r="G615" s="8">
        <v>76</v>
      </c>
      <c r="H615" s="8">
        <v>10</v>
      </c>
      <c r="I615" s="8">
        <v>92</v>
      </c>
      <c r="J615" s="8">
        <v>94</v>
      </c>
      <c r="K615" s="8">
        <v>220</v>
      </c>
      <c r="L615" s="8">
        <v>70</v>
      </c>
      <c r="M615" s="8">
        <v>30</v>
      </c>
      <c r="N615" s="8">
        <v>51</v>
      </c>
      <c r="O615" s="8">
        <f>SUM(Data[[#This Row],[A1_num]:[C3_num]])</f>
        <v>728</v>
      </c>
      <c r="P615" s="9">
        <f>Data[[#This Row],[totalNumLAttainers]]+Data[[#This Row],[numNonLA]]</f>
        <v>2007</v>
      </c>
      <c r="Q615" s="9">
        <f>100*(Data[[#This Row],[totalNumLAttainers]]/Data[[#This Row],[totalYP]])</f>
        <v>36.273044344793227</v>
      </c>
      <c r="R615" s="9">
        <f>100*(Data[[#This Row],[numNonLA]]/Data[[#This Row],[totalYP]])</f>
        <v>63.726955655206773</v>
      </c>
      <c r="S615" s="13">
        <f>100*(Data[[#This Row],[A1_num]]/Data[[#This Row],[totalNumLAttainers]])</f>
        <v>11.675824175824175</v>
      </c>
      <c r="T615" s="13">
        <f>100*(Data[[#This Row],[A2_num]]/Data[[#This Row],[totalNumLAttainers]])</f>
        <v>10.43956043956044</v>
      </c>
      <c r="U615" s="13">
        <f>100*(Data[[#This Row],[A3_num]]/Data[[#This Row],[totalNumLAttainers]])</f>
        <v>1.3736263736263736</v>
      </c>
      <c r="V615" s="13">
        <f>100*(Data[[#This Row],[B1_num]]/Data[[#This Row],[totalNumLAttainers]])</f>
        <v>12.637362637362637</v>
      </c>
      <c r="W615" s="13">
        <f>100*(Data[[#This Row],[B2_num]]/Data[[#This Row],[totalNumLAttainers]])</f>
        <v>12.912087912087914</v>
      </c>
      <c r="X615" s="13">
        <f>100*(Data[[#This Row],[B3_num]]/Data[[#This Row],[totalNumLAttainers]])</f>
        <v>30.219780219780219</v>
      </c>
      <c r="Y615" s="13">
        <f>100*(Data[[#This Row],[C1_num]]/Data[[#This Row],[totalNumLAttainers]])</f>
        <v>9.6153846153846168</v>
      </c>
      <c r="Z615" s="13">
        <f>100*(Data[[#This Row],[C2_num]]/Data[[#This Row],[totalNumLAttainers]])</f>
        <v>4.1208791208791204</v>
      </c>
      <c r="AA615" s="13">
        <f>100*(Data[[#This Row],[C3_num]]/Data[[#This Row],[totalNumLAttainers]])</f>
        <v>7.0054945054945055</v>
      </c>
      <c r="AB615" s="9">
        <f>SUM(Data[[#This Row],[A1_num]:[A3_num]])</f>
        <v>171</v>
      </c>
      <c r="AC615" s="9">
        <f>SUM(Data[[#This Row],[B1_num]:[B3_num]])</f>
        <v>406</v>
      </c>
      <c r="AD615" s="9">
        <f>SUM(Data[[#This Row],[C1_num]:[C3_num]])</f>
        <v>151</v>
      </c>
      <c r="AE615" s="9">
        <f>SUM(Data[[#This Row],[A1_num]],Data[[#This Row],[B1_num]])</f>
        <v>177</v>
      </c>
      <c r="AF615" s="9">
        <f>SUM(Data[[#This Row],[A2_num]],Data[[#This Row],[B2_num]])</f>
        <v>170</v>
      </c>
      <c r="AG615" s="9">
        <f>SUM(Data[[#This Row],[A3_num]],Data[[#This Row],[B3_num]],Data[[#This Row],[C1_num]],Data[[#This Row],[C2_num]],Data[[#This Row],[C3_num]])</f>
        <v>381</v>
      </c>
    </row>
    <row r="616" spans="1:33" x14ac:dyDescent="0.15">
      <c r="A616" s="8">
        <v>2016</v>
      </c>
      <c r="B616" s="8" t="s">
        <v>361</v>
      </c>
      <c r="C616" s="8" t="s">
        <v>365</v>
      </c>
      <c r="D616" s="8" t="s">
        <v>366</v>
      </c>
      <c r="E616" s="8">
        <v>42871</v>
      </c>
      <c r="F616" s="8">
        <v>3440</v>
      </c>
      <c r="G616" s="8">
        <v>3391</v>
      </c>
      <c r="H616" s="8">
        <v>485</v>
      </c>
      <c r="I616" s="8">
        <v>3677</v>
      </c>
      <c r="J616" s="8">
        <v>3472</v>
      </c>
      <c r="K616" s="8">
        <v>9793</v>
      </c>
      <c r="L616" s="8">
        <v>3784</v>
      </c>
      <c r="M616" s="8">
        <v>2408</v>
      </c>
      <c r="N616" s="8">
        <v>1892</v>
      </c>
      <c r="O616" s="8">
        <f>SUM(Data[[#This Row],[A1_num]:[C3_num]])</f>
        <v>32342</v>
      </c>
      <c r="P616" s="9">
        <f>Data[[#This Row],[totalNumLAttainers]]+Data[[#This Row],[numNonLA]]</f>
        <v>75213</v>
      </c>
      <c r="Q616" s="9">
        <f>100*(Data[[#This Row],[totalNumLAttainers]]/Data[[#This Row],[totalYP]])</f>
        <v>43.000545118530042</v>
      </c>
      <c r="R616" s="9">
        <f>100*(Data[[#This Row],[numNonLA]]/Data[[#This Row],[totalYP]])</f>
        <v>56.999454881469958</v>
      </c>
      <c r="S616" s="13">
        <f>100*(Data[[#This Row],[A1_num]]/Data[[#This Row],[totalNumLAttainers]])</f>
        <v>10.636324284212479</v>
      </c>
      <c r="T616" s="13">
        <f>100*(Data[[#This Row],[A2_num]]/Data[[#This Row],[totalNumLAttainers]])</f>
        <v>10.484818502257127</v>
      </c>
      <c r="U616" s="13">
        <f>100*(Data[[#This Row],[A3_num]]/Data[[#This Row],[totalNumLAttainers]])</f>
        <v>1.4995980458846081</v>
      </c>
      <c r="V616" s="13">
        <f>100*(Data[[#This Row],[B1_num]]/Data[[#This Row],[totalNumLAttainers]])</f>
        <v>11.369117556118978</v>
      </c>
      <c r="W616" s="13">
        <f>100*(Data[[#This Row],[B2_num]]/Data[[#This Row],[totalNumLAttainers]])</f>
        <v>10.735266835693526</v>
      </c>
      <c r="X616" s="13">
        <f>100*(Data[[#This Row],[B3_num]]/Data[[#This Row],[totalNumLAttainers]])</f>
        <v>30.279512707933954</v>
      </c>
      <c r="Y616" s="13">
        <f>100*(Data[[#This Row],[C1_num]]/Data[[#This Row],[totalNumLAttainers]])</f>
        <v>11.699956712633726</v>
      </c>
      <c r="Z616" s="13">
        <f>100*(Data[[#This Row],[C2_num]]/Data[[#This Row],[totalNumLAttainers]])</f>
        <v>7.4454269989487356</v>
      </c>
      <c r="AA616" s="13">
        <f>100*(Data[[#This Row],[C3_num]]/Data[[#This Row],[totalNumLAttainers]])</f>
        <v>5.8499783563168632</v>
      </c>
      <c r="AB616" s="9">
        <f>SUM(Data[[#This Row],[A1_num]:[A3_num]])</f>
        <v>7316</v>
      </c>
      <c r="AC616" s="9">
        <f>SUM(Data[[#This Row],[B1_num]:[B3_num]])</f>
        <v>16942</v>
      </c>
      <c r="AD616" s="9">
        <f>SUM(Data[[#This Row],[C1_num]:[C3_num]])</f>
        <v>8084</v>
      </c>
      <c r="AE616" s="9">
        <f>SUM(Data[[#This Row],[A1_num]],Data[[#This Row],[B1_num]])</f>
        <v>7117</v>
      </c>
      <c r="AF616" s="9">
        <f>SUM(Data[[#This Row],[A2_num]],Data[[#This Row],[B2_num]])</f>
        <v>6863</v>
      </c>
      <c r="AG616" s="9">
        <f>SUM(Data[[#This Row],[A3_num]],Data[[#This Row],[B3_num]],Data[[#This Row],[C1_num]],Data[[#This Row],[C2_num]],Data[[#This Row],[C3_num]])</f>
        <v>18362</v>
      </c>
    </row>
    <row r="617" spans="1:33" x14ac:dyDescent="0.15">
      <c r="A617" s="8">
        <v>2016</v>
      </c>
      <c r="B617" s="8" t="s">
        <v>221</v>
      </c>
      <c r="C617" s="8" t="s">
        <v>341</v>
      </c>
      <c r="D617" s="8" t="s">
        <v>342</v>
      </c>
      <c r="E617" s="8">
        <v>3651</v>
      </c>
      <c r="F617" s="8">
        <v>189</v>
      </c>
      <c r="G617" s="8">
        <v>308</v>
      </c>
      <c r="H617" s="8">
        <v>33</v>
      </c>
      <c r="I617" s="8">
        <v>221</v>
      </c>
      <c r="J617" s="8">
        <v>315</v>
      </c>
      <c r="K617" s="8">
        <v>560</v>
      </c>
      <c r="L617" s="8">
        <v>316</v>
      </c>
      <c r="M617" s="8">
        <v>139</v>
      </c>
      <c r="N617" s="8">
        <v>88</v>
      </c>
      <c r="O617" s="8">
        <f>SUM(Data[[#This Row],[A1_num]:[C3_num]])</f>
        <v>2169</v>
      </c>
      <c r="P617" s="9">
        <f>Data[[#This Row],[totalNumLAttainers]]+Data[[#This Row],[numNonLA]]</f>
        <v>5820</v>
      </c>
      <c r="Q617" s="9">
        <f>100*(Data[[#This Row],[totalNumLAttainers]]/Data[[#This Row],[totalYP]])</f>
        <v>37.268041237113401</v>
      </c>
      <c r="R617" s="9">
        <f>100*(Data[[#This Row],[numNonLA]]/Data[[#This Row],[totalYP]])</f>
        <v>62.731958762886599</v>
      </c>
      <c r="S617" s="13">
        <f>100*(Data[[#This Row],[A1_num]]/Data[[#This Row],[totalNumLAttainers]])</f>
        <v>8.7136929460580905</v>
      </c>
      <c r="T617" s="13">
        <f>100*(Data[[#This Row],[A2_num]]/Data[[#This Row],[totalNumLAttainers]])</f>
        <v>14.200092208390963</v>
      </c>
      <c r="U617" s="13">
        <f>100*(Data[[#This Row],[A3_num]]/Data[[#This Row],[totalNumLAttainers]])</f>
        <v>1.5214384508990317</v>
      </c>
      <c r="V617" s="13">
        <f>100*(Data[[#This Row],[B1_num]]/Data[[#This Row],[totalNumLAttainers]])</f>
        <v>10.189027201475334</v>
      </c>
      <c r="W617" s="13">
        <f>100*(Data[[#This Row],[B2_num]]/Data[[#This Row],[totalNumLAttainers]])</f>
        <v>14.522821576763487</v>
      </c>
      <c r="X617" s="13">
        <f>100*(Data[[#This Row],[B3_num]]/Data[[#This Row],[totalNumLAttainers]])</f>
        <v>25.818349469801756</v>
      </c>
      <c r="Y617" s="13">
        <f>100*(Data[[#This Row],[C1_num]]/Data[[#This Row],[totalNumLAttainers]])</f>
        <v>14.568925772245276</v>
      </c>
      <c r="Z617" s="13">
        <f>100*(Data[[#This Row],[C2_num]]/Data[[#This Row],[totalNumLAttainers]])</f>
        <v>6.4084831719686486</v>
      </c>
      <c r="AA617" s="13">
        <f>100*(Data[[#This Row],[C3_num]]/Data[[#This Row],[totalNumLAttainers]])</f>
        <v>4.057169202397418</v>
      </c>
      <c r="AB617" s="9">
        <f>SUM(Data[[#This Row],[A1_num]:[A3_num]])</f>
        <v>530</v>
      </c>
      <c r="AC617" s="9">
        <f>SUM(Data[[#This Row],[B1_num]:[B3_num]])</f>
        <v>1096</v>
      </c>
      <c r="AD617" s="9">
        <f>SUM(Data[[#This Row],[C1_num]:[C3_num]])</f>
        <v>543</v>
      </c>
      <c r="AE617" s="9">
        <f>SUM(Data[[#This Row],[A1_num]],Data[[#This Row],[B1_num]])</f>
        <v>410</v>
      </c>
      <c r="AF617" s="9">
        <f>SUM(Data[[#This Row],[A2_num]],Data[[#This Row],[B2_num]])</f>
        <v>623</v>
      </c>
      <c r="AG617" s="9">
        <f>SUM(Data[[#This Row],[A3_num]],Data[[#This Row],[B3_num]],Data[[#This Row],[C1_num]],Data[[#This Row],[C2_num]],Data[[#This Row],[C3_num]])</f>
        <v>1136</v>
      </c>
    </row>
    <row r="618" spans="1:33" x14ac:dyDescent="0.15">
      <c r="A618" s="8">
        <v>2016</v>
      </c>
      <c r="B618" s="8" t="s">
        <v>221</v>
      </c>
      <c r="C618" s="8" t="s">
        <v>339</v>
      </c>
      <c r="D618" s="8" t="s">
        <v>340</v>
      </c>
      <c r="E618" s="8">
        <v>4420</v>
      </c>
      <c r="F618" s="8">
        <v>291</v>
      </c>
      <c r="G618" s="8">
        <v>350</v>
      </c>
      <c r="H618" s="8">
        <v>41</v>
      </c>
      <c r="I618" s="8">
        <v>449</v>
      </c>
      <c r="J618" s="8">
        <v>431</v>
      </c>
      <c r="K618" s="8">
        <v>974</v>
      </c>
      <c r="L618" s="8">
        <v>556</v>
      </c>
      <c r="M618" s="8">
        <v>240</v>
      </c>
      <c r="N618" s="8">
        <v>180</v>
      </c>
      <c r="O618" s="8">
        <f>SUM(Data[[#This Row],[A1_num]:[C3_num]])</f>
        <v>3512</v>
      </c>
      <c r="P618" s="9">
        <f>Data[[#This Row],[totalNumLAttainers]]+Data[[#This Row],[numNonLA]]</f>
        <v>7932</v>
      </c>
      <c r="Q618" s="9">
        <f>100*(Data[[#This Row],[totalNumLAttainers]]/Data[[#This Row],[totalYP]])</f>
        <v>44.276348966212808</v>
      </c>
      <c r="R618" s="9">
        <f>100*(Data[[#This Row],[numNonLA]]/Data[[#This Row],[totalYP]])</f>
        <v>55.723651033787192</v>
      </c>
      <c r="S618" s="13">
        <f>100*(Data[[#This Row],[A1_num]]/Data[[#This Row],[totalNumLAttainers]])</f>
        <v>8.285876993166287</v>
      </c>
      <c r="T618" s="13">
        <f>100*(Data[[#This Row],[A2_num]]/Data[[#This Row],[totalNumLAttainers]])</f>
        <v>9.9658314350797266</v>
      </c>
      <c r="U618" s="13">
        <f>100*(Data[[#This Row],[A3_num]]/Data[[#This Row],[totalNumLAttainers]])</f>
        <v>1.1674259681093395</v>
      </c>
      <c r="V618" s="13">
        <f>100*(Data[[#This Row],[B1_num]]/Data[[#This Row],[totalNumLAttainers]])</f>
        <v>12.784738041002278</v>
      </c>
      <c r="W618" s="13">
        <f>100*(Data[[#This Row],[B2_num]]/Data[[#This Row],[totalNumLAttainers]])</f>
        <v>12.272209567198178</v>
      </c>
      <c r="X618" s="13">
        <f>100*(Data[[#This Row],[B3_num]]/Data[[#This Row],[totalNumLAttainers]])</f>
        <v>27.733485193621867</v>
      </c>
      <c r="Y618" s="13">
        <f>100*(Data[[#This Row],[C1_num]]/Data[[#This Row],[totalNumLAttainers]])</f>
        <v>15.831435079726653</v>
      </c>
      <c r="Z618" s="13">
        <f>100*(Data[[#This Row],[C2_num]]/Data[[#This Row],[totalNumLAttainers]])</f>
        <v>6.83371298405467</v>
      </c>
      <c r="AA618" s="13">
        <f>100*(Data[[#This Row],[C3_num]]/Data[[#This Row],[totalNumLAttainers]])</f>
        <v>5.1252847380410023</v>
      </c>
      <c r="AB618" s="9">
        <f>SUM(Data[[#This Row],[A1_num]:[A3_num]])</f>
        <v>682</v>
      </c>
      <c r="AC618" s="9">
        <f>SUM(Data[[#This Row],[B1_num]:[B3_num]])</f>
        <v>1854</v>
      </c>
      <c r="AD618" s="9">
        <f>SUM(Data[[#This Row],[C1_num]:[C3_num]])</f>
        <v>976</v>
      </c>
      <c r="AE618" s="9">
        <f>SUM(Data[[#This Row],[A1_num]],Data[[#This Row],[B1_num]])</f>
        <v>740</v>
      </c>
      <c r="AF618" s="9">
        <f>SUM(Data[[#This Row],[A2_num]],Data[[#This Row],[B2_num]])</f>
        <v>781</v>
      </c>
      <c r="AG618" s="9">
        <f>SUM(Data[[#This Row],[A3_num]],Data[[#This Row],[B3_num]],Data[[#This Row],[C1_num]],Data[[#This Row],[C2_num]],Data[[#This Row],[C3_num]])</f>
        <v>1991</v>
      </c>
    </row>
    <row r="619" spans="1:33" x14ac:dyDescent="0.15">
      <c r="A619" s="8">
        <v>2016</v>
      </c>
      <c r="B619" s="8" t="s">
        <v>221</v>
      </c>
      <c r="C619" s="8" t="s">
        <v>28</v>
      </c>
      <c r="D619" s="8" t="s">
        <v>295</v>
      </c>
      <c r="E619" s="8">
        <v>1798</v>
      </c>
      <c r="F619" s="8">
        <v>88</v>
      </c>
      <c r="G619" s="8">
        <v>115</v>
      </c>
      <c r="H619" s="8" t="s">
        <v>2</v>
      </c>
      <c r="I619" s="8">
        <v>224</v>
      </c>
      <c r="J619" s="8">
        <v>193</v>
      </c>
      <c r="K619" s="8">
        <v>326</v>
      </c>
      <c r="L619" s="8">
        <v>189</v>
      </c>
      <c r="M619" s="8">
        <v>70</v>
      </c>
      <c r="N619" s="8">
        <v>98</v>
      </c>
      <c r="O619" s="8">
        <f>SUM(Data[[#This Row],[A1_num]:[C3_num]])</f>
        <v>1303</v>
      </c>
      <c r="P619" s="9">
        <f>Data[[#This Row],[totalNumLAttainers]]+Data[[#This Row],[numNonLA]]</f>
        <v>3101</v>
      </c>
      <c r="Q619" s="9">
        <f>100*(Data[[#This Row],[totalNumLAttainers]]/Data[[#This Row],[totalYP]])</f>
        <v>42.018703643985809</v>
      </c>
      <c r="R619" s="9">
        <f>100*(Data[[#This Row],[numNonLA]]/Data[[#This Row],[totalYP]])</f>
        <v>57.981296356014191</v>
      </c>
      <c r="S619" s="13">
        <f>100*(Data[[#This Row],[A1_num]]/Data[[#This Row],[totalNumLAttainers]])</f>
        <v>6.7536454336147358</v>
      </c>
      <c r="T619" s="13">
        <f>100*(Data[[#This Row],[A2_num]]/Data[[#This Row],[totalNumLAttainers]])</f>
        <v>8.8257866462010739</v>
      </c>
      <c r="U619" s="13" t="e">
        <f>100*(Data[[#This Row],[A3_num]]/Data[[#This Row],[totalNumLAttainers]])</f>
        <v>#VALUE!</v>
      </c>
      <c r="V619" s="13">
        <f>100*(Data[[#This Row],[B1_num]]/Data[[#This Row],[totalNumLAttainers]])</f>
        <v>17.191097467382964</v>
      </c>
      <c r="W619" s="13">
        <f>100*(Data[[#This Row],[B2_num]]/Data[[#This Row],[totalNumLAttainers]])</f>
        <v>14.8119723714505</v>
      </c>
      <c r="X619" s="13">
        <f>100*(Data[[#This Row],[B3_num]]/Data[[#This Row],[totalNumLAttainers]])</f>
        <v>25.019186492709132</v>
      </c>
      <c r="Y619" s="13">
        <f>100*(Data[[#This Row],[C1_num]]/Data[[#This Row],[totalNumLAttainers]])</f>
        <v>14.504988488104376</v>
      </c>
      <c r="Z619" s="13">
        <f>100*(Data[[#This Row],[C2_num]]/Data[[#This Row],[totalNumLAttainers]])</f>
        <v>5.3722179585571759</v>
      </c>
      <c r="AA619" s="13">
        <f>100*(Data[[#This Row],[C3_num]]/Data[[#This Row],[totalNumLAttainers]])</f>
        <v>7.5211051419800459</v>
      </c>
      <c r="AB619" s="9">
        <f>SUM(Data[[#This Row],[A1_num]:[A3_num]])</f>
        <v>203</v>
      </c>
      <c r="AC619" s="9">
        <f>SUM(Data[[#This Row],[B1_num]:[B3_num]])</f>
        <v>743</v>
      </c>
      <c r="AD619" s="9">
        <f>SUM(Data[[#This Row],[C1_num]:[C3_num]])</f>
        <v>357</v>
      </c>
      <c r="AE619" s="9">
        <f>SUM(Data[[#This Row],[A1_num]],Data[[#This Row],[B1_num]])</f>
        <v>312</v>
      </c>
      <c r="AF619" s="9">
        <f>SUM(Data[[#This Row],[A2_num]],Data[[#This Row],[B2_num]])</f>
        <v>308</v>
      </c>
      <c r="AG619" s="9">
        <f>SUM(Data[[#This Row],[A3_num]],Data[[#This Row],[B3_num]],Data[[#This Row],[C1_num]],Data[[#This Row],[C2_num]],Data[[#This Row],[C3_num]])</f>
        <v>683</v>
      </c>
    </row>
    <row r="620" spans="1:33" x14ac:dyDescent="0.15">
      <c r="A620" s="8">
        <v>2016</v>
      </c>
      <c r="B620" s="8" t="s">
        <v>221</v>
      </c>
      <c r="C620" s="8" t="s">
        <v>244</v>
      </c>
      <c r="D620" s="8" t="s">
        <v>245</v>
      </c>
      <c r="E620" s="8">
        <v>1315</v>
      </c>
      <c r="F620" s="8">
        <v>109</v>
      </c>
      <c r="G620" s="8">
        <v>121</v>
      </c>
      <c r="H620" s="8" t="s">
        <v>2</v>
      </c>
      <c r="I620" s="8">
        <v>169</v>
      </c>
      <c r="J620" s="8">
        <v>174</v>
      </c>
      <c r="K620" s="8">
        <v>528</v>
      </c>
      <c r="L620" s="8">
        <v>187</v>
      </c>
      <c r="M620" s="8">
        <v>126</v>
      </c>
      <c r="N620" s="8">
        <v>123</v>
      </c>
      <c r="O620" s="8">
        <f>SUM(Data[[#This Row],[A1_num]:[C3_num]])</f>
        <v>1537</v>
      </c>
      <c r="P620" s="9">
        <f>Data[[#This Row],[totalNumLAttainers]]+Data[[#This Row],[numNonLA]]</f>
        <v>2852</v>
      </c>
      <c r="Q620" s="9">
        <f>100*(Data[[#This Row],[totalNumLAttainers]]/Data[[#This Row],[totalYP]])</f>
        <v>53.892005610098181</v>
      </c>
      <c r="R620" s="9">
        <f>100*(Data[[#This Row],[numNonLA]]/Data[[#This Row],[totalYP]])</f>
        <v>46.107994389901826</v>
      </c>
      <c r="S620" s="13">
        <f>100*(Data[[#This Row],[A1_num]]/Data[[#This Row],[totalNumLAttainers]])</f>
        <v>7.0917371502927775</v>
      </c>
      <c r="T620" s="13">
        <f>100*(Data[[#This Row],[A2_num]]/Data[[#This Row],[totalNumLAttainers]])</f>
        <v>7.8724788549121669</v>
      </c>
      <c r="U620" s="13" t="e">
        <f>100*(Data[[#This Row],[A3_num]]/Data[[#This Row],[totalNumLAttainers]])</f>
        <v>#VALUE!</v>
      </c>
      <c r="V620" s="13">
        <f>100*(Data[[#This Row],[B1_num]]/Data[[#This Row],[totalNumLAttainers]])</f>
        <v>10.995445673389719</v>
      </c>
      <c r="W620" s="13">
        <f>100*(Data[[#This Row],[B2_num]]/Data[[#This Row],[totalNumLAttainers]])</f>
        <v>11.320754716981133</v>
      </c>
      <c r="X620" s="13">
        <f>100*(Data[[#This Row],[B3_num]]/Data[[#This Row],[totalNumLAttainers]])</f>
        <v>34.352635003253091</v>
      </c>
      <c r="Y620" s="13">
        <f>100*(Data[[#This Row],[C1_num]]/Data[[#This Row],[totalNumLAttainers]])</f>
        <v>12.166558230318802</v>
      </c>
      <c r="Z620" s="13">
        <f>100*(Data[[#This Row],[C2_num]]/Data[[#This Row],[totalNumLAttainers]])</f>
        <v>8.1977878985035773</v>
      </c>
      <c r="AA620" s="13">
        <f>100*(Data[[#This Row],[C3_num]]/Data[[#This Row],[totalNumLAttainers]])</f>
        <v>8.0026024723487321</v>
      </c>
      <c r="AB620" s="9">
        <f>SUM(Data[[#This Row],[A1_num]:[A3_num]])</f>
        <v>230</v>
      </c>
      <c r="AC620" s="9">
        <f>SUM(Data[[#This Row],[B1_num]:[B3_num]])</f>
        <v>871</v>
      </c>
      <c r="AD620" s="9">
        <f>SUM(Data[[#This Row],[C1_num]:[C3_num]])</f>
        <v>436</v>
      </c>
      <c r="AE620" s="9">
        <f>SUM(Data[[#This Row],[A1_num]],Data[[#This Row],[B1_num]])</f>
        <v>278</v>
      </c>
      <c r="AF620" s="9">
        <f>SUM(Data[[#This Row],[A2_num]],Data[[#This Row],[B2_num]])</f>
        <v>295</v>
      </c>
      <c r="AG620" s="9">
        <f>SUM(Data[[#This Row],[A3_num]],Data[[#This Row],[B3_num]],Data[[#This Row],[C1_num]],Data[[#This Row],[C2_num]],Data[[#This Row],[C3_num]])</f>
        <v>964</v>
      </c>
    </row>
    <row r="621" spans="1:33" x14ac:dyDescent="0.15">
      <c r="A621" s="8">
        <v>2016</v>
      </c>
      <c r="B621" s="8" t="s">
        <v>221</v>
      </c>
      <c r="C621" s="8" t="s">
        <v>343</v>
      </c>
      <c r="D621" s="8" t="s">
        <v>344</v>
      </c>
      <c r="E621" s="8">
        <v>5020</v>
      </c>
      <c r="F621" s="8">
        <v>299</v>
      </c>
      <c r="G621" s="8">
        <v>399</v>
      </c>
      <c r="H621" s="8">
        <v>26</v>
      </c>
      <c r="I621" s="8">
        <v>322</v>
      </c>
      <c r="J621" s="8">
        <v>434</v>
      </c>
      <c r="K621" s="8">
        <v>874</v>
      </c>
      <c r="L621" s="8">
        <v>337</v>
      </c>
      <c r="M621" s="8">
        <v>145</v>
      </c>
      <c r="N621" s="8">
        <v>136</v>
      </c>
      <c r="O621" s="8">
        <f>SUM(Data[[#This Row],[A1_num]:[C3_num]])</f>
        <v>2972</v>
      </c>
      <c r="P621" s="9">
        <f>Data[[#This Row],[totalNumLAttainers]]+Data[[#This Row],[numNonLA]]</f>
        <v>7992</v>
      </c>
      <c r="Q621" s="9">
        <f>100*(Data[[#This Row],[totalNumLAttainers]]/Data[[#This Row],[totalYP]])</f>
        <v>37.187187187187185</v>
      </c>
      <c r="R621" s="9">
        <f>100*(Data[[#This Row],[numNonLA]]/Data[[#This Row],[totalYP]])</f>
        <v>62.812812812812815</v>
      </c>
      <c r="S621" s="13">
        <f>100*(Data[[#This Row],[A1_num]]/Data[[#This Row],[totalNumLAttainers]])</f>
        <v>10.060565275908479</v>
      </c>
      <c r="T621" s="13">
        <f>100*(Data[[#This Row],[A2_num]]/Data[[#This Row],[totalNumLAttainers]])</f>
        <v>13.425302826379543</v>
      </c>
      <c r="U621" s="13">
        <f>100*(Data[[#This Row],[A3_num]]/Data[[#This Row],[totalNumLAttainers]])</f>
        <v>0.87483176312247635</v>
      </c>
      <c r="V621" s="13">
        <f>100*(Data[[#This Row],[B1_num]]/Data[[#This Row],[totalNumLAttainers]])</f>
        <v>10.834454912516824</v>
      </c>
      <c r="W621" s="13">
        <f>100*(Data[[#This Row],[B2_num]]/Data[[#This Row],[totalNumLAttainers]])</f>
        <v>14.602960969044416</v>
      </c>
      <c r="X621" s="13">
        <f>100*(Data[[#This Row],[B3_num]]/Data[[#This Row],[totalNumLAttainers]])</f>
        <v>29.407806191117093</v>
      </c>
      <c r="Y621" s="13">
        <f>100*(Data[[#This Row],[C1_num]]/Data[[#This Row],[totalNumLAttainers]])</f>
        <v>11.339165545087484</v>
      </c>
      <c r="Z621" s="13">
        <f>100*(Data[[#This Row],[C2_num]]/Data[[#This Row],[totalNumLAttainers]])</f>
        <v>4.8788694481830417</v>
      </c>
      <c r="AA621" s="13">
        <f>100*(Data[[#This Row],[C3_num]]/Data[[#This Row],[totalNumLAttainers]])</f>
        <v>4.5760430686406455</v>
      </c>
      <c r="AB621" s="9">
        <f>SUM(Data[[#This Row],[A1_num]:[A3_num]])</f>
        <v>724</v>
      </c>
      <c r="AC621" s="9">
        <f>SUM(Data[[#This Row],[B1_num]:[B3_num]])</f>
        <v>1630</v>
      </c>
      <c r="AD621" s="9">
        <f>SUM(Data[[#This Row],[C1_num]:[C3_num]])</f>
        <v>618</v>
      </c>
      <c r="AE621" s="9">
        <f>SUM(Data[[#This Row],[A1_num]],Data[[#This Row],[B1_num]])</f>
        <v>621</v>
      </c>
      <c r="AF621" s="9">
        <f>SUM(Data[[#This Row],[A2_num]],Data[[#This Row],[B2_num]])</f>
        <v>833</v>
      </c>
      <c r="AG621" s="9">
        <f>SUM(Data[[#This Row],[A3_num]],Data[[#This Row],[B3_num]],Data[[#This Row],[C1_num]],Data[[#This Row],[C2_num]],Data[[#This Row],[C3_num]])</f>
        <v>1518</v>
      </c>
    </row>
    <row r="622" spans="1:33" x14ac:dyDescent="0.15">
      <c r="A622" s="8">
        <v>2016</v>
      </c>
      <c r="B622" s="8" t="s">
        <v>221</v>
      </c>
      <c r="C622" s="8" t="s">
        <v>35</v>
      </c>
      <c r="D622" s="8" t="s">
        <v>152</v>
      </c>
      <c r="E622" s="8">
        <v>1465</v>
      </c>
      <c r="F622" s="8">
        <v>114</v>
      </c>
      <c r="G622" s="8">
        <v>145</v>
      </c>
      <c r="H622" s="8">
        <v>20</v>
      </c>
      <c r="I622" s="8">
        <v>144</v>
      </c>
      <c r="J622" s="8">
        <v>127</v>
      </c>
      <c r="K622" s="8">
        <v>467</v>
      </c>
      <c r="L622" s="8">
        <v>168</v>
      </c>
      <c r="M622" s="8">
        <v>134</v>
      </c>
      <c r="N622" s="8">
        <v>107</v>
      </c>
      <c r="O622" s="8">
        <f>SUM(Data[[#This Row],[A1_num]:[C3_num]])</f>
        <v>1426</v>
      </c>
      <c r="P622" s="9">
        <f>Data[[#This Row],[totalNumLAttainers]]+Data[[#This Row],[numNonLA]]</f>
        <v>2891</v>
      </c>
      <c r="Q622" s="9">
        <f>100*(Data[[#This Row],[totalNumLAttainers]]/Data[[#This Row],[totalYP]])</f>
        <v>49.325492909028021</v>
      </c>
      <c r="R622" s="9">
        <f>100*(Data[[#This Row],[numNonLA]]/Data[[#This Row],[totalYP]])</f>
        <v>50.674507090971986</v>
      </c>
      <c r="S622" s="13">
        <f>100*(Data[[#This Row],[A1_num]]/Data[[#This Row],[totalNumLAttainers]])</f>
        <v>7.9943899018232818</v>
      </c>
      <c r="T622" s="13">
        <f>100*(Data[[#This Row],[A2_num]]/Data[[#This Row],[totalNumLAttainers]])</f>
        <v>10.168302945301543</v>
      </c>
      <c r="U622" s="13">
        <f>100*(Data[[#This Row],[A3_num]]/Data[[#This Row],[totalNumLAttainers]])</f>
        <v>1.4025245441795231</v>
      </c>
      <c r="V622" s="13">
        <f>100*(Data[[#This Row],[B1_num]]/Data[[#This Row],[totalNumLAttainers]])</f>
        <v>10.098176718092567</v>
      </c>
      <c r="W622" s="13">
        <f>100*(Data[[#This Row],[B2_num]]/Data[[#This Row],[totalNumLAttainers]])</f>
        <v>8.9060308555399725</v>
      </c>
      <c r="X622" s="13">
        <f>100*(Data[[#This Row],[B3_num]]/Data[[#This Row],[totalNumLAttainers]])</f>
        <v>32.748948106591861</v>
      </c>
      <c r="Y622" s="13">
        <f>100*(Data[[#This Row],[C1_num]]/Data[[#This Row],[totalNumLAttainers]])</f>
        <v>11.781206171107995</v>
      </c>
      <c r="Z622" s="13">
        <f>100*(Data[[#This Row],[C2_num]]/Data[[#This Row],[totalNumLAttainers]])</f>
        <v>9.3969144460028051</v>
      </c>
      <c r="AA622" s="13">
        <f>100*(Data[[#This Row],[C3_num]]/Data[[#This Row],[totalNumLAttainers]])</f>
        <v>7.5035063113604483</v>
      </c>
      <c r="AB622" s="9">
        <f>SUM(Data[[#This Row],[A1_num]:[A3_num]])</f>
        <v>279</v>
      </c>
      <c r="AC622" s="9">
        <f>SUM(Data[[#This Row],[B1_num]:[B3_num]])</f>
        <v>738</v>
      </c>
      <c r="AD622" s="9">
        <f>SUM(Data[[#This Row],[C1_num]:[C3_num]])</f>
        <v>409</v>
      </c>
      <c r="AE622" s="9">
        <f>SUM(Data[[#This Row],[A1_num]],Data[[#This Row],[B1_num]])</f>
        <v>258</v>
      </c>
      <c r="AF622" s="9">
        <f>SUM(Data[[#This Row],[A2_num]],Data[[#This Row],[B2_num]])</f>
        <v>272</v>
      </c>
      <c r="AG622" s="9">
        <f>SUM(Data[[#This Row],[A3_num]],Data[[#This Row],[B3_num]],Data[[#This Row],[C1_num]],Data[[#This Row],[C2_num]],Data[[#This Row],[C3_num]])</f>
        <v>896</v>
      </c>
    </row>
    <row r="623" spans="1:33" x14ac:dyDescent="0.15">
      <c r="A623" s="8">
        <v>2016</v>
      </c>
      <c r="B623" s="8" t="s">
        <v>221</v>
      </c>
      <c r="C623" s="8" t="s">
        <v>345</v>
      </c>
      <c r="D623" s="8" t="s">
        <v>346</v>
      </c>
      <c r="E623" s="8">
        <v>3618</v>
      </c>
      <c r="F623" s="8">
        <v>184</v>
      </c>
      <c r="G623" s="8">
        <v>254</v>
      </c>
      <c r="H623" s="8">
        <v>14</v>
      </c>
      <c r="I623" s="8">
        <v>340</v>
      </c>
      <c r="J623" s="8">
        <v>331</v>
      </c>
      <c r="K623" s="8">
        <v>555</v>
      </c>
      <c r="L623" s="8">
        <v>352</v>
      </c>
      <c r="M623" s="8">
        <v>142</v>
      </c>
      <c r="N623" s="8">
        <v>121</v>
      </c>
      <c r="O623" s="8">
        <f>SUM(Data[[#This Row],[A1_num]:[C3_num]])</f>
        <v>2293</v>
      </c>
      <c r="P623" s="9">
        <f>Data[[#This Row],[totalNumLAttainers]]+Data[[#This Row],[numNonLA]]</f>
        <v>5911</v>
      </c>
      <c r="Q623" s="9">
        <f>100*(Data[[#This Row],[totalNumLAttainers]]/Data[[#This Row],[totalYP]])</f>
        <v>38.79208255794282</v>
      </c>
      <c r="R623" s="9">
        <f>100*(Data[[#This Row],[numNonLA]]/Data[[#This Row],[totalYP]])</f>
        <v>61.20791744205718</v>
      </c>
      <c r="S623" s="13">
        <f>100*(Data[[#This Row],[A1_num]]/Data[[#This Row],[totalNumLAttainers]])</f>
        <v>8.0244221543829042</v>
      </c>
      <c r="T623" s="13">
        <f>100*(Data[[#This Row],[A2_num]]/Data[[#This Row],[totalNumLAttainers]])</f>
        <v>11.077191452245966</v>
      </c>
      <c r="U623" s="13">
        <f>100*(Data[[#This Row],[A3_num]]/Data[[#This Row],[totalNumLAttainers]])</f>
        <v>0.61055385957261232</v>
      </c>
      <c r="V623" s="13">
        <f>100*(Data[[#This Row],[B1_num]]/Data[[#This Row],[totalNumLAttainers]])</f>
        <v>14.827736589620585</v>
      </c>
      <c r="W623" s="13">
        <f>100*(Data[[#This Row],[B2_num]]/Data[[#This Row],[totalNumLAttainers]])</f>
        <v>14.435237679895332</v>
      </c>
      <c r="X623" s="13">
        <f>100*(Data[[#This Row],[B3_num]]/Data[[#This Row],[totalNumLAttainers]])</f>
        <v>24.204099433057131</v>
      </c>
      <c r="Y623" s="13">
        <f>100*(Data[[#This Row],[C1_num]]/Data[[#This Row],[totalNumLAttainers]])</f>
        <v>15.351068469254253</v>
      </c>
      <c r="Z623" s="13">
        <f>100*(Data[[#This Row],[C2_num]]/Data[[#This Row],[totalNumLAttainers]])</f>
        <v>6.1927605756650674</v>
      </c>
      <c r="AA623" s="13">
        <f>100*(Data[[#This Row],[C3_num]]/Data[[#This Row],[totalNumLAttainers]])</f>
        <v>5.2769297863061491</v>
      </c>
      <c r="AB623" s="9">
        <f>SUM(Data[[#This Row],[A1_num]:[A3_num]])</f>
        <v>452</v>
      </c>
      <c r="AC623" s="9">
        <f>SUM(Data[[#This Row],[B1_num]:[B3_num]])</f>
        <v>1226</v>
      </c>
      <c r="AD623" s="9">
        <f>SUM(Data[[#This Row],[C1_num]:[C3_num]])</f>
        <v>615</v>
      </c>
      <c r="AE623" s="9">
        <f>SUM(Data[[#This Row],[A1_num]],Data[[#This Row],[B1_num]])</f>
        <v>524</v>
      </c>
      <c r="AF623" s="9">
        <f>SUM(Data[[#This Row],[A2_num]],Data[[#This Row],[B2_num]])</f>
        <v>585</v>
      </c>
      <c r="AG623" s="9">
        <f>SUM(Data[[#This Row],[A3_num]],Data[[#This Row],[B3_num]],Data[[#This Row],[C1_num]],Data[[#This Row],[C2_num]],Data[[#This Row],[C3_num]])</f>
        <v>1184</v>
      </c>
    </row>
    <row r="624" spans="1:33" x14ac:dyDescent="0.15">
      <c r="A624" s="8">
        <v>2016</v>
      </c>
      <c r="B624" s="8" t="s">
        <v>221</v>
      </c>
      <c r="C624" s="8" t="s">
        <v>20</v>
      </c>
      <c r="D624" s="8" t="s">
        <v>144</v>
      </c>
      <c r="E624" s="8">
        <v>1120</v>
      </c>
      <c r="F624" s="8">
        <v>113</v>
      </c>
      <c r="G624" s="8">
        <v>84</v>
      </c>
      <c r="H624" s="8">
        <v>14</v>
      </c>
      <c r="I624" s="8">
        <v>182</v>
      </c>
      <c r="J624" s="8">
        <v>116</v>
      </c>
      <c r="K624" s="8">
        <v>316</v>
      </c>
      <c r="L624" s="8">
        <v>211</v>
      </c>
      <c r="M624" s="8">
        <v>84</v>
      </c>
      <c r="N624" s="8">
        <v>78</v>
      </c>
      <c r="O624" s="8">
        <f>SUM(Data[[#This Row],[A1_num]:[C3_num]])</f>
        <v>1198</v>
      </c>
      <c r="P624" s="9">
        <f>Data[[#This Row],[totalNumLAttainers]]+Data[[#This Row],[numNonLA]]</f>
        <v>2318</v>
      </c>
      <c r="Q624" s="9">
        <f>100*(Data[[#This Row],[totalNumLAttainers]]/Data[[#This Row],[totalYP]])</f>
        <v>51.682484900776529</v>
      </c>
      <c r="R624" s="9">
        <f>100*(Data[[#This Row],[numNonLA]]/Data[[#This Row],[totalYP]])</f>
        <v>48.317515099223471</v>
      </c>
      <c r="S624" s="13">
        <f>100*(Data[[#This Row],[A1_num]]/Data[[#This Row],[totalNumLAttainers]])</f>
        <v>9.4323873121869788</v>
      </c>
      <c r="T624" s="13">
        <f>100*(Data[[#This Row],[A2_num]]/Data[[#This Row],[totalNumLAttainers]])</f>
        <v>7.0116861435726205</v>
      </c>
      <c r="U624" s="13">
        <f>100*(Data[[#This Row],[A3_num]]/Data[[#This Row],[totalNumLAttainers]])</f>
        <v>1.1686143572621035</v>
      </c>
      <c r="V624" s="13">
        <f>100*(Data[[#This Row],[B1_num]]/Data[[#This Row],[totalNumLAttainers]])</f>
        <v>15.191986644407345</v>
      </c>
      <c r="W624" s="13">
        <f>100*(Data[[#This Row],[B2_num]]/Data[[#This Row],[totalNumLAttainers]])</f>
        <v>9.6828046744574294</v>
      </c>
      <c r="X624" s="13">
        <f>100*(Data[[#This Row],[B3_num]]/Data[[#This Row],[totalNumLAttainers]])</f>
        <v>26.37729549248748</v>
      </c>
      <c r="Y624" s="13">
        <f>100*(Data[[#This Row],[C1_num]]/Data[[#This Row],[totalNumLAttainers]])</f>
        <v>17.612687813021701</v>
      </c>
      <c r="Z624" s="13">
        <f>100*(Data[[#This Row],[C2_num]]/Data[[#This Row],[totalNumLAttainers]])</f>
        <v>7.0116861435726205</v>
      </c>
      <c r="AA624" s="13">
        <f>100*(Data[[#This Row],[C3_num]]/Data[[#This Row],[totalNumLAttainers]])</f>
        <v>6.5108514190317202</v>
      </c>
      <c r="AB624" s="9">
        <f>SUM(Data[[#This Row],[A1_num]:[A3_num]])</f>
        <v>211</v>
      </c>
      <c r="AC624" s="9">
        <f>SUM(Data[[#This Row],[B1_num]:[B3_num]])</f>
        <v>614</v>
      </c>
      <c r="AD624" s="9">
        <f>SUM(Data[[#This Row],[C1_num]:[C3_num]])</f>
        <v>373</v>
      </c>
      <c r="AE624" s="9">
        <f>SUM(Data[[#This Row],[A1_num]],Data[[#This Row],[B1_num]])</f>
        <v>295</v>
      </c>
      <c r="AF624" s="9">
        <f>SUM(Data[[#This Row],[A2_num]],Data[[#This Row],[B2_num]])</f>
        <v>200</v>
      </c>
      <c r="AG624" s="9">
        <f>SUM(Data[[#This Row],[A3_num]],Data[[#This Row],[B3_num]],Data[[#This Row],[C1_num]],Data[[#This Row],[C2_num]],Data[[#This Row],[C3_num]])</f>
        <v>703</v>
      </c>
    </row>
    <row r="625" spans="1:33" x14ac:dyDescent="0.15">
      <c r="A625" s="8">
        <v>2016</v>
      </c>
      <c r="B625" s="8" t="s">
        <v>221</v>
      </c>
      <c r="C625" s="8" t="s">
        <v>254</v>
      </c>
      <c r="D625" s="8" t="s">
        <v>255</v>
      </c>
      <c r="E625" s="8">
        <v>1294</v>
      </c>
      <c r="F625" s="8">
        <v>96</v>
      </c>
      <c r="G625" s="8">
        <v>130</v>
      </c>
      <c r="H625" s="8">
        <v>14</v>
      </c>
      <c r="I625" s="8">
        <v>137</v>
      </c>
      <c r="J625" s="8">
        <v>140</v>
      </c>
      <c r="K625" s="8">
        <v>359</v>
      </c>
      <c r="L625" s="8">
        <v>228</v>
      </c>
      <c r="M625" s="8">
        <v>108</v>
      </c>
      <c r="N625" s="8">
        <v>57</v>
      </c>
      <c r="O625" s="8">
        <f>SUM(Data[[#This Row],[A1_num]:[C3_num]])</f>
        <v>1269</v>
      </c>
      <c r="P625" s="9">
        <f>Data[[#This Row],[totalNumLAttainers]]+Data[[#This Row],[numNonLA]]</f>
        <v>2563</v>
      </c>
      <c r="Q625" s="9">
        <f>100*(Data[[#This Row],[totalNumLAttainers]]/Data[[#This Row],[totalYP]])</f>
        <v>49.512290284822477</v>
      </c>
      <c r="R625" s="9">
        <f>100*(Data[[#This Row],[numNonLA]]/Data[[#This Row],[totalYP]])</f>
        <v>50.48770971517753</v>
      </c>
      <c r="S625" s="13">
        <f>100*(Data[[#This Row],[A1_num]]/Data[[#This Row],[totalNumLAttainers]])</f>
        <v>7.5650118203309695</v>
      </c>
      <c r="T625" s="13">
        <f>100*(Data[[#This Row],[A2_num]]/Data[[#This Row],[totalNumLAttainers]])</f>
        <v>10.244286840031521</v>
      </c>
      <c r="U625" s="13">
        <f>100*(Data[[#This Row],[A3_num]]/Data[[#This Row],[totalNumLAttainers]])</f>
        <v>1.1032308904649331</v>
      </c>
      <c r="V625" s="13">
        <f>100*(Data[[#This Row],[B1_num]]/Data[[#This Row],[totalNumLAttainers]])</f>
        <v>10.795902285263988</v>
      </c>
      <c r="W625" s="13">
        <f>100*(Data[[#This Row],[B2_num]]/Data[[#This Row],[totalNumLAttainers]])</f>
        <v>11.03230890464933</v>
      </c>
      <c r="X625" s="13">
        <f>100*(Data[[#This Row],[B3_num]]/Data[[#This Row],[totalNumLAttainers]])</f>
        <v>28.289992119779356</v>
      </c>
      <c r="Y625" s="13">
        <f>100*(Data[[#This Row],[C1_num]]/Data[[#This Row],[totalNumLAttainers]])</f>
        <v>17.966903073286051</v>
      </c>
      <c r="Z625" s="13">
        <f>100*(Data[[#This Row],[C2_num]]/Data[[#This Row],[totalNumLAttainers]])</f>
        <v>8.5106382978723403</v>
      </c>
      <c r="AA625" s="13">
        <f>100*(Data[[#This Row],[C3_num]]/Data[[#This Row],[totalNumLAttainers]])</f>
        <v>4.4917257683215128</v>
      </c>
      <c r="AB625" s="9">
        <f>SUM(Data[[#This Row],[A1_num]:[A3_num]])</f>
        <v>240</v>
      </c>
      <c r="AC625" s="9">
        <f>SUM(Data[[#This Row],[B1_num]:[B3_num]])</f>
        <v>636</v>
      </c>
      <c r="AD625" s="9">
        <f>SUM(Data[[#This Row],[C1_num]:[C3_num]])</f>
        <v>393</v>
      </c>
      <c r="AE625" s="9">
        <f>SUM(Data[[#This Row],[A1_num]],Data[[#This Row],[B1_num]])</f>
        <v>233</v>
      </c>
      <c r="AF625" s="9">
        <f>SUM(Data[[#This Row],[A2_num]],Data[[#This Row],[B2_num]])</f>
        <v>270</v>
      </c>
      <c r="AG625" s="9">
        <f>SUM(Data[[#This Row],[A3_num]],Data[[#This Row],[B3_num]],Data[[#This Row],[C1_num]],Data[[#This Row],[C2_num]],Data[[#This Row],[C3_num]])</f>
        <v>766</v>
      </c>
    </row>
    <row r="626" spans="1:33" x14ac:dyDescent="0.15">
      <c r="A626" s="8">
        <v>2016</v>
      </c>
      <c r="B626" s="8" t="s">
        <v>221</v>
      </c>
      <c r="C626" s="8" t="s">
        <v>260</v>
      </c>
      <c r="D626" s="8" t="s">
        <v>261</v>
      </c>
      <c r="E626" s="8">
        <v>883</v>
      </c>
      <c r="F626" s="8">
        <v>41</v>
      </c>
      <c r="G626" s="8">
        <v>71</v>
      </c>
      <c r="H626" s="8" t="s">
        <v>2</v>
      </c>
      <c r="I626" s="8">
        <v>82</v>
      </c>
      <c r="J626" s="8">
        <v>62</v>
      </c>
      <c r="K626" s="8">
        <v>140</v>
      </c>
      <c r="L626" s="8">
        <v>79</v>
      </c>
      <c r="M626" s="8">
        <v>27</v>
      </c>
      <c r="N626" s="8">
        <v>49</v>
      </c>
      <c r="O626" s="8">
        <f>SUM(Data[[#This Row],[A1_num]:[C3_num]])</f>
        <v>551</v>
      </c>
      <c r="P626" s="9">
        <f>Data[[#This Row],[totalNumLAttainers]]+Data[[#This Row],[numNonLA]]</f>
        <v>1434</v>
      </c>
      <c r="Q626" s="9">
        <f>100*(Data[[#This Row],[totalNumLAttainers]]/Data[[#This Row],[totalYP]])</f>
        <v>38.423988842398884</v>
      </c>
      <c r="R626" s="9">
        <f>100*(Data[[#This Row],[numNonLA]]/Data[[#This Row],[totalYP]])</f>
        <v>61.576011157601116</v>
      </c>
      <c r="S626" s="13">
        <f>100*(Data[[#This Row],[A1_num]]/Data[[#This Row],[totalNumLAttainers]])</f>
        <v>7.4410163339382942</v>
      </c>
      <c r="T626" s="13">
        <f>100*(Data[[#This Row],[A2_num]]/Data[[#This Row],[totalNumLAttainers]])</f>
        <v>12.885662431941924</v>
      </c>
      <c r="U626" s="13" t="e">
        <f>100*(Data[[#This Row],[A3_num]]/Data[[#This Row],[totalNumLAttainers]])</f>
        <v>#VALUE!</v>
      </c>
      <c r="V626" s="13">
        <f>100*(Data[[#This Row],[B1_num]]/Data[[#This Row],[totalNumLAttainers]])</f>
        <v>14.882032667876588</v>
      </c>
      <c r="W626" s="13">
        <f>100*(Data[[#This Row],[B2_num]]/Data[[#This Row],[totalNumLAttainers]])</f>
        <v>11.252268602540836</v>
      </c>
      <c r="X626" s="13">
        <f>100*(Data[[#This Row],[B3_num]]/Data[[#This Row],[totalNumLAttainers]])</f>
        <v>25.408348457350272</v>
      </c>
      <c r="Y626" s="13">
        <f>100*(Data[[#This Row],[C1_num]]/Data[[#This Row],[totalNumLAttainers]])</f>
        <v>14.337568058076226</v>
      </c>
      <c r="Z626" s="13">
        <f>100*(Data[[#This Row],[C2_num]]/Data[[#This Row],[totalNumLAttainers]])</f>
        <v>4.900181488203267</v>
      </c>
      <c r="AA626" s="13">
        <f>100*(Data[[#This Row],[C3_num]]/Data[[#This Row],[totalNumLAttainers]])</f>
        <v>8.8929219600725951</v>
      </c>
      <c r="AB626" s="9">
        <f>SUM(Data[[#This Row],[A1_num]:[A3_num]])</f>
        <v>112</v>
      </c>
      <c r="AC626" s="9">
        <f>SUM(Data[[#This Row],[B1_num]:[B3_num]])</f>
        <v>284</v>
      </c>
      <c r="AD626" s="9">
        <f>SUM(Data[[#This Row],[C1_num]:[C3_num]])</f>
        <v>155</v>
      </c>
      <c r="AE626" s="9">
        <f>SUM(Data[[#This Row],[A1_num]],Data[[#This Row],[B1_num]])</f>
        <v>123</v>
      </c>
      <c r="AF626" s="9">
        <f>SUM(Data[[#This Row],[A2_num]],Data[[#This Row],[B2_num]])</f>
        <v>133</v>
      </c>
      <c r="AG626" s="9">
        <f>SUM(Data[[#This Row],[A3_num]],Data[[#This Row],[B3_num]],Data[[#This Row],[C1_num]],Data[[#This Row],[C2_num]],Data[[#This Row],[C3_num]])</f>
        <v>295</v>
      </c>
    </row>
    <row r="627" spans="1:33" x14ac:dyDescent="0.15">
      <c r="A627" s="8">
        <v>2016</v>
      </c>
      <c r="B627" s="8" t="s">
        <v>221</v>
      </c>
      <c r="C627" s="8" t="s">
        <v>288</v>
      </c>
      <c r="D627" s="8" t="s">
        <v>289</v>
      </c>
      <c r="E627" s="8">
        <v>1039</v>
      </c>
      <c r="F627" s="8">
        <v>74</v>
      </c>
      <c r="G627" s="8">
        <v>65</v>
      </c>
      <c r="H627" s="8" t="s">
        <v>2</v>
      </c>
      <c r="I627" s="8">
        <v>93</v>
      </c>
      <c r="J627" s="8">
        <v>146</v>
      </c>
      <c r="K627" s="8">
        <v>228</v>
      </c>
      <c r="L627" s="8">
        <v>121</v>
      </c>
      <c r="M627" s="8">
        <v>75</v>
      </c>
      <c r="N627" s="8">
        <v>37</v>
      </c>
      <c r="O627" s="8">
        <f>SUM(Data[[#This Row],[A1_num]:[C3_num]])</f>
        <v>839</v>
      </c>
      <c r="P627" s="9">
        <f>Data[[#This Row],[totalNumLAttainers]]+Data[[#This Row],[numNonLA]]</f>
        <v>1878</v>
      </c>
      <c r="Q627" s="9">
        <f>100*(Data[[#This Row],[totalNumLAttainers]]/Data[[#This Row],[totalYP]])</f>
        <v>44.675186368477107</v>
      </c>
      <c r="R627" s="9">
        <f>100*(Data[[#This Row],[numNonLA]]/Data[[#This Row],[totalYP]])</f>
        <v>55.324813631522893</v>
      </c>
      <c r="S627" s="13">
        <f>100*(Data[[#This Row],[A1_num]]/Data[[#This Row],[totalNumLAttainers]])</f>
        <v>8.820023837902264</v>
      </c>
      <c r="T627" s="13">
        <f>100*(Data[[#This Row],[A2_num]]/Data[[#This Row],[totalNumLAttainers]])</f>
        <v>7.7473182359952322</v>
      </c>
      <c r="U627" s="13" t="e">
        <f>100*(Data[[#This Row],[A3_num]]/Data[[#This Row],[totalNumLAttainers]])</f>
        <v>#VALUE!</v>
      </c>
      <c r="V627" s="13">
        <f>100*(Data[[#This Row],[B1_num]]/Data[[#This Row],[totalNumLAttainers]])</f>
        <v>11.084624553039331</v>
      </c>
      <c r="W627" s="13">
        <f>100*(Data[[#This Row],[B2_num]]/Data[[#This Row],[totalNumLAttainers]])</f>
        <v>17.401668653158524</v>
      </c>
      <c r="X627" s="13">
        <f>100*(Data[[#This Row],[B3_num]]/Data[[#This Row],[totalNumLAttainers]])</f>
        <v>27.175208581644817</v>
      </c>
      <c r="Y627" s="13">
        <f>100*(Data[[#This Row],[C1_num]]/Data[[#This Row],[totalNumLAttainers]])</f>
        <v>14.421930870083433</v>
      </c>
      <c r="Z627" s="13">
        <f>100*(Data[[#This Row],[C2_num]]/Data[[#This Row],[totalNumLAttainers]])</f>
        <v>8.9392133492252679</v>
      </c>
      <c r="AA627" s="13">
        <f>100*(Data[[#This Row],[C3_num]]/Data[[#This Row],[totalNumLAttainers]])</f>
        <v>4.410011918951132</v>
      </c>
      <c r="AB627" s="9">
        <f>SUM(Data[[#This Row],[A1_num]:[A3_num]])</f>
        <v>139</v>
      </c>
      <c r="AC627" s="9">
        <f>SUM(Data[[#This Row],[B1_num]:[B3_num]])</f>
        <v>467</v>
      </c>
      <c r="AD627" s="9">
        <f>SUM(Data[[#This Row],[C1_num]:[C3_num]])</f>
        <v>233</v>
      </c>
      <c r="AE627" s="9">
        <f>SUM(Data[[#This Row],[A1_num]],Data[[#This Row],[B1_num]])</f>
        <v>167</v>
      </c>
      <c r="AF627" s="9">
        <f>SUM(Data[[#This Row],[A2_num]],Data[[#This Row],[B2_num]])</f>
        <v>211</v>
      </c>
      <c r="AG627" s="9">
        <f>SUM(Data[[#This Row],[A3_num]],Data[[#This Row],[B3_num]],Data[[#This Row],[C1_num]],Data[[#This Row],[C2_num]],Data[[#This Row],[C3_num]])</f>
        <v>461</v>
      </c>
    </row>
    <row r="628" spans="1:33" x14ac:dyDescent="0.15">
      <c r="A628" s="8">
        <v>2016</v>
      </c>
      <c r="B628" s="8" t="s">
        <v>221</v>
      </c>
      <c r="C628" s="8" t="s">
        <v>276</v>
      </c>
      <c r="D628" s="8" t="s">
        <v>277</v>
      </c>
      <c r="E628" s="8">
        <v>813</v>
      </c>
      <c r="F628" s="8">
        <v>46</v>
      </c>
      <c r="G628" s="8">
        <v>51</v>
      </c>
      <c r="H628" s="8" t="s">
        <v>2</v>
      </c>
      <c r="I628" s="8">
        <v>102</v>
      </c>
      <c r="J628" s="8">
        <v>71</v>
      </c>
      <c r="K628" s="8">
        <v>231</v>
      </c>
      <c r="L628" s="8">
        <v>101</v>
      </c>
      <c r="M628" s="8">
        <v>53</v>
      </c>
      <c r="N628" s="8">
        <v>37</v>
      </c>
      <c r="O628" s="8">
        <f>SUM(Data[[#This Row],[A1_num]:[C3_num]])</f>
        <v>692</v>
      </c>
      <c r="P628" s="9">
        <f>Data[[#This Row],[totalNumLAttainers]]+Data[[#This Row],[numNonLA]]</f>
        <v>1505</v>
      </c>
      <c r="Q628" s="9">
        <f>100*(Data[[#This Row],[totalNumLAttainers]]/Data[[#This Row],[totalYP]])</f>
        <v>45.980066445182729</v>
      </c>
      <c r="R628" s="9">
        <f>100*(Data[[#This Row],[numNonLA]]/Data[[#This Row],[totalYP]])</f>
        <v>54.019933554817278</v>
      </c>
      <c r="S628" s="13">
        <f>100*(Data[[#This Row],[A1_num]]/Data[[#This Row],[totalNumLAttainers]])</f>
        <v>6.6473988439306355</v>
      </c>
      <c r="T628" s="13">
        <f>100*(Data[[#This Row],[A2_num]]/Data[[#This Row],[totalNumLAttainers]])</f>
        <v>7.3699421965317926</v>
      </c>
      <c r="U628" s="13" t="e">
        <f>100*(Data[[#This Row],[A3_num]]/Data[[#This Row],[totalNumLAttainers]])</f>
        <v>#VALUE!</v>
      </c>
      <c r="V628" s="13">
        <f>100*(Data[[#This Row],[B1_num]]/Data[[#This Row],[totalNumLAttainers]])</f>
        <v>14.739884393063585</v>
      </c>
      <c r="W628" s="13">
        <f>100*(Data[[#This Row],[B2_num]]/Data[[#This Row],[totalNumLAttainers]])</f>
        <v>10.260115606936417</v>
      </c>
      <c r="X628" s="13">
        <f>100*(Data[[#This Row],[B3_num]]/Data[[#This Row],[totalNumLAttainers]])</f>
        <v>33.381502890173408</v>
      </c>
      <c r="Y628" s="13">
        <f>100*(Data[[#This Row],[C1_num]]/Data[[#This Row],[totalNumLAttainers]])</f>
        <v>14.595375722543352</v>
      </c>
      <c r="Z628" s="13">
        <f>100*(Data[[#This Row],[C2_num]]/Data[[#This Row],[totalNumLAttainers]])</f>
        <v>7.6589595375722546</v>
      </c>
      <c r="AA628" s="13">
        <f>100*(Data[[#This Row],[C3_num]]/Data[[#This Row],[totalNumLAttainers]])</f>
        <v>5.3468208092485554</v>
      </c>
      <c r="AB628" s="9">
        <f>SUM(Data[[#This Row],[A1_num]:[A3_num]])</f>
        <v>97</v>
      </c>
      <c r="AC628" s="9">
        <f>SUM(Data[[#This Row],[B1_num]:[B3_num]])</f>
        <v>404</v>
      </c>
      <c r="AD628" s="9">
        <f>SUM(Data[[#This Row],[C1_num]:[C3_num]])</f>
        <v>191</v>
      </c>
      <c r="AE628" s="9">
        <f>SUM(Data[[#This Row],[A1_num]],Data[[#This Row],[B1_num]])</f>
        <v>148</v>
      </c>
      <c r="AF628" s="9">
        <f>SUM(Data[[#This Row],[A2_num]],Data[[#This Row],[B2_num]])</f>
        <v>122</v>
      </c>
      <c r="AG628" s="9">
        <f>SUM(Data[[#This Row],[A3_num]],Data[[#This Row],[B3_num]],Data[[#This Row],[C1_num]],Data[[#This Row],[C2_num]],Data[[#This Row],[C3_num]])</f>
        <v>422</v>
      </c>
    </row>
    <row r="629" spans="1:33" x14ac:dyDescent="0.15">
      <c r="A629" s="8">
        <v>2016</v>
      </c>
      <c r="B629" s="8" t="s">
        <v>221</v>
      </c>
      <c r="C629" s="8" t="s">
        <v>86</v>
      </c>
      <c r="D629" s="8" t="s">
        <v>199</v>
      </c>
      <c r="E629" s="8">
        <v>2223</v>
      </c>
      <c r="F629" s="8">
        <v>144</v>
      </c>
      <c r="G629" s="8">
        <v>207</v>
      </c>
      <c r="H629" s="8">
        <v>35</v>
      </c>
      <c r="I629" s="8">
        <v>99</v>
      </c>
      <c r="J629" s="8">
        <v>140</v>
      </c>
      <c r="K629" s="8">
        <v>318</v>
      </c>
      <c r="L629" s="8">
        <v>110</v>
      </c>
      <c r="M629" s="8">
        <v>77</v>
      </c>
      <c r="N629" s="8">
        <v>73</v>
      </c>
      <c r="O629" s="8">
        <f>SUM(Data[[#This Row],[A1_num]:[C3_num]])</f>
        <v>1203</v>
      </c>
      <c r="P629" s="9">
        <f>Data[[#This Row],[totalNumLAttainers]]+Data[[#This Row],[numNonLA]]</f>
        <v>3426</v>
      </c>
      <c r="Q629" s="9">
        <f>100*(Data[[#This Row],[totalNumLAttainers]]/Data[[#This Row],[totalYP]])</f>
        <v>35.1138353765324</v>
      </c>
      <c r="R629" s="9">
        <f>100*(Data[[#This Row],[numNonLA]]/Data[[#This Row],[totalYP]])</f>
        <v>64.886164623467607</v>
      </c>
      <c r="S629" s="13">
        <f>100*(Data[[#This Row],[A1_num]]/Data[[#This Row],[totalNumLAttainers]])</f>
        <v>11.970074812967582</v>
      </c>
      <c r="T629" s="13">
        <f>100*(Data[[#This Row],[A2_num]]/Data[[#This Row],[totalNumLAttainers]])</f>
        <v>17.206982543640898</v>
      </c>
      <c r="U629" s="13">
        <f>100*(Data[[#This Row],[A3_num]]/Data[[#This Row],[totalNumLAttainers]])</f>
        <v>2.9093931837073983</v>
      </c>
      <c r="V629" s="13">
        <f>100*(Data[[#This Row],[B1_num]]/Data[[#This Row],[totalNumLAttainers]])</f>
        <v>8.2294264339152114</v>
      </c>
      <c r="W629" s="13">
        <f>100*(Data[[#This Row],[B2_num]]/Data[[#This Row],[totalNumLAttainers]])</f>
        <v>11.637572734829593</v>
      </c>
      <c r="X629" s="13">
        <f>100*(Data[[#This Row],[B3_num]]/Data[[#This Row],[totalNumLAttainers]])</f>
        <v>26.433915211970078</v>
      </c>
      <c r="Y629" s="13">
        <f>100*(Data[[#This Row],[C1_num]]/Data[[#This Row],[totalNumLAttainers]])</f>
        <v>9.1438071487946804</v>
      </c>
      <c r="Z629" s="13">
        <f>100*(Data[[#This Row],[C2_num]]/Data[[#This Row],[totalNumLAttainers]])</f>
        <v>6.4006650041562763</v>
      </c>
      <c r="AA629" s="13">
        <f>100*(Data[[#This Row],[C3_num]]/Data[[#This Row],[totalNumLAttainers]])</f>
        <v>6.0681629260182879</v>
      </c>
      <c r="AB629" s="9">
        <f>SUM(Data[[#This Row],[A1_num]:[A3_num]])</f>
        <v>386</v>
      </c>
      <c r="AC629" s="9">
        <f>SUM(Data[[#This Row],[B1_num]:[B3_num]])</f>
        <v>557</v>
      </c>
      <c r="AD629" s="9">
        <f>SUM(Data[[#This Row],[C1_num]:[C3_num]])</f>
        <v>260</v>
      </c>
      <c r="AE629" s="9">
        <f>SUM(Data[[#This Row],[A1_num]],Data[[#This Row],[B1_num]])</f>
        <v>243</v>
      </c>
      <c r="AF629" s="9">
        <f>SUM(Data[[#This Row],[A2_num]],Data[[#This Row],[B2_num]])</f>
        <v>347</v>
      </c>
      <c r="AG629" s="9">
        <f>SUM(Data[[#This Row],[A3_num]],Data[[#This Row],[B3_num]],Data[[#This Row],[C1_num]],Data[[#This Row],[C2_num]],Data[[#This Row],[C3_num]])</f>
        <v>613</v>
      </c>
    </row>
    <row r="630" spans="1:33" x14ac:dyDescent="0.15">
      <c r="A630" s="8">
        <v>2016</v>
      </c>
      <c r="B630" s="8" t="s">
        <v>221</v>
      </c>
      <c r="C630" s="8" t="s">
        <v>4</v>
      </c>
      <c r="D630" s="8" t="s">
        <v>132</v>
      </c>
      <c r="E630" s="8">
        <v>834</v>
      </c>
      <c r="F630" s="8">
        <v>53</v>
      </c>
      <c r="G630" s="8">
        <v>37</v>
      </c>
      <c r="H630" s="8" t="s">
        <v>2</v>
      </c>
      <c r="I630" s="8">
        <v>81</v>
      </c>
      <c r="J630" s="8">
        <v>80</v>
      </c>
      <c r="K630" s="8">
        <v>189</v>
      </c>
      <c r="L630" s="8">
        <v>80</v>
      </c>
      <c r="M630" s="8">
        <v>57</v>
      </c>
      <c r="N630" s="8">
        <v>47</v>
      </c>
      <c r="O630" s="8">
        <f>SUM(Data[[#This Row],[A1_num]:[C3_num]])</f>
        <v>624</v>
      </c>
      <c r="P630" s="9">
        <f>Data[[#This Row],[totalNumLAttainers]]+Data[[#This Row],[numNonLA]]</f>
        <v>1458</v>
      </c>
      <c r="Q630" s="9">
        <f>100*(Data[[#This Row],[totalNumLAttainers]]/Data[[#This Row],[totalYP]])</f>
        <v>42.798353909465021</v>
      </c>
      <c r="R630" s="9">
        <f>100*(Data[[#This Row],[numNonLA]]/Data[[#This Row],[totalYP]])</f>
        <v>57.201646090534972</v>
      </c>
      <c r="S630" s="13">
        <f>100*(Data[[#This Row],[A1_num]]/Data[[#This Row],[totalNumLAttainers]])</f>
        <v>8.4935897435897445</v>
      </c>
      <c r="T630" s="13">
        <f>100*(Data[[#This Row],[A2_num]]/Data[[#This Row],[totalNumLAttainers]])</f>
        <v>5.9294871794871788</v>
      </c>
      <c r="U630" s="13" t="e">
        <f>100*(Data[[#This Row],[A3_num]]/Data[[#This Row],[totalNumLAttainers]])</f>
        <v>#VALUE!</v>
      </c>
      <c r="V630" s="13">
        <f>100*(Data[[#This Row],[B1_num]]/Data[[#This Row],[totalNumLAttainers]])</f>
        <v>12.980769230769232</v>
      </c>
      <c r="W630" s="13">
        <f>100*(Data[[#This Row],[B2_num]]/Data[[#This Row],[totalNumLAttainers]])</f>
        <v>12.820512820512819</v>
      </c>
      <c r="X630" s="13">
        <f>100*(Data[[#This Row],[B3_num]]/Data[[#This Row],[totalNumLAttainers]])</f>
        <v>30.288461538461537</v>
      </c>
      <c r="Y630" s="13">
        <f>100*(Data[[#This Row],[C1_num]]/Data[[#This Row],[totalNumLAttainers]])</f>
        <v>12.820512820512819</v>
      </c>
      <c r="Z630" s="13">
        <f>100*(Data[[#This Row],[C2_num]]/Data[[#This Row],[totalNumLAttainers]])</f>
        <v>9.1346153846153832</v>
      </c>
      <c r="AA630" s="13">
        <f>100*(Data[[#This Row],[C3_num]]/Data[[#This Row],[totalNumLAttainers]])</f>
        <v>7.5320512820512819</v>
      </c>
      <c r="AB630" s="9">
        <f>SUM(Data[[#This Row],[A1_num]:[A3_num]])</f>
        <v>90</v>
      </c>
      <c r="AC630" s="9">
        <f>SUM(Data[[#This Row],[B1_num]:[B3_num]])</f>
        <v>350</v>
      </c>
      <c r="AD630" s="9">
        <f>SUM(Data[[#This Row],[C1_num]:[C3_num]])</f>
        <v>184</v>
      </c>
      <c r="AE630" s="9">
        <f>SUM(Data[[#This Row],[A1_num]],Data[[#This Row],[B1_num]])</f>
        <v>134</v>
      </c>
      <c r="AF630" s="9">
        <f>SUM(Data[[#This Row],[A2_num]],Data[[#This Row],[B2_num]])</f>
        <v>117</v>
      </c>
      <c r="AG630" s="9">
        <f>SUM(Data[[#This Row],[A3_num]],Data[[#This Row],[B3_num]],Data[[#This Row],[C1_num]],Data[[#This Row],[C2_num]],Data[[#This Row],[C3_num]])</f>
        <v>373</v>
      </c>
    </row>
    <row r="631" spans="1:33" x14ac:dyDescent="0.15">
      <c r="A631" s="8">
        <v>2016</v>
      </c>
      <c r="B631" s="8" t="s">
        <v>221</v>
      </c>
      <c r="C631" s="8" t="s">
        <v>87</v>
      </c>
      <c r="D631" s="8" t="s">
        <v>200</v>
      </c>
      <c r="E631" s="8">
        <v>910</v>
      </c>
      <c r="F631" s="8">
        <v>50</v>
      </c>
      <c r="G631" s="8">
        <v>41</v>
      </c>
      <c r="H631" s="8" t="s">
        <v>2</v>
      </c>
      <c r="I631" s="8">
        <v>60</v>
      </c>
      <c r="J631" s="8">
        <v>32</v>
      </c>
      <c r="K631" s="8">
        <v>63</v>
      </c>
      <c r="L631" s="8">
        <v>29</v>
      </c>
      <c r="M631" s="8">
        <v>19</v>
      </c>
      <c r="N631" s="8">
        <v>19</v>
      </c>
      <c r="O631" s="8">
        <f>SUM(Data[[#This Row],[A1_num]:[C3_num]])</f>
        <v>313</v>
      </c>
      <c r="P631" s="9">
        <f>Data[[#This Row],[totalNumLAttainers]]+Data[[#This Row],[numNonLA]]</f>
        <v>1223</v>
      </c>
      <c r="Q631" s="9">
        <f>100*(Data[[#This Row],[totalNumLAttainers]]/Data[[#This Row],[totalYP]])</f>
        <v>25.592804578904332</v>
      </c>
      <c r="R631" s="9">
        <f>100*(Data[[#This Row],[numNonLA]]/Data[[#This Row],[totalYP]])</f>
        <v>74.407195421095665</v>
      </c>
      <c r="S631" s="13">
        <f>100*(Data[[#This Row],[A1_num]]/Data[[#This Row],[totalNumLAttainers]])</f>
        <v>15.974440894568689</v>
      </c>
      <c r="T631" s="13">
        <f>100*(Data[[#This Row],[A2_num]]/Data[[#This Row],[totalNumLAttainers]])</f>
        <v>13.099041533546327</v>
      </c>
      <c r="U631" s="13" t="e">
        <f>100*(Data[[#This Row],[A3_num]]/Data[[#This Row],[totalNumLAttainers]])</f>
        <v>#VALUE!</v>
      </c>
      <c r="V631" s="13">
        <f>100*(Data[[#This Row],[B1_num]]/Data[[#This Row],[totalNumLAttainers]])</f>
        <v>19.169329073482427</v>
      </c>
      <c r="W631" s="13">
        <f>100*(Data[[#This Row],[B2_num]]/Data[[#This Row],[totalNumLAttainers]])</f>
        <v>10.223642172523961</v>
      </c>
      <c r="X631" s="13">
        <f>100*(Data[[#This Row],[B3_num]]/Data[[#This Row],[totalNumLAttainers]])</f>
        <v>20.12779552715655</v>
      </c>
      <c r="Y631" s="13">
        <f>100*(Data[[#This Row],[C1_num]]/Data[[#This Row],[totalNumLAttainers]])</f>
        <v>9.2651757188498394</v>
      </c>
      <c r="Z631" s="13">
        <f>100*(Data[[#This Row],[C2_num]]/Data[[#This Row],[totalNumLAttainers]])</f>
        <v>6.0702875399361016</v>
      </c>
      <c r="AA631" s="13">
        <f>100*(Data[[#This Row],[C3_num]]/Data[[#This Row],[totalNumLAttainers]])</f>
        <v>6.0702875399361016</v>
      </c>
      <c r="AB631" s="9">
        <f>SUM(Data[[#This Row],[A1_num]:[A3_num]])</f>
        <v>91</v>
      </c>
      <c r="AC631" s="9">
        <f>SUM(Data[[#This Row],[B1_num]:[B3_num]])</f>
        <v>155</v>
      </c>
      <c r="AD631" s="9">
        <f>SUM(Data[[#This Row],[C1_num]:[C3_num]])</f>
        <v>67</v>
      </c>
      <c r="AE631" s="9">
        <f>SUM(Data[[#This Row],[A1_num]],Data[[#This Row],[B1_num]])</f>
        <v>110</v>
      </c>
      <c r="AF631" s="9">
        <f>SUM(Data[[#This Row],[A2_num]],Data[[#This Row],[B2_num]])</f>
        <v>73</v>
      </c>
      <c r="AG631" s="9">
        <f>SUM(Data[[#This Row],[A3_num]],Data[[#This Row],[B3_num]],Data[[#This Row],[C1_num]],Data[[#This Row],[C2_num]],Data[[#This Row],[C3_num]])</f>
        <v>130</v>
      </c>
    </row>
    <row r="632" spans="1:33" x14ac:dyDescent="0.15">
      <c r="A632" s="8">
        <v>2016</v>
      </c>
      <c r="B632" s="8" t="s">
        <v>221</v>
      </c>
      <c r="C632" s="8" t="s">
        <v>36</v>
      </c>
      <c r="D632" s="8" t="s">
        <v>153</v>
      </c>
      <c r="E632" s="8">
        <v>1368</v>
      </c>
      <c r="F632" s="8">
        <v>125</v>
      </c>
      <c r="G632" s="8">
        <v>130</v>
      </c>
      <c r="H632" s="8">
        <v>19</v>
      </c>
      <c r="I632" s="8">
        <v>141</v>
      </c>
      <c r="J632" s="8">
        <v>112</v>
      </c>
      <c r="K632" s="8">
        <v>341</v>
      </c>
      <c r="L632" s="8">
        <v>125</v>
      </c>
      <c r="M632" s="8">
        <v>74</v>
      </c>
      <c r="N632" s="8">
        <v>69</v>
      </c>
      <c r="O632" s="8">
        <f>SUM(Data[[#This Row],[A1_num]:[C3_num]])</f>
        <v>1136</v>
      </c>
      <c r="P632" s="9">
        <f>Data[[#This Row],[totalNumLAttainers]]+Data[[#This Row],[numNonLA]]</f>
        <v>2504</v>
      </c>
      <c r="Q632" s="9">
        <f>100*(Data[[#This Row],[totalNumLAttainers]]/Data[[#This Row],[totalYP]])</f>
        <v>45.367412140575084</v>
      </c>
      <c r="R632" s="9">
        <f>100*(Data[[#This Row],[numNonLA]]/Data[[#This Row],[totalYP]])</f>
        <v>54.632587859424916</v>
      </c>
      <c r="S632" s="13">
        <f>100*(Data[[#This Row],[A1_num]]/Data[[#This Row],[totalNumLAttainers]])</f>
        <v>11.003521126760564</v>
      </c>
      <c r="T632" s="13">
        <f>100*(Data[[#This Row],[A2_num]]/Data[[#This Row],[totalNumLAttainers]])</f>
        <v>11.443661971830986</v>
      </c>
      <c r="U632" s="13">
        <f>100*(Data[[#This Row],[A3_num]]/Data[[#This Row],[totalNumLAttainers]])</f>
        <v>1.6725352112676055</v>
      </c>
      <c r="V632" s="13">
        <f>100*(Data[[#This Row],[B1_num]]/Data[[#This Row],[totalNumLAttainers]])</f>
        <v>12.411971830985916</v>
      </c>
      <c r="W632" s="13">
        <f>100*(Data[[#This Row],[B2_num]]/Data[[#This Row],[totalNumLAttainers]])</f>
        <v>9.8591549295774641</v>
      </c>
      <c r="X632" s="13">
        <f>100*(Data[[#This Row],[B3_num]]/Data[[#This Row],[totalNumLAttainers]])</f>
        <v>30.01760563380282</v>
      </c>
      <c r="Y632" s="13">
        <f>100*(Data[[#This Row],[C1_num]]/Data[[#This Row],[totalNumLAttainers]])</f>
        <v>11.003521126760564</v>
      </c>
      <c r="Z632" s="13">
        <f>100*(Data[[#This Row],[C2_num]]/Data[[#This Row],[totalNumLAttainers]])</f>
        <v>6.5140845070422531</v>
      </c>
      <c r="AA632" s="13">
        <f>100*(Data[[#This Row],[C3_num]]/Data[[#This Row],[totalNumLAttainers]])</f>
        <v>6.073943661971831</v>
      </c>
      <c r="AB632" s="9">
        <f>SUM(Data[[#This Row],[A1_num]:[A3_num]])</f>
        <v>274</v>
      </c>
      <c r="AC632" s="9">
        <f>SUM(Data[[#This Row],[B1_num]:[B3_num]])</f>
        <v>594</v>
      </c>
      <c r="AD632" s="9">
        <f>SUM(Data[[#This Row],[C1_num]:[C3_num]])</f>
        <v>268</v>
      </c>
      <c r="AE632" s="9">
        <f>SUM(Data[[#This Row],[A1_num]],Data[[#This Row],[B1_num]])</f>
        <v>266</v>
      </c>
      <c r="AF632" s="9">
        <f>SUM(Data[[#This Row],[A2_num]],Data[[#This Row],[B2_num]])</f>
        <v>242</v>
      </c>
      <c r="AG632" s="9">
        <f>SUM(Data[[#This Row],[A3_num]],Data[[#This Row],[B3_num]],Data[[#This Row],[C1_num]],Data[[#This Row],[C2_num]],Data[[#This Row],[C3_num]])</f>
        <v>628</v>
      </c>
    </row>
    <row r="633" spans="1:33" x14ac:dyDescent="0.15">
      <c r="A633" s="8">
        <v>2016</v>
      </c>
      <c r="B633" s="8" t="s">
        <v>221</v>
      </c>
      <c r="C633" s="8" t="s">
        <v>45</v>
      </c>
      <c r="D633" s="8" t="s">
        <v>161</v>
      </c>
      <c r="E633" s="8">
        <v>1833</v>
      </c>
      <c r="F633" s="8">
        <v>149</v>
      </c>
      <c r="G633" s="8">
        <v>88</v>
      </c>
      <c r="H633" s="8" t="s">
        <v>2</v>
      </c>
      <c r="I633" s="8">
        <v>230</v>
      </c>
      <c r="J633" s="8">
        <v>126</v>
      </c>
      <c r="K633" s="8">
        <v>340</v>
      </c>
      <c r="L633" s="8">
        <v>160</v>
      </c>
      <c r="M633" s="8">
        <v>85</v>
      </c>
      <c r="N633" s="8">
        <v>69</v>
      </c>
      <c r="O633" s="8">
        <f>SUM(Data[[#This Row],[A1_num]:[C3_num]])</f>
        <v>1247</v>
      </c>
      <c r="P633" s="9">
        <f>Data[[#This Row],[totalNumLAttainers]]+Data[[#This Row],[numNonLA]]</f>
        <v>3080</v>
      </c>
      <c r="Q633" s="9">
        <f>100*(Data[[#This Row],[totalNumLAttainers]]/Data[[#This Row],[totalYP]])</f>
        <v>40.487012987012989</v>
      </c>
      <c r="R633" s="9">
        <f>100*(Data[[#This Row],[numNonLA]]/Data[[#This Row],[totalYP]])</f>
        <v>59.512987012987018</v>
      </c>
      <c r="S633" s="13">
        <f>100*(Data[[#This Row],[A1_num]]/Data[[#This Row],[totalNumLAttainers]])</f>
        <v>11.948676824378508</v>
      </c>
      <c r="T633" s="13">
        <f>100*(Data[[#This Row],[A2_num]]/Data[[#This Row],[totalNumLAttainers]])</f>
        <v>7.0569366479550926</v>
      </c>
      <c r="U633" s="13" t="e">
        <f>100*(Data[[#This Row],[A3_num]]/Data[[#This Row],[totalNumLAttainers]])</f>
        <v>#VALUE!</v>
      </c>
      <c r="V633" s="13">
        <f>100*(Data[[#This Row],[B1_num]]/Data[[#This Row],[totalNumLAttainers]])</f>
        <v>18.444266238973537</v>
      </c>
      <c r="W633" s="13">
        <f>100*(Data[[#This Row],[B2_num]]/Data[[#This Row],[totalNumLAttainers]])</f>
        <v>10.104250200481154</v>
      </c>
      <c r="X633" s="13">
        <f>100*(Data[[#This Row],[B3_num]]/Data[[#This Row],[totalNumLAttainers]])</f>
        <v>27.265437048917402</v>
      </c>
      <c r="Y633" s="13">
        <f>100*(Data[[#This Row],[C1_num]]/Data[[#This Row],[totalNumLAttainers]])</f>
        <v>12.830793905372895</v>
      </c>
      <c r="Z633" s="13">
        <f>100*(Data[[#This Row],[C2_num]]/Data[[#This Row],[totalNumLAttainers]])</f>
        <v>6.8163592622293505</v>
      </c>
      <c r="AA633" s="13">
        <f>100*(Data[[#This Row],[C3_num]]/Data[[#This Row],[totalNumLAttainers]])</f>
        <v>5.533279871692061</v>
      </c>
      <c r="AB633" s="9">
        <f>SUM(Data[[#This Row],[A1_num]:[A3_num]])</f>
        <v>237</v>
      </c>
      <c r="AC633" s="9">
        <f>SUM(Data[[#This Row],[B1_num]:[B3_num]])</f>
        <v>696</v>
      </c>
      <c r="AD633" s="9">
        <f>SUM(Data[[#This Row],[C1_num]:[C3_num]])</f>
        <v>314</v>
      </c>
      <c r="AE633" s="9">
        <f>SUM(Data[[#This Row],[A1_num]],Data[[#This Row],[B1_num]])</f>
        <v>379</v>
      </c>
      <c r="AF633" s="9">
        <f>SUM(Data[[#This Row],[A2_num]],Data[[#This Row],[B2_num]])</f>
        <v>214</v>
      </c>
      <c r="AG633" s="9">
        <f>SUM(Data[[#This Row],[A3_num]],Data[[#This Row],[B3_num]],Data[[#This Row],[C1_num]],Data[[#This Row],[C2_num]],Data[[#This Row],[C3_num]])</f>
        <v>654</v>
      </c>
    </row>
    <row r="634" spans="1:33" x14ac:dyDescent="0.15">
      <c r="A634" s="8">
        <v>2016</v>
      </c>
      <c r="B634" s="8" t="s">
        <v>221</v>
      </c>
      <c r="C634" s="8" t="s">
        <v>242</v>
      </c>
      <c r="D634" s="8" t="s">
        <v>243</v>
      </c>
      <c r="E634" s="8">
        <v>221</v>
      </c>
      <c r="F634" s="8" t="s">
        <v>2</v>
      </c>
      <c r="G634" s="8">
        <v>13</v>
      </c>
      <c r="H634" s="8" t="s">
        <v>2</v>
      </c>
      <c r="I634" s="8" t="s">
        <v>2</v>
      </c>
      <c r="J634" s="8">
        <v>18</v>
      </c>
      <c r="K634" s="8">
        <v>27</v>
      </c>
      <c r="L634" s="8">
        <v>10</v>
      </c>
      <c r="M634" s="8" t="s">
        <v>2</v>
      </c>
      <c r="N634" s="8" t="s">
        <v>2</v>
      </c>
      <c r="O634" s="8">
        <f>SUM(Data[[#This Row],[A1_num]:[C3_num]])</f>
        <v>68</v>
      </c>
      <c r="P634" s="9">
        <f>Data[[#This Row],[totalNumLAttainers]]+Data[[#This Row],[numNonLA]]</f>
        <v>289</v>
      </c>
      <c r="Q634" s="9">
        <f>100*(Data[[#This Row],[totalNumLAttainers]]/Data[[#This Row],[totalYP]])</f>
        <v>23.52941176470588</v>
      </c>
      <c r="R634" s="9">
        <f>100*(Data[[#This Row],[numNonLA]]/Data[[#This Row],[totalYP]])</f>
        <v>76.470588235294116</v>
      </c>
      <c r="S634" s="13" t="e">
        <f>100*(Data[[#This Row],[A1_num]]/Data[[#This Row],[totalNumLAttainers]])</f>
        <v>#VALUE!</v>
      </c>
      <c r="T634" s="13">
        <f>100*(Data[[#This Row],[A2_num]]/Data[[#This Row],[totalNumLAttainers]])</f>
        <v>19.117647058823529</v>
      </c>
      <c r="U634" s="13" t="e">
        <f>100*(Data[[#This Row],[A3_num]]/Data[[#This Row],[totalNumLAttainers]])</f>
        <v>#VALUE!</v>
      </c>
      <c r="V634" s="13" t="e">
        <f>100*(Data[[#This Row],[B1_num]]/Data[[#This Row],[totalNumLAttainers]])</f>
        <v>#VALUE!</v>
      </c>
      <c r="W634" s="13">
        <f>100*(Data[[#This Row],[B2_num]]/Data[[#This Row],[totalNumLAttainers]])</f>
        <v>26.47058823529412</v>
      </c>
      <c r="X634" s="13">
        <f>100*(Data[[#This Row],[B3_num]]/Data[[#This Row],[totalNumLAttainers]])</f>
        <v>39.705882352941174</v>
      </c>
      <c r="Y634" s="13">
        <f>100*(Data[[#This Row],[C1_num]]/Data[[#This Row],[totalNumLAttainers]])</f>
        <v>14.705882352941178</v>
      </c>
      <c r="Z634" s="13" t="e">
        <f>100*(Data[[#This Row],[C2_num]]/Data[[#This Row],[totalNumLAttainers]])</f>
        <v>#VALUE!</v>
      </c>
      <c r="AA634" s="13" t="e">
        <f>100*(Data[[#This Row],[C3_num]]/Data[[#This Row],[totalNumLAttainers]])</f>
        <v>#VALUE!</v>
      </c>
      <c r="AB634" s="9">
        <f>SUM(Data[[#This Row],[A1_num]:[A3_num]])</f>
        <v>13</v>
      </c>
      <c r="AC634" s="9">
        <f>SUM(Data[[#This Row],[B1_num]:[B3_num]])</f>
        <v>45</v>
      </c>
      <c r="AD634" s="9">
        <f>SUM(Data[[#This Row],[C1_num]:[C3_num]])</f>
        <v>10</v>
      </c>
      <c r="AE634" s="9">
        <f>SUM(Data[[#This Row],[A1_num]],Data[[#This Row],[B1_num]])</f>
        <v>0</v>
      </c>
      <c r="AF634" s="9">
        <f>SUM(Data[[#This Row],[A2_num]],Data[[#This Row],[B2_num]])</f>
        <v>31</v>
      </c>
      <c r="AG634" s="9">
        <f>SUM(Data[[#This Row],[A3_num]],Data[[#This Row],[B3_num]],Data[[#This Row],[C1_num]],Data[[#This Row],[C2_num]],Data[[#This Row],[C3_num]])</f>
        <v>37</v>
      </c>
    </row>
    <row r="635" spans="1:33" x14ac:dyDescent="0.15">
      <c r="A635" s="8">
        <v>2016</v>
      </c>
      <c r="B635" s="8" t="s">
        <v>221</v>
      </c>
      <c r="C635" s="8" t="s">
        <v>37</v>
      </c>
      <c r="D635" s="8" t="s">
        <v>154</v>
      </c>
      <c r="E635" s="8">
        <v>1128</v>
      </c>
      <c r="F635" s="8">
        <v>156</v>
      </c>
      <c r="G635" s="8">
        <v>81</v>
      </c>
      <c r="H635" s="8">
        <v>16</v>
      </c>
      <c r="I635" s="8">
        <v>165</v>
      </c>
      <c r="J635" s="8">
        <v>90</v>
      </c>
      <c r="K635" s="8">
        <v>403</v>
      </c>
      <c r="L635" s="8">
        <v>94</v>
      </c>
      <c r="M635" s="8">
        <v>87</v>
      </c>
      <c r="N635" s="8">
        <v>47</v>
      </c>
      <c r="O635" s="8">
        <f>SUM(Data[[#This Row],[A1_num]:[C3_num]])</f>
        <v>1139</v>
      </c>
      <c r="P635" s="9">
        <f>Data[[#This Row],[totalNumLAttainers]]+Data[[#This Row],[numNonLA]]</f>
        <v>2267</v>
      </c>
      <c r="Q635" s="9">
        <f>100*(Data[[#This Row],[totalNumLAttainers]]/Data[[#This Row],[totalYP]])</f>
        <v>50.242611380679314</v>
      </c>
      <c r="R635" s="9">
        <f>100*(Data[[#This Row],[numNonLA]]/Data[[#This Row],[totalYP]])</f>
        <v>49.757388619320686</v>
      </c>
      <c r="S635" s="13">
        <f>100*(Data[[#This Row],[A1_num]]/Data[[#This Row],[totalNumLAttainers]])</f>
        <v>13.696224758560142</v>
      </c>
      <c r="T635" s="13">
        <f>100*(Data[[#This Row],[A2_num]]/Data[[#This Row],[totalNumLAttainers]])</f>
        <v>7.1115013169446879</v>
      </c>
      <c r="U635" s="13">
        <f>100*(Data[[#This Row],[A3_num]]/Data[[#This Row],[totalNumLAttainers]])</f>
        <v>1.4047410008779631</v>
      </c>
      <c r="V635" s="13">
        <f>100*(Data[[#This Row],[B1_num]]/Data[[#This Row],[totalNumLAttainers]])</f>
        <v>14.486391571553995</v>
      </c>
      <c r="W635" s="13">
        <f>100*(Data[[#This Row],[B2_num]]/Data[[#This Row],[totalNumLAttainers]])</f>
        <v>7.9016681299385425</v>
      </c>
      <c r="X635" s="13">
        <f>100*(Data[[#This Row],[B3_num]]/Data[[#This Row],[totalNumLAttainers]])</f>
        <v>35.381913959613698</v>
      </c>
      <c r="Y635" s="13">
        <f>100*(Data[[#This Row],[C1_num]]/Data[[#This Row],[totalNumLAttainers]])</f>
        <v>8.252853380158033</v>
      </c>
      <c r="Z635" s="13">
        <f>100*(Data[[#This Row],[C2_num]]/Data[[#This Row],[totalNumLAttainers]])</f>
        <v>7.6382791922739255</v>
      </c>
      <c r="AA635" s="13">
        <f>100*(Data[[#This Row],[C3_num]]/Data[[#This Row],[totalNumLAttainers]])</f>
        <v>4.1264266900790165</v>
      </c>
      <c r="AB635" s="9">
        <f>SUM(Data[[#This Row],[A1_num]:[A3_num]])</f>
        <v>253</v>
      </c>
      <c r="AC635" s="9">
        <f>SUM(Data[[#This Row],[B1_num]:[B3_num]])</f>
        <v>658</v>
      </c>
      <c r="AD635" s="9">
        <f>SUM(Data[[#This Row],[C1_num]:[C3_num]])</f>
        <v>228</v>
      </c>
      <c r="AE635" s="9">
        <f>SUM(Data[[#This Row],[A1_num]],Data[[#This Row],[B1_num]])</f>
        <v>321</v>
      </c>
      <c r="AF635" s="9">
        <f>SUM(Data[[#This Row],[A2_num]],Data[[#This Row],[B2_num]])</f>
        <v>171</v>
      </c>
      <c r="AG635" s="9">
        <f>SUM(Data[[#This Row],[A3_num]],Data[[#This Row],[B3_num]],Data[[#This Row],[C1_num]],Data[[#This Row],[C2_num]],Data[[#This Row],[C3_num]])</f>
        <v>647</v>
      </c>
    </row>
    <row r="636" spans="1:33" x14ac:dyDescent="0.15">
      <c r="A636" s="8">
        <v>2016</v>
      </c>
      <c r="B636" s="8" t="s">
        <v>221</v>
      </c>
      <c r="C636" s="8" t="s">
        <v>51</v>
      </c>
      <c r="D636" s="8" t="s">
        <v>166</v>
      </c>
      <c r="E636" s="8">
        <v>1892</v>
      </c>
      <c r="F636" s="8">
        <v>200</v>
      </c>
      <c r="G636" s="8">
        <v>235</v>
      </c>
      <c r="H636" s="8">
        <v>25</v>
      </c>
      <c r="I636" s="8">
        <v>218</v>
      </c>
      <c r="J636" s="8">
        <v>192</v>
      </c>
      <c r="K636" s="8">
        <v>645</v>
      </c>
      <c r="L636" s="8">
        <v>235</v>
      </c>
      <c r="M636" s="8">
        <v>147</v>
      </c>
      <c r="N636" s="8">
        <v>86</v>
      </c>
      <c r="O636" s="8">
        <f>SUM(Data[[#This Row],[A1_num]:[C3_num]])</f>
        <v>1983</v>
      </c>
      <c r="P636" s="9">
        <f>Data[[#This Row],[totalNumLAttainers]]+Data[[#This Row],[numNonLA]]</f>
        <v>3875</v>
      </c>
      <c r="Q636" s="9">
        <f>100*(Data[[#This Row],[totalNumLAttainers]]/Data[[#This Row],[totalYP]])</f>
        <v>51.174193548387095</v>
      </c>
      <c r="R636" s="9">
        <f>100*(Data[[#This Row],[numNonLA]]/Data[[#This Row],[totalYP]])</f>
        <v>48.825806451612905</v>
      </c>
      <c r="S636" s="13">
        <f>100*(Data[[#This Row],[A1_num]]/Data[[#This Row],[totalNumLAttainers]])</f>
        <v>10.085728693898135</v>
      </c>
      <c r="T636" s="13">
        <f>100*(Data[[#This Row],[A2_num]]/Data[[#This Row],[totalNumLAttainers]])</f>
        <v>11.850731215330308</v>
      </c>
      <c r="U636" s="13">
        <f>100*(Data[[#This Row],[A3_num]]/Data[[#This Row],[totalNumLAttainers]])</f>
        <v>1.2607160867372669</v>
      </c>
      <c r="V636" s="13">
        <f>100*(Data[[#This Row],[B1_num]]/Data[[#This Row],[totalNumLAttainers]])</f>
        <v>10.993444276348967</v>
      </c>
      <c r="W636" s="13">
        <f>100*(Data[[#This Row],[B2_num]]/Data[[#This Row],[totalNumLAttainers]])</f>
        <v>9.6822995461422092</v>
      </c>
      <c r="X636" s="13">
        <f>100*(Data[[#This Row],[B3_num]]/Data[[#This Row],[totalNumLAttainers]])</f>
        <v>32.526475037821484</v>
      </c>
      <c r="Y636" s="13">
        <f>100*(Data[[#This Row],[C1_num]]/Data[[#This Row],[totalNumLAttainers]])</f>
        <v>11.850731215330308</v>
      </c>
      <c r="Z636" s="13">
        <f>100*(Data[[#This Row],[C2_num]]/Data[[#This Row],[totalNumLAttainers]])</f>
        <v>7.4130105900151291</v>
      </c>
      <c r="AA636" s="13">
        <f>100*(Data[[#This Row],[C3_num]]/Data[[#This Row],[totalNumLAttainers]])</f>
        <v>4.3368633383761974</v>
      </c>
      <c r="AB636" s="9">
        <f>SUM(Data[[#This Row],[A1_num]:[A3_num]])</f>
        <v>460</v>
      </c>
      <c r="AC636" s="9">
        <f>SUM(Data[[#This Row],[B1_num]:[B3_num]])</f>
        <v>1055</v>
      </c>
      <c r="AD636" s="9">
        <f>SUM(Data[[#This Row],[C1_num]:[C3_num]])</f>
        <v>468</v>
      </c>
      <c r="AE636" s="9">
        <f>SUM(Data[[#This Row],[A1_num]],Data[[#This Row],[B1_num]])</f>
        <v>418</v>
      </c>
      <c r="AF636" s="9">
        <f>SUM(Data[[#This Row],[A2_num]],Data[[#This Row],[B2_num]])</f>
        <v>427</v>
      </c>
      <c r="AG636" s="9">
        <f>SUM(Data[[#This Row],[A3_num]],Data[[#This Row],[B3_num]],Data[[#This Row],[C1_num]],Data[[#This Row],[C2_num]],Data[[#This Row],[C3_num]])</f>
        <v>1138</v>
      </c>
    </row>
    <row r="637" spans="1:33" x14ac:dyDescent="0.15">
      <c r="A637" s="8">
        <v>2016</v>
      </c>
      <c r="B637" s="8" t="s">
        <v>221</v>
      </c>
      <c r="C637" s="8" t="s">
        <v>12</v>
      </c>
      <c r="D637" s="8" t="s">
        <v>139</v>
      </c>
      <c r="E637" s="8">
        <v>1615</v>
      </c>
      <c r="F637" s="8">
        <v>159</v>
      </c>
      <c r="G637" s="8">
        <v>142</v>
      </c>
      <c r="H637" s="8">
        <v>30</v>
      </c>
      <c r="I637" s="8">
        <v>136</v>
      </c>
      <c r="J637" s="8">
        <v>115</v>
      </c>
      <c r="K637" s="8">
        <v>347</v>
      </c>
      <c r="L637" s="8">
        <v>112</v>
      </c>
      <c r="M637" s="8">
        <v>94</v>
      </c>
      <c r="N637" s="8">
        <v>57</v>
      </c>
      <c r="O637" s="8">
        <f>SUM(Data[[#This Row],[A1_num]:[C3_num]])</f>
        <v>1192</v>
      </c>
      <c r="P637" s="9">
        <f>Data[[#This Row],[totalNumLAttainers]]+Data[[#This Row],[numNonLA]]</f>
        <v>2807</v>
      </c>
      <c r="Q637" s="9">
        <f>100*(Data[[#This Row],[totalNumLAttainers]]/Data[[#This Row],[totalYP]])</f>
        <v>42.465265407908795</v>
      </c>
      <c r="R637" s="9">
        <f>100*(Data[[#This Row],[numNonLA]]/Data[[#This Row],[totalYP]])</f>
        <v>57.534734592091198</v>
      </c>
      <c r="S637" s="13">
        <f>100*(Data[[#This Row],[A1_num]]/Data[[#This Row],[totalNumLAttainers]])</f>
        <v>13.338926174496644</v>
      </c>
      <c r="T637" s="13">
        <f>100*(Data[[#This Row],[A2_num]]/Data[[#This Row],[totalNumLAttainers]])</f>
        <v>11.912751677852349</v>
      </c>
      <c r="U637" s="13">
        <f>100*(Data[[#This Row],[A3_num]]/Data[[#This Row],[totalNumLAttainers]])</f>
        <v>2.5167785234899327</v>
      </c>
      <c r="V637" s="13">
        <f>100*(Data[[#This Row],[B1_num]]/Data[[#This Row],[totalNumLAttainers]])</f>
        <v>11.409395973154362</v>
      </c>
      <c r="W637" s="13">
        <f>100*(Data[[#This Row],[B2_num]]/Data[[#This Row],[totalNumLAttainers]])</f>
        <v>9.6476510067114098</v>
      </c>
      <c r="X637" s="13">
        <f>100*(Data[[#This Row],[B3_num]]/Data[[#This Row],[totalNumLAttainers]])</f>
        <v>29.110738255033556</v>
      </c>
      <c r="Y637" s="13">
        <f>100*(Data[[#This Row],[C1_num]]/Data[[#This Row],[totalNumLAttainers]])</f>
        <v>9.3959731543624159</v>
      </c>
      <c r="Z637" s="13">
        <f>100*(Data[[#This Row],[C2_num]]/Data[[#This Row],[totalNumLAttainers]])</f>
        <v>7.8859060402684564</v>
      </c>
      <c r="AA637" s="13">
        <f>100*(Data[[#This Row],[C3_num]]/Data[[#This Row],[totalNumLAttainers]])</f>
        <v>4.7818791946308723</v>
      </c>
      <c r="AB637" s="9">
        <f>SUM(Data[[#This Row],[A1_num]:[A3_num]])</f>
        <v>331</v>
      </c>
      <c r="AC637" s="9">
        <f>SUM(Data[[#This Row],[B1_num]:[B3_num]])</f>
        <v>598</v>
      </c>
      <c r="AD637" s="9">
        <f>SUM(Data[[#This Row],[C1_num]:[C3_num]])</f>
        <v>263</v>
      </c>
      <c r="AE637" s="9">
        <f>SUM(Data[[#This Row],[A1_num]],Data[[#This Row],[B1_num]])</f>
        <v>295</v>
      </c>
      <c r="AF637" s="9">
        <f>SUM(Data[[#This Row],[A2_num]],Data[[#This Row],[B2_num]])</f>
        <v>257</v>
      </c>
      <c r="AG637" s="9">
        <f>SUM(Data[[#This Row],[A3_num]],Data[[#This Row],[B3_num]],Data[[#This Row],[C1_num]],Data[[#This Row],[C2_num]],Data[[#This Row],[C3_num]])</f>
        <v>640</v>
      </c>
    </row>
    <row r="638" spans="1:33" x14ac:dyDescent="0.15">
      <c r="A638" s="8">
        <v>2016</v>
      </c>
      <c r="B638" s="8" t="s">
        <v>221</v>
      </c>
      <c r="C638" s="8" t="s">
        <v>46</v>
      </c>
      <c r="D638" s="8" t="s">
        <v>162</v>
      </c>
      <c r="E638" s="8">
        <v>2992</v>
      </c>
      <c r="F638" s="8">
        <v>190</v>
      </c>
      <c r="G638" s="8">
        <v>257</v>
      </c>
      <c r="H638" s="8">
        <v>23</v>
      </c>
      <c r="I638" s="8">
        <v>209</v>
      </c>
      <c r="J638" s="8">
        <v>326</v>
      </c>
      <c r="K638" s="8">
        <v>839</v>
      </c>
      <c r="L638" s="8">
        <v>272</v>
      </c>
      <c r="M638" s="8">
        <v>150</v>
      </c>
      <c r="N638" s="8">
        <v>188</v>
      </c>
      <c r="O638" s="8">
        <f>SUM(Data[[#This Row],[A1_num]:[C3_num]])</f>
        <v>2454</v>
      </c>
      <c r="P638" s="9">
        <f>Data[[#This Row],[totalNumLAttainers]]+Data[[#This Row],[numNonLA]]</f>
        <v>5446</v>
      </c>
      <c r="Q638" s="9">
        <f>100*(Data[[#This Row],[totalNumLAttainers]]/Data[[#This Row],[totalYP]])</f>
        <v>45.060594932060226</v>
      </c>
      <c r="R638" s="9">
        <f>100*(Data[[#This Row],[numNonLA]]/Data[[#This Row],[totalYP]])</f>
        <v>54.939405067939774</v>
      </c>
      <c r="S638" s="13">
        <f>100*(Data[[#This Row],[A1_num]]/Data[[#This Row],[totalNumLAttainers]])</f>
        <v>7.742461287693561</v>
      </c>
      <c r="T638" s="13">
        <f>100*(Data[[#This Row],[A2_num]]/Data[[#This Row],[totalNumLAttainers]])</f>
        <v>10.472697636511818</v>
      </c>
      <c r="U638" s="13">
        <f>100*(Data[[#This Row],[A3_num]]/Data[[#This Row],[totalNumLAttainers]])</f>
        <v>0.93724531377343112</v>
      </c>
      <c r="V638" s="13">
        <f>100*(Data[[#This Row],[B1_num]]/Data[[#This Row],[totalNumLAttainers]])</f>
        <v>8.5167074164629177</v>
      </c>
      <c r="W638" s="13">
        <f>100*(Data[[#This Row],[B2_num]]/Data[[#This Row],[totalNumLAttainers]])</f>
        <v>13.284433577832111</v>
      </c>
      <c r="X638" s="13">
        <f>100*(Data[[#This Row],[B3_num]]/Data[[#This Row],[totalNumLAttainers]])</f>
        <v>34.189079054604726</v>
      </c>
      <c r="Y638" s="13">
        <f>100*(Data[[#This Row],[C1_num]]/Data[[#This Row],[totalNumLAttainers]])</f>
        <v>11.083944580277098</v>
      </c>
      <c r="Z638" s="13">
        <f>100*(Data[[#This Row],[C2_num]]/Data[[#This Row],[totalNumLAttainers]])</f>
        <v>6.1124694376528117</v>
      </c>
      <c r="AA638" s="13">
        <f>100*(Data[[#This Row],[C3_num]]/Data[[#This Row],[totalNumLAttainers]])</f>
        <v>7.6609616951915243</v>
      </c>
      <c r="AB638" s="9">
        <f>SUM(Data[[#This Row],[A1_num]:[A3_num]])</f>
        <v>470</v>
      </c>
      <c r="AC638" s="9">
        <f>SUM(Data[[#This Row],[B1_num]:[B3_num]])</f>
        <v>1374</v>
      </c>
      <c r="AD638" s="9">
        <f>SUM(Data[[#This Row],[C1_num]:[C3_num]])</f>
        <v>610</v>
      </c>
      <c r="AE638" s="9">
        <f>SUM(Data[[#This Row],[A1_num]],Data[[#This Row],[B1_num]])</f>
        <v>399</v>
      </c>
      <c r="AF638" s="9">
        <f>SUM(Data[[#This Row],[A2_num]],Data[[#This Row],[B2_num]])</f>
        <v>583</v>
      </c>
      <c r="AG638" s="9">
        <f>SUM(Data[[#This Row],[A3_num]],Data[[#This Row],[B3_num]],Data[[#This Row],[C1_num]],Data[[#This Row],[C2_num]],Data[[#This Row],[C3_num]])</f>
        <v>1472</v>
      </c>
    </row>
    <row r="639" spans="1:33" x14ac:dyDescent="0.15">
      <c r="A639" s="8">
        <v>2016</v>
      </c>
      <c r="B639" s="8" t="s">
        <v>218</v>
      </c>
      <c r="C639" s="8" t="s">
        <v>47</v>
      </c>
      <c r="D639" s="8" t="s">
        <v>113</v>
      </c>
      <c r="E639" s="8">
        <v>7977</v>
      </c>
      <c r="F639" s="8">
        <v>555</v>
      </c>
      <c r="G639" s="8">
        <v>504</v>
      </c>
      <c r="H639" s="8">
        <v>44</v>
      </c>
      <c r="I639" s="8">
        <v>798</v>
      </c>
      <c r="J639" s="8">
        <v>733</v>
      </c>
      <c r="K639" s="8">
        <v>1869</v>
      </c>
      <c r="L639" s="8">
        <v>719</v>
      </c>
      <c r="M639" s="8">
        <v>365</v>
      </c>
      <c r="N639" s="8">
        <v>440</v>
      </c>
      <c r="O639" s="8">
        <f>SUM(Data[[#This Row],[A1_num]:[C3_num]])</f>
        <v>6027</v>
      </c>
      <c r="P639" s="9">
        <f>Data[[#This Row],[totalNumLAttainers]]+Data[[#This Row],[numNonLA]]</f>
        <v>14004</v>
      </c>
      <c r="Q639" s="9">
        <f>100*(Data[[#This Row],[totalNumLAttainers]]/Data[[#This Row],[totalYP]])</f>
        <v>43.037703513281919</v>
      </c>
      <c r="R639" s="9">
        <f>100*(Data[[#This Row],[numNonLA]]/Data[[#This Row],[totalYP]])</f>
        <v>56.962296486718081</v>
      </c>
      <c r="S639" s="13">
        <f>100*(Data[[#This Row],[A1_num]]/Data[[#This Row],[totalNumLAttainers]])</f>
        <v>9.2085614733698371</v>
      </c>
      <c r="T639" s="13">
        <f>100*(Data[[#This Row],[A2_num]]/Data[[#This Row],[totalNumLAttainers]])</f>
        <v>8.3623693379790947</v>
      </c>
      <c r="U639" s="13">
        <f>100*(Data[[#This Row],[A3_num]]/Data[[#This Row],[totalNumLAttainers]])</f>
        <v>0.73004811680769865</v>
      </c>
      <c r="V639" s="13">
        <f>100*(Data[[#This Row],[B1_num]]/Data[[#This Row],[totalNumLAttainers]])</f>
        <v>13.240418118466899</v>
      </c>
      <c r="W639" s="13">
        <f>100*(Data[[#This Row],[B2_num]]/Data[[#This Row],[totalNumLAttainers]])</f>
        <v>12.161937945910072</v>
      </c>
      <c r="X639" s="13">
        <f>100*(Data[[#This Row],[B3_num]]/Data[[#This Row],[totalNumLAttainers]])</f>
        <v>31.010452961672474</v>
      </c>
      <c r="Y639" s="13">
        <f>100*(Data[[#This Row],[C1_num]]/Data[[#This Row],[totalNumLAttainers]])</f>
        <v>11.929649908743984</v>
      </c>
      <c r="Z639" s="13">
        <f>100*(Data[[#This Row],[C2_num]]/Data[[#This Row],[totalNumLAttainers]])</f>
        <v>6.0560809689729549</v>
      </c>
      <c r="AA639" s="13">
        <f>100*(Data[[#This Row],[C3_num]]/Data[[#This Row],[totalNumLAttainers]])</f>
        <v>7.3004811680769874</v>
      </c>
      <c r="AB639" s="9">
        <f>SUM(Data[[#This Row],[A1_num]:[A3_num]])</f>
        <v>1103</v>
      </c>
      <c r="AC639" s="9">
        <f>SUM(Data[[#This Row],[B1_num]:[B3_num]])</f>
        <v>3400</v>
      </c>
      <c r="AD639" s="9">
        <f>SUM(Data[[#This Row],[C1_num]:[C3_num]])</f>
        <v>1524</v>
      </c>
      <c r="AE639" s="9">
        <f>SUM(Data[[#This Row],[A1_num]],Data[[#This Row],[B1_num]])</f>
        <v>1353</v>
      </c>
      <c r="AF639" s="9">
        <f>SUM(Data[[#This Row],[A2_num]],Data[[#This Row],[B2_num]])</f>
        <v>1237</v>
      </c>
      <c r="AG639" s="9">
        <f>SUM(Data[[#This Row],[A3_num]],Data[[#This Row],[B3_num]],Data[[#This Row],[C1_num]],Data[[#This Row],[C2_num]],Data[[#This Row],[C3_num]])</f>
        <v>3437</v>
      </c>
    </row>
    <row r="640" spans="1:33" x14ac:dyDescent="0.15">
      <c r="A640" s="8">
        <v>2016</v>
      </c>
      <c r="B640" s="8" t="s">
        <v>221</v>
      </c>
      <c r="C640" s="8" t="s">
        <v>300</v>
      </c>
      <c r="D640" s="8" t="s">
        <v>301</v>
      </c>
      <c r="E640" s="8">
        <v>1680</v>
      </c>
      <c r="F640" s="8">
        <v>142</v>
      </c>
      <c r="G640" s="8">
        <v>193</v>
      </c>
      <c r="H640" s="8">
        <v>23</v>
      </c>
      <c r="I640" s="8">
        <v>106</v>
      </c>
      <c r="J640" s="8">
        <v>168</v>
      </c>
      <c r="K640" s="8">
        <v>360</v>
      </c>
      <c r="L640" s="8">
        <v>155</v>
      </c>
      <c r="M640" s="8">
        <v>62</v>
      </c>
      <c r="N640" s="8">
        <v>35</v>
      </c>
      <c r="O640" s="8">
        <f>SUM(Data[[#This Row],[A1_num]:[C3_num]])</f>
        <v>1244</v>
      </c>
      <c r="P640" s="9">
        <f>Data[[#This Row],[totalNumLAttainers]]+Data[[#This Row],[numNonLA]]</f>
        <v>2924</v>
      </c>
      <c r="Q640" s="9">
        <f>100*(Data[[#This Row],[totalNumLAttainers]]/Data[[#This Row],[totalYP]])</f>
        <v>42.544459644322849</v>
      </c>
      <c r="R640" s="9">
        <f>100*(Data[[#This Row],[numNonLA]]/Data[[#This Row],[totalYP]])</f>
        <v>57.455540355677158</v>
      </c>
      <c r="S640" s="13">
        <f>100*(Data[[#This Row],[A1_num]]/Data[[#This Row],[totalNumLAttainers]])</f>
        <v>11.414790996784566</v>
      </c>
      <c r="T640" s="13">
        <f>100*(Data[[#This Row],[A2_num]]/Data[[#This Row],[totalNumLAttainers]])</f>
        <v>15.514469453376206</v>
      </c>
      <c r="U640" s="13">
        <f>100*(Data[[#This Row],[A3_num]]/Data[[#This Row],[totalNumLAttainers]])</f>
        <v>1.8488745980707395</v>
      </c>
      <c r="V640" s="13">
        <f>100*(Data[[#This Row],[B1_num]]/Data[[#This Row],[totalNumLAttainers]])</f>
        <v>8.520900321543408</v>
      </c>
      <c r="W640" s="13">
        <f>100*(Data[[#This Row],[B2_num]]/Data[[#This Row],[totalNumLAttainers]])</f>
        <v>13.504823151125404</v>
      </c>
      <c r="X640" s="13">
        <f>100*(Data[[#This Row],[B3_num]]/Data[[#This Row],[totalNumLAttainers]])</f>
        <v>28.938906752411576</v>
      </c>
      <c r="Y640" s="13">
        <f>100*(Data[[#This Row],[C1_num]]/Data[[#This Row],[totalNumLAttainers]])</f>
        <v>12.459807073954984</v>
      </c>
      <c r="Z640" s="13">
        <f>100*(Data[[#This Row],[C2_num]]/Data[[#This Row],[totalNumLAttainers]])</f>
        <v>4.983922829581994</v>
      </c>
      <c r="AA640" s="13">
        <f>100*(Data[[#This Row],[C3_num]]/Data[[#This Row],[totalNumLAttainers]])</f>
        <v>2.8135048231511255</v>
      </c>
      <c r="AB640" s="9">
        <f>SUM(Data[[#This Row],[A1_num]:[A3_num]])</f>
        <v>358</v>
      </c>
      <c r="AC640" s="9">
        <f>SUM(Data[[#This Row],[B1_num]:[B3_num]])</f>
        <v>634</v>
      </c>
      <c r="AD640" s="9">
        <f>SUM(Data[[#This Row],[C1_num]:[C3_num]])</f>
        <v>252</v>
      </c>
      <c r="AE640" s="9">
        <f>SUM(Data[[#This Row],[A1_num]],Data[[#This Row],[B1_num]])</f>
        <v>248</v>
      </c>
      <c r="AF640" s="9">
        <f>SUM(Data[[#This Row],[A2_num]],Data[[#This Row],[B2_num]])</f>
        <v>361</v>
      </c>
      <c r="AG640" s="9">
        <f>SUM(Data[[#This Row],[A3_num]],Data[[#This Row],[B3_num]],Data[[#This Row],[C1_num]],Data[[#This Row],[C2_num]],Data[[#This Row],[C3_num]])</f>
        <v>635</v>
      </c>
    </row>
    <row r="641" spans="1:33" x14ac:dyDescent="0.15">
      <c r="A641" s="8">
        <v>2016</v>
      </c>
      <c r="B641" s="8" t="s">
        <v>221</v>
      </c>
      <c r="C641" s="8" t="s">
        <v>278</v>
      </c>
      <c r="D641" s="8" t="s">
        <v>279</v>
      </c>
      <c r="E641" s="8">
        <v>1019</v>
      </c>
      <c r="F641" s="8">
        <v>59</v>
      </c>
      <c r="G641" s="8">
        <v>96</v>
      </c>
      <c r="H641" s="8">
        <v>15</v>
      </c>
      <c r="I641" s="8">
        <v>106</v>
      </c>
      <c r="J641" s="8">
        <v>88</v>
      </c>
      <c r="K641" s="8">
        <v>160</v>
      </c>
      <c r="L641" s="8">
        <v>104</v>
      </c>
      <c r="M641" s="8">
        <v>66</v>
      </c>
      <c r="N641" s="8">
        <v>30</v>
      </c>
      <c r="O641" s="8">
        <f>SUM(Data[[#This Row],[A1_num]:[C3_num]])</f>
        <v>724</v>
      </c>
      <c r="P641" s="9">
        <f>Data[[#This Row],[totalNumLAttainers]]+Data[[#This Row],[numNonLA]]</f>
        <v>1743</v>
      </c>
      <c r="Q641" s="9">
        <f>100*(Data[[#This Row],[totalNumLAttainers]]/Data[[#This Row],[totalYP]])</f>
        <v>41.537578886976476</v>
      </c>
      <c r="R641" s="9">
        <f>100*(Data[[#This Row],[numNonLA]]/Data[[#This Row],[totalYP]])</f>
        <v>58.462421113023524</v>
      </c>
      <c r="S641" s="13">
        <f>100*(Data[[#This Row],[A1_num]]/Data[[#This Row],[totalNumLAttainers]])</f>
        <v>8.1491712707182327</v>
      </c>
      <c r="T641" s="13">
        <f>100*(Data[[#This Row],[A2_num]]/Data[[#This Row],[totalNumLAttainers]])</f>
        <v>13.259668508287293</v>
      </c>
      <c r="U641" s="13">
        <f>100*(Data[[#This Row],[A3_num]]/Data[[#This Row],[totalNumLAttainers]])</f>
        <v>2.0718232044198892</v>
      </c>
      <c r="V641" s="13">
        <f>100*(Data[[#This Row],[B1_num]]/Data[[#This Row],[totalNumLAttainers]])</f>
        <v>14.64088397790055</v>
      </c>
      <c r="W641" s="13">
        <f>100*(Data[[#This Row],[B2_num]]/Data[[#This Row],[totalNumLAttainers]])</f>
        <v>12.154696132596685</v>
      </c>
      <c r="X641" s="13">
        <f>100*(Data[[#This Row],[B3_num]]/Data[[#This Row],[totalNumLAttainers]])</f>
        <v>22.099447513812155</v>
      </c>
      <c r="Y641" s="13">
        <f>100*(Data[[#This Row],[C1_num]]/Data[[#This Row],[totalNumLAttainers]])</f>
        <v>14.3646408839779</v>
      </c>
      <c r="Z641" s="13">
        <f>100*(Data[[#This Row],[C2_num]]/Data[[#This Row],[totalNumLAttainers]])</f>
        <v>9.1160220994475143</v>
      </c>
      <c r="AA641" s="13">
        <f>100*(Data[[#This Row],[C3_num]]/Data[[#This Row],[totalNumLAttainers]])</f>
        <v>4.1436464088397784</v>
      </c>
      <c r="AB641" s="9">
        <f>SUM(Data[[#This Row],[A1_num]:[A3_num]])</f>
        <v>170</v>
      </c>
      <c r="AC641" s="9">
        <f>SUM(Data[[#This Row],[B1_num]:[B3_num]])</f>
        <v>354</v>
      </c>
      <c r="AD641" s="9">
        <f>SUM(Data[[#This Row],[C1_num]:[C3_num]])</f>
        <v>200</v>
      </c>
      <c r="AE641" s="9">
        <f>SUM(Data[[#This Row],[A1_num]],Data[[#This Row],[B1_num]])</f>
        <v>165</v>
      </c>
      <c r="AF641" s="9">
        <f>SUM(Data[[#This Row],[A2_num]],Data[[#This Row],[B2_num]])</f>
        <v>184</v>
      </c>
      <c r="AG641" s="9">
        <f>SUM(Data[[#This Row],[A3_num]],Data[[#This Row],[B3_num]],Data[[#This Row],[C1_num]],Data[[#This Row],[C2_num]],Data[[#This Row],[C3_num]])</f>
        <v>375</v>
      </c>
    </row>
    <row r="642" spans="1:33" x14ac:dyDescent="0.15">
      <c r="A642" s="8">
        <v>2016</v>
      </c>
      <c r="B642" s="8" t="s">
        <v>221</v>
      </c>
      <c r="C642" s="8" t="s">
        <v>52</v>
      </c>
      <c r="D642" s="8" t="s">
        <v>167</v>
      </c>
      <c r="E642" s="8">
        <v>1535</v>
      </c>
      <c r="F642" s="8">
        <v>85</v>
      </c>
      <c r="G642" s="8">
        <v>115</v>
      </c>
      <c r="H642" s="8">
        <v>21</v>
      </c>
      <c r="I642" s="8">
        <v>106</v>
      </c>
      <c r="J642" s="8">
        <v>70</v>
      </c>
      <c r="K642" s="8">
        <v>249</v>
      </c>
      <c r="L642" s="8">
        <v>71</v>
      </c>
      <c r="M642" s="8">
        <v>47</v>
      </c>
      <c r="N642" s="8">
        <v>48</v>
      </c>
      <c r="O642" s="8">
        <f>SUM(Data[[#This Row],[A1_num]:[C3_num]])</f>
        <v>812</v>
      </c>
      <c r="P642" s="9">
        <f>Data[[#This Row],[totalNumLAttainers]]+Data[[#This Row],[numNonLA]]</f>
        <v>2347</v>
      </c>
      <c r="Q642" s="9">
        <f>100*(Data[[#This Row],[totalNumLAttainers]]/Data[[#This Row],[totalYP]])</f>
        <v>34.597358329782701</v>
      </c>
      <c r="R642" s="9">
        <f>100*(Data[[#This Row],[numNonLA]]/Data[[#This Row],[totalYP]])</f>
        <v>65.402641670217292</v>
      </c>
      <c r="S642" s="13">
        <f>100*(Data[[#This Row],[A1_num]]/Data[[#This Row],[totalNumLAttainers]])</f>
        <v>10.467980295566502</v>
      </c>
      <c r="T642" s="13">
        <f>100*(Data[[#This Row],[A2_num]]/Data[[#This Row],[totalNumLAttainers]])</f>
        <v>14.16256157635468</v>
      </c>
      <c r="U642" s="13">
        <f>100*(Data[[#This Row],[A3_num]]/Data[[#This Row],[totalNumLAttainers]])</f>
        <v>2.5862068965517242</v>
      </c>
      <c r="V642" s="13">
        <f>100*(Data[[#This Row],[B1_num]]/Data[[#This Row],[totalNumLAttainers]])</f>
        <v>13.054187192118228</v>
      </c>
      <c r="W642" s="13">
        <f>100*(Data[[#This Row],[B2_num]]/Data[[#This Row],[totalNumLAttainers]])</f>
        <v>8.6206896551724146</v>
      </c>
      <c r="X642" s="13">
        <f>100*(Data[[#This Row],[B3_num]]/Data[[#This Row],[totalNumLAttainers]])</f>
        <v>30.665024630541872</v>
      </c>
      <c r="Y642" s="13">
        <f>100*(Data[[#This Row],[C1_num]]/Data[[#This Row],[totalNumLAttainers]])</f>
        <v>8.7438423645320196</v>
      </c>
      <c r="Z642" s="13">
        <f>100*(Data[[#This Row],[C2_num]]/Data[[#This Row],[totalNumLAttainers]])</f>
        <v>5.7881773399014778</v>
      </c>
      <c r="AA642" s="13">
        <f>100*(Data[[#This Row],[C3_num]]/Data[[#This Row],[totalNumLAttainers]])</f>
        <v>5.9113300492610836</v>
      </c>
      <c r="AB642" s="9">
        <f>SUM(Data[[#This Row],[A1_num]:[A3_num]])</f>
        <v>221</v>
      </c>
      <c r="AC642" s="9">
        <f>SUM(Data[[#This Row],[B1_num]:[B3_num]])</f>
        <v>425</v>
      </c>
      <c r="AD642" s="9">
        <f>SUM(Data[[#This Row],[C1_num]:[C3_num]])</f>
        <v>166</v>
      </c>
      <c r="AE642" s="9">
        <f>SUM(Data[[#This Row],[A1_num]],Data[[#This Row],[B1_num]])</f>
        <v>191</v>
      </c>
      <c r="AF642" s="9">
        <f>SUM(Data[[#This Row],[A2_num]],Data[[#This Row],[B2_num]])</f>
        <v>185</v>
      </c>
      <c r="AG642" s="9">
        <f>SUM(Data[[#This Row],[A3_num]],Data[[#This Row],[B3_num]],Data[[#This Row],[C1_num]],Data[[#This Row],[C2_num]],Data[[#This Row],[C3_num]])</f>
        <v>436</v>
      </c>
    </row>
    <row r="643" spans="1:33" x14ac:dyDescent="0.15">
      <c r="A643" s="8">
        <v>2016</v>
      </c>
      <c r="B643" s="8" t="s">
        <v>221</v>
      </c>
      <c r="C643" s="8" t="s">
        <v>347</v>
      </c>
      <c r="D643" s="8" t="s">
        <v>348</v>
      </c>
      <c r="E643" s="8">
        <v>3157</v>
      </c>
      <c r="F643" s="8">
        <v>243</v>
      </c>
      <c r="G643" s="8">
        <v>319</v>
      </c>
      <c r="H643" s="8">
        <v>36</v>
      </c>
      <c r="I643" s="8">
        <v>283</v>
      </c>
      <c r="J643" s="8">
        <v>284</v>
      </c>
      <c r="K643" s="8">
        <v>643</v>
      </c>
      <c r="L643" s="8">
        <v>288</v>
      </c>
      <c r="M643" s="8">
        <v>137</v>
      </c>
      <c r="N643" s="8">
        <v>106</v>
      </c>
      <c r="O643" s="8">
        <f>SUM(Data[[#This Row],[A1_num]:[C3_num]])</f>
        <v>2339</v>
      </c>
      <c r="P643" s="9">
        <f>Data[[#This Row],[totalNumLAttainers]]+Data[[#This Row],[numNonLA]]</f>
        <v>5496</v>
      </c>
      <c r="Q643" s="9">
        <f>100*(Data[[#This Row],[totalNumLAttainers]]/Data[[#This Row],[totalYP]])</f>
        <v>42.55822416302766</v>
      </c>
      <c r="R643" s="9">
        <f>100*(Data[[#This Row],[numNonLA]]/Data[[#This Row],[totalYP]])</f>
        <v>57.44177583697234</v>
      </c>
      <c r="S643" s="13">
        <f>100*(Data[[#This Row],[A1_num]]/Data[[#This Row],[totalNumLAttainers]])</f>
        <v>10.389055151774262</v>
      </c>
      <c r="T643" s="13">
        <f>100*(Data[[#This Row],[A2_num]]/Data[[#This Row],[totalNumLAttainers]])</f>
        <v>13.638306968790081</v>
      </c>
      <c r="U643" s="13">
        <f>100*(Data[[#This Row],[A3_num]]/Data[[#This Row],[totalNumLAttainers]])</f>
        <v>1.5391192817443353</v>
      </c>
      <c r="V643" s="13">
        <f>100*(Data[[#This Row],[B1_num]]/Data[[#This Row],[totalNumLAttainers]])</f>
        <v>12.099187687045745</v>
      </c>
      <c r="W643" s="13">
        <f>100*(Data[[#This Row],[B2_num]]/Data[[#This Row],[totalNumLAttainers]])</f>
        <v>12.141941000427533</v>
      </c>
      <c r="X643" s="13">
        <f>100*(Data[[#This Row],[B3_num]]/Data[[#This Row],[totalNumLAttainers]])</f>
        <v>27.490380504489099</v>
      </c>
      <c r="Y643" s="13">
        <f>100*(Data[[#This Row],[C1_num]]/Data[[#This Row],[totalNumLAttainers]])</f>
        <v>12.312954253954683</v>
      </c>
      <c r="Z643" s="13">
        <f>100*(Data[[#This Row],[C2_num]]/Data[[#This Row],[totalNumLAttainers]])</f>
        <v>5.8572039333048309</v>
      </c>
      <c r="AA643" s="13">
        <f>100*(Data[[#This Row],[C3_num]]/Data[[#This Row],[totalNumLAttainers]])</f>
        <v>4.5318512184694315</v>
      </c>
      <c r="AB643" s="9">
        <f>SUM(Data[[#This Row],[A1_num]:[A3_num]])</f>
        <v>598</v>
      </c>
      <c r="AC643" s="9">
        <f>SUM(Data[[#This Row],[B1_num]:[B3_num]])</f>
        <v>1210</v>
      </c>
      <c r="AD643" s="9">
        <f>SUM(Data[[#This Row],[C1_num]:[C3_num]])</f>
        <v>531</v>
      </c>
      <c r="AE643" s="9">
        <f>SUM(Data[[#This Row],[A1_num]],Data[[#This Row],[B1_num]])</f>
        <v>526</v>
      </c>
      <c r="AF643" s="9">
        <f>SUM(Data[[#This Row],[A2_num]],Data[[#This Row],[B2_num]])</f>
        <v>603</v>
      </c>
      <c r="AG643" s="9">
        <f>SUM(Data[[#This Row],[A3_num]],Data[[#This Row],[B3_num]],Data[[#This Row],[C1_num]],Data[[#This Row],[C2_num]],Data[[#This Row],[C3_num]])</f>
        <v>1210</v>
      </c>
    </row>
    <row r="644" spans="1:33" x14ac:dyDescent="0.15">
      <c r="A644" s="8">
        <v>2016</v>
      </c>
      <c r="B644" s="8" t="s">
        <v>361</v>
      </c>
      <c r="C644" s="8" t="s">
        <v>367</v>
      </c>
      <c r="D644" s="8" t="s">
        <v>368</v>
      </c>
      <c r="E644" s="8">
        <v>53134</v>
      </c>
      <c r="F644" s="8">
        <v>3312</v>
      </c>
      <c r="G644" s="8">
        <v>3617</v>
      </c>
      <c r="H644" s="8">
        <v>371</v>
      </c>
      <c r="I644" s="8">
        <v>4787</v>
      </c>
      <c r="J644" s="8">
        <v>3805</v>
      </c>
      <c r="K644" s="8">
        <v>8986</v>
      </c>
      <c r="L644" s="8">
        <v>4244</v>
      </c>
      <c r="M644" s="8">
        <v>2314</v>
      </c>
      <c r="N644" s="8">
        <v>1824</v>
      </c>
      <c r="O644" s="8">
        <f>SUM(Data[[#This Row],[A1_num]:[C3_num]])</f>
        <v>33260</v>
      </c>
      <c r="P644" s="9">
        <f>Data[[#This Row],[totalNumLAttainers]]+Data[[#This Row],[numNonLA]]</f>
        <v>86394</v>
      </c>
      <c r="Q644" s="9">
        <f>100*(Data[[#This Row],[totalNumLAttainers]]/Data[[#This Row],[totalYP]])</f>
        <v>38.498043845637433</v>
      </c>
      <c r="R644" s="9">
        <f>100*(Data[[#This Row],[numNonLA]]/Data[[#This Row],[totalYP]])</f>
        <v>61.501956154362567</v>
      </c>
      <c r="S644" s="13">
        <f>100*(Data[[#This Row],[A1_num]]/Data[[#This Row],[totalNumLAttainers]])</f>
        <v>9.9579073962717981</v>
      </c>
      <c r="T644" s="13">
        <f>100*(Data[[#This Row],[A2_num]]/Data[[#This Row],[totalNumLAttainers]])</f>
        <v>10.8749248346362</v>
      </c>
      <c r="U644" s="13">
        <f>100*(Data[[#This Row],[A3_num]]/Data[[#This Row],[totalNumLAttainers]])</f>
        <v>1.1154539987973542</v>
      </c>
      <c r="V644" s="13">
        <f>100*(Data[[#This Row],[B1_num]]/Data[[#This Row],[totalNumLAttainers]])</f>
        <v>14.392663860493085</v>
      </c>
      <c r="W644" s="13">
        <f>100*(Data[[#This Row],[B2_num]]/Data[[#This Row],[totalNumLAttainers]])</f>
        <v>11.440168370414913</v>
      </c>
      <c r="X644" s="13">
        <f>100*(Data[[#This Row],[B3_num]]/Data[[#This Row],[totalNumLAttainers]])</f>
        <v>27.017438364401684</v>
      </c>
      <c r="Y644" s="13">
        <f>100*(Data[[#This Row],[C1_num]]/Data[[#This Row],[totalNumLAttainers]])</f>
        <v>12.760072158749248</v>
      </c>
      <c r="Z644" s="13">
        <f>100*(Data[[#This Row],[C2_num]]/Data[[#This Row],[totalNumLAttainers]])</f>
        <v>6.9573060733613952</v>
      </c>
      <c r="AA644" s="13">
        <f>100*(Data[[#This Row],[C3_num]]/Data[[#This Row],[totalNumLAttainers]])</f>
        <v>5.4840649428743236</v>
      </c>
      <c r="AB644" s="9">
        <f>SUM(Data[[#This Row],[A1_num]:[A3_num]])</f>
        <v>7300</v>
      </c>
      <c r="AC644" s="9">
        <f>SUM(Data[[#This Row],[B1_num]:[B3_num]])</f>
        <v>17578</v>
      </c>
      <c r="AD644" s="9">
        <f>SUM(Data[[#This Row],[C1_num]:[C3_num]])</f>
        <v>8382</v>
      </c>
      <c r="AE644" s="9">
        <f>SUM(Data[[#This Row],[A1_num]],Data[[#This Row],[B1_num]])</f>
        <v>8099</v>
      </c>
      <c r="AF644" s="9">
        <f>SUM(Data[[#This Row],[A2_num]],Data[[#This Row],[B2_num]])</f>
        <v>7422</v>
      </c>
      <c r="AG644" s="9">
        <f>SUM(Data[[#This Row],[A3_num]],Data[[#This Row],[B3_num]],Data[[#This Row],[C1_num]],Data[[#This Row],[C2_num]],Data[[#This Row],[C3_num]])</f>
        <v>17739</v>
      </c>
    </row>
    <row r="645" spans="1:33" x14ac:dyDescent="0.15">
      <c r="A645" s="8">
        <v>2016</v>
      </c>
      <c r="B645" s="8" t="s">
        <v>221</v>
      </c>
      <c r="C645" s="8" t="s">
        <v>17</v>
      </c>
      <c r="D645" s="8" t="s">
        <v>143</v>
      </c>
      <c r="E645" s="8">
        <v>1700</v>
      </c>
      <c r="F645" s="8">
        <v>119</v>
      </c>
      <c r="G645" s="8">
        <v>94</v>
      </c>
      <c r="H645" s="8">
        <v>15</v>
      </c>
      <c r="I645" s="8">
        <v>172</v>
      </c>
      <c r="J645" s="8">
        <v>141</v>
      </c>
      <c r="K645" s="8">
        <v>309</v>
      </c>
      <c r="L645" s="8">
        <v>144</v>
      </c>
      <c r="M645" s="8">
        <v>63</v>
      </c>
      <c r="N645" s="8">
        <v>69</v>
      </c>
      <c r="O645" s="8">
        <f>SUM(Data[[#This Row],[A1_num]:[C3_num]])</f>
        <v>1126</v>
      </c>
      <c r="P645" s="9">
        <f>Data[[#This Row],[totalNumLAttainers]]+Data[[#This Row],[numNonLA]]</f>
        <v>2826</v>
      </c>
      <c r="Q645" s="9">
        <f>100*(Data[[#This Row],[totalNumLAttainers]]/Data[[#This Row],[totalYP]])</f>
        <v>39.844302901627742</v>
      </c>
      <c r="R645" s="9">
        <f>100*(Data[[#This Row],[numNonLA]]/Data[[#This Row],[totalYP]])</f>
        <v>60.155697098372265</v>
      </c>
      <c r="S645" s="13">
        <f>100*(Data[[#This Row],[A1_num]]/Data[[#This Row],[totalNumLAttainers]])</f>
        <v>10.568383658969804</v>
      </c>
      <c r="T645" s="13">
        <f>100*(Data[[#This Row],[A2_num]]/Data[[#This Row],[totalNumLAttainers]])</f>
        <v>8.3481349911190055</v>
      </c>
      <c r="U645" s="13">
        <f>100*(Data[[#This Row],[A3_num]]/Data[[#This Row],[totalNumLAttainers]])</f>
        <v>1.3321492007104796</v>
      </c>
      <c r="V645" s="13">
        <f>100*(Data[[#This Row],[B1_num]]/Data[[#This Row],[totalNumLAttainers]])</f>
        <v>15.275310834813499</v>
      </c>
      <c r="W645" s="13">
        <f>100*(Data[[#This Row],[B2_num]]/Data[[#This Row],[totalNumLAttainers]])</f>
        <v>12.522202486678507</v>
      </c>
      <c r="X645" s="13">
        <f>100*(Data[[#This Row],[B3_num]]/Data[[#This Row],[totalNumLAttainers]])</f>
        <v>27.442273534635881</v>
      </c>
      <c r="Y645" s="13">
        <f>100*(Data[[#This Row],[C1_num]]/Data[[#This Row],[totalNumLAttainers]])</f>
        <v>12.788632326820604</v>
      </c>
      <c r="Z645" s="13">
        <f>100*(Data[[#This Row],[C2_num]]/Data[[#This Row],[totalNumLAttainers]])</f>
        <v>5.5950266429840143</v>
      </c>
      <c r="AA645" s="13">
        <f>100*(Data[[#This Row],[C3_num]]/Data[[#This Row],[totalNumLAttainers]])</f>
        <v>6.1278863232682053</v>
      </c>
      <c r="AB645" s="9">
        <f>SUM(Data[[#This Row],[A1_num]:[A3_num]])</f>
        <v>228</v>
      </c>
      <c r="AC645" s="9">
        <f>SUM(Data[[#This Row],[B1_num]:[B3_num]])</f>
        <v>622</v>
      </c>
      <c r="AD645" s="9">
        <f>SUM(Data[[#This Row],[C1_num]:[C3_num]])</f>
        <v>276</v>
      </c>
      <c r="AE645" s="9">
        <f>SUM(Data[[#This Row],[A1_num]],Data[[#This Row],[B1_num]])</f>
        <v>291</v>
      </c>
      <c r="AF645" s="9">
        <f>SUM(Data[[#This Row],[A2_num]],Data[[#This Row],[B2_num]])</f>
        <v>235</v>
      </c>
      <c r="AG645" s="9">
        <f>SUM(Data[[#This Row],[A3_num]],Data[[#This Row],[B3_num]],Data[[#This Row],[C1_num]],Data[[#This Row],[C2_num]],Data[[#This Row],[C3_num]])</f>
        <v>600</v>
      </c>
    </row>
    <row r="646" spans="1:33" x14ac:dyDescent="0.15">
      <c r="A646" s="8">
        <v>2016</v>
      </c>
      <c r="B646" s="8" t="s">
        <v>221</v>
      </c>
      <c r="C646" s="8" t="s">
        <v>25</v>
      </c>
      <c r="D646" s="8" t="s">
        <v>145</v>
      </c>
      <c r="E646" s="8">
        <v>910</v>
      </c>
      <c r="F646" s="8">
        <v>65</v>
      </c>
      <c r="G646" s="8">
        <v>52</v>
      </c>
      <c r="H646" s="8" t="s">
        <v>2</v>
      </c>
      <c r="I646" s="8">
        <v>99</v>
      </c>
      <c r="J646" s="8">
        <v>71</v>
      </c>
      <c r="K646" s="8">
        <v>178</v>
      </c>
      <c r="L646" s="8">
        <v>57</v>
      </c>
      <c r="M646" s="8">
        <v>37</v>
      </c>
      <c r="N646" s="8">
        <v>41</v>
      </c>
      <c r="O646" s="8">
        <f>SUM(Data[[#This Row],[A1_num]:[C3_num]])</f>
        <v>600</v>
      </c>
      <c r="P646" s="9">
        <f>Data[[#This Row],[totalNumLAttainers]]+Data[[#This Row],[numNonLA]]</f>
        <v>1510</v>
      </c>
      <c r="Q646" s="9">
        <f>100*(Data[[#This Row],[totalNumLAttainers]]/Data[[#This Row],[totalYP]])</f>
        <v>39.735099337748345</v>
      </c>
      <c r="R646" s="9">
        <f>100*(Data[[#This Row],[numNonLA]]/Data[[#This Row],[totalYP]])</f>
        <v>60.264900662251655</v>
      </c>
      <c r="S646" s="13">
        <f>100*(Data[[#This Row],[A1_num]]/Data[[#This Row],[totalNumLAttainers]])</f>
        <v>10.833333333333334</v>
      </c>
      <c r="T646" s="13">
        <f>100*(Data[[#This Row],[A2_num]]/Data[[#This Row],[totalNumLAttainers]])</f>
        <v>8.6666666666666679</v>
      </c>
      <c r="U646" s="13" t="e">
        <f>100*(Data[[#This Row],[A3_num]]/Data[[#This Row],[totalNumLAttainers]])</f>
        <v>#VALUE!</v>
      </c>
      <c r="V646" s="13">
        <f>100*(Data[[#This Row],[B1_num]]/Data[[#This Row],[totalNumLAttainers]])</f>
        <v>16.5</v>
      </c>
      <c r="W646" s="13">
        <f>100*(Data[[#This Row],[B2_num]]/Data[[#This Row],[totalNumLAttainers]])</f>
        <v>11.833333333333334</v>
      </c>
      <c r="X646" s="13">
        <f>100*(Data[[#This Row],[B3_num]]/Data[[#This Row],[totalNumLAttainers]])</f>
        <v>29.666666666666668</v>
      </c>
      <c r="Y646" s="13">
        <f>100*(Data[[#This Row],[C1_num]]/Data[[#This Row],[totalNumLAttainers]])</f>
        <v>9.5</v>
      </c>
      <c r="Z646" s="13">
        <f>100*(Data[[#This Row],[C2_num]]/Data[[#This Row],[totalNumLAttainers]])</f>
        <v>6.166666666666667</v>
      </c>
      <c r="AA646" s="13">
        <f>100*(Data[[#This Row],[C3_num]]/Data[[#This Row],[totalNumLAttainers]])</f>
        <v>6.833333333333333</v>
      </c>
      <c r="AB646" s="9">
        <f>SUM(Data[[#This Row],[A1_num]:[A3_num]])</f>
        <v>117</v>
      </c>
      <c r="AC646" s="9">
        <f>SUM(Data[[#This Row],[B1_num]:[B3_num]])</f>
        <v>348</v>
      </c>
      <c r="AD646" s="9">
        <f>SUM(Data[[#This Row],[C1_num]:[C3_num]])</f>
        <v>135</v>
      </c>
      <c r="AE646" s="9">
        <f>SUM(Data[[#This Row],[A1_num]],Data[[#This Row],[B1_num]])</f>
        <v>164</v>
      </c>
      <c r="AF646" s="9">
        <f>SUM(Data[[#This Row],[A2_num]],Data[[#This Row],[B2_num]])</f>
        <v>123</v>
      </c>
      <c r="AG646" s="9">
        <f>SUM(Data[[#This Row],[A3_num]],Data[[#This Row],[B3_num]],Data[[#This Row],[C1_num]],Data[[#This Row],[C2_num]],Data[[#This Row],[C3_num]])</f>
        <v>313</v>
      </c>
    </row>
    <row r="647" spans="1:33" x14ac:dyDescent="0.15">
      <c r="A647" s="8">
        <v>2016</v>
      </c>
      <c r="B647" s="8" t="s">
        <v>361</v>
      </c>
      <c r="C647" s="8" t="s">
        <v>369</v>
      </c>
      <c r="D647" s="8" t="s">
        <v>370</v>
      </c>
      <c r="E647" s="8">
        <v>27751</v>
      </c>
      <c r="F647" s="8">
        <v>1868</v>
      </c>
      <c r="G647" s="8">
        <v>2071</v>
      </c>
      <c r="H647" s="8">
        <v>216</v>
      </c>
      <c r="I647" s="8">
        <v>2653</v>
      </c>
      <c r="J647" s="8">
        <v>2299</v>
      </c>
      <c r="K647" s="8">
        <v>4925</v>
      </c>
      <c r="L647" s="8">
        <v>2746</v>
      </c>
      <c r="M647" s="8">
        <v>1218</v>
      </c>
      <c r="N647" s="8">
        <v>995</v>
      </c>
      <c r="O647" s="8">
        <f>SUM(Data[[#This Row],[A1_num]:[C3_num]])</f>
        <v>18991</v>
      </c>
      <c r="P647" s="9">
        <f>Data[[#This Row],[totalNumLAttainers]]+Data[[#This Row],[numNonLA]]</f>
        <v>46742</v>
      </c>
      <c r="Q647" s="9">
        <f>100*(Data[[#This Row],[totalNumLAttainers]]/Data[[#This Row],[totalYP]])</f>
        <v>40.629412519789483</v>
      </c>
      <c r="R647" s="9">
        <f>100*(Data[[#This Row],[numNonLA]]/Data[[#This Row],[totalYP]])</f>
        <v>59.37058748021051</v>
      </c>
      <c r="S647" s="13">
        <f>100*(Data[[#This Row],[A1_num]]/Data[[#This Row],[totalNumLAttainers]])</f>
        <v>9.8362382181033112</v>
      </c>
      <c r="T647" s="13">
        <f>100*(Data[[#This Row],[A2_num]]/Data[[#This Row],[totalNumLAttainers]])</f>
        <v>10.90516560476015</v>
      </c>
      <c r="U647" s="13">
        <f>100*(Data[[#This Row],[A3_num]]/Data[[#This Row],[totalNumLAttainers]])</f>
        <v>1.1373808646200831</v>
      </c>
      <c r="V647" s="13">
        <f>100*(Data[[#This Row],[B1_num]]/Data[[#This Row],[totalNumLAttainers]])</f>
        <v>13.969775156653153</v>
      </c>
      <c r="W647" s="13">
        <f>100*(Data[[#This Row],[B2_num]]/Data[[#This Row],[totalNumLAttainers]])</f>
        <v>12.105734295192459</v>
      </c>
      <c r="X647" s="13">
        <f>100*(Data[[#This Row],[B3_num]]/Data[[#This Row],[totalNumLAttainers]])</f>
        <v>25.9333368437681</v>
      </c>
      <c r="Y647" s="13">
        <f>100*(Data[[#This Row],[C1_num]]/Data[[#This Row],[totalNumLAttainers]])</f>
        <v>14.459480806697911</v>
      </c>
      <c r="Z647" s="13">
        <f>100*(Data[[#This Row],[C2_num]]/Data[[#This Row],[totalNumLAttainers]])</f>
        <v>6.4135643199410248</v>
      </c>
      <c r="AA647" s="13">
        <f>100*(Data[[#This Row],[C3_num]]/Data[[#This Row],[totalNumLAttainers]])</f>
        <v>5.2393238902638091</v>
      </c>
      <c r="AB647" s="9">
        <f>SUM(Data[[#This Row],[A1_num]:[A3_num]])</f>
        <v>4155</v>
      </c>
      <c r="AC647" s="9">
        <f>SUM(Data[[#This Row],[B1_num]:[B3_num]])</f>
        <v>9877</v>
      </c>
      <c r="AD647" s="9">
        <f>SUM(Data[[#This Row],[C1_num]:[C3_num]])</f>
        <v>4959</v>
      </c>
      <c r="AE647" s="9">
        <f>SUM(Data[[#This Row],[A1_num]],Data[[#This Row],[B1_num]])</f>
        <v>4521</v>
      </c>
      <c r="AF647" s="9">
        <f>SUM(Data[[#This Row],[A2_num]],Data[[#This Row],[B2_num]])</f>
        <v>4370</v>
      </c>
      <c r="AG647" s="9">
        <f>SUM(Data[[#This Row],[A3_num]],Data[[#This Row],[B3_num]],Data[[#This Row],[C1_num]],Data[[#This Row],[C2_num]],Data[[#This Row],[C3_num]])</f>
        <v>10100</v>
      </c>
    </row>
    <row r="648" spans="1:33" x14ac:dyDescent="0.15">
      <c r="A648" s="8">
        <v>2016</v>
      </c>
      <c r="B648" s="8" t="s">
        <v>221</v>
      </c>
      <c r="C648" s="8" t="s">
        <v>290</v>
      </c>
      <c r="D648" s="8" t="s">
        <v>291</v>
      </c>
      <c r="E648" s="8">
        <v>1169</v>
      </c>
      <c r="F648" s="8">
        <v>88</v>
      </c>
      <c r="G648" s="8">
        <v>91</v>
      </c>
      <c r="H648" s="8">
        <v>11</v>
      </c>
      <c r="I648" s="8">
        <v>131</v>
      </c>
      <c r="J648" s="8">
        <v>87</v>
      </c>
      <c r="K648" s="8">
        <v>361</v>
      </c>
      <c r="L648" s="8">
        <v>133</v>
      </c>
      <c r="M648" s="8">
        <v>55</v>
      </c>
      <c r="N648" s="8">
        <v>60</v>
      </c>
      <c r="O648" s="8">
        <f>SUM(Data[[#This Row],[A1_num]:[C3_num]])</f>
        <v>1017</v>
      </c>
      <c r="P648" s="9">
        <f>Data[[#This Row],[totalNumLAttainers]]+Data[[#This Row],[numNonLA]]</f>
        <v>2186</v>
      </c>
      <c r="Q648" s="9">
        <f>100*(Data[[#This Row],[totalNumLAttainers]]/Data[[#This Row],[totalYP]])</f>
        <v>46.523330283623054</v>
      </c>
      <c r="R648" s="9">
        <f>100*(Data[[#This Row],[numNonLA]]/Data[[#This Row],[totalYP]])</f>
        <v>53.476669716376946</v>
      </c>
      <c r="S648" s="13">
        <f>100*(Data[[#This Row],[A1_num]]/Data[[#This Row],[totalNumLAttainers]])</f>
        <v>8.652900688298919</v>
      </c>
      <c r="T648" s="13">
        <f>100*(Data[[#This Row],[A2_num]]/Data[[#This Row],[totalNumLAttainers]])</f>
        <v>8.9478859390363823</v>
      </c>
      <c r="U648" s="13">
        <f>100*(Data[[#This Row],[A3_num]]/Data[[#This Row],[totalNumLAttainers]])</f>
        <v>1.0816125860373649</v>
      </c>
      <c r="V648" s="13">
        <f>100*(Data[[#This Row],[B1_num]]/Data[[#This Row],[totalNumLAttainers]])</f>
        <v>12.881022615535889</v>
      </c>
      <c r="W648" s="13">
        <f>100*(Data[[#This Row],[B2_num]]/Data[[#This Row],[totalNumLAttainers]])</f>
        <v>8.5545722713864301</v>
      </c>
      <c r="X648" s="13">
        <f>100*(Data[[#This Row],[B3_num]]/Data[[#This Row],[totalNumLAttainers]])</f>
        <v>35.496558505408068</v>
      </c>
      <c r="Y648" s="13">
        <f>100*(Data[[#This Row],[C1_num]]/Data[[#This Row],[totalNumLAttainers]])</f>
        <v>13.077679449360865</v>
      </c>
      <c r="Z648" s="13">
        <f>100*(Data[[#This Row],[C2_num]]/Data[[#This Row],[totalNumLAttainers]])</f>
        <v>5.4080629301868237</v>
      </c>
      <c r="AA648" s="13">
        <f>100*(Data[[#This Row],[C3_num]]/Data[[#This Row],[totalNumLAttainers]])</f>
        <v>5.8997050147492622</v>
      </c>
      <c r="AB648" s="9">
        <f>SUM(Data[[#This Row],[A1_num]:[A3_num]])</f>
        <v>190</v>
      </c>
      <c r="AC648" s="9">
        <f>SUM(Data[[#This Row],[B1_num]:[B3_num]])</f>
        <v>579</v>
      </c>
      <c r="AD648" s="9">
        <f>SUM(Data[[#This Row],[C1_num]:[C3_num]])</f>
        <v>248</v>
      </c>
      <c r="AE648" s="9">
        <f>SUM(Data[[#This Row],[A1_num]],Data[[#This Row],[B1_num]])</f>
        <v>219</v>
      </c>
      <c r="AF648" s="9">
        <f>SUM(Data[[#This Row],[A2_num]],Data[[#This Row],[B2_num]])</f>
        <v>178</v>
      </c>
      <c r="AG648" s="9">
        <f>SUM(Data[[#This Row],[A3_num]],Data[[#This Row],[B3_num]],Data[[#This Row],[C1_num]],Data[[#This Row],[C2_num]],Data[[#This Row],[C3_num]])</f>
        <v>620</v>
      </c>
    </row>
    <row r="649" spans="1:33" x14ac:dyDescent="0.15">
      <c r="A649" s="8">
        <v>2016</v>
      </c>
      <c r="B649" s="8" t="s">
        <v>221</v>
      </c>
      <c r="C649" s="8" t="s">
        <v>266</v>
      </c>
      <c r="D649" s="8" t="s">
        <v>267</v>
      </c>
      <c r="E649" s="8">
        <v>1098</v>
      </c>
      <c r="F649" s="8">
        <v>63</v>
      </c>
      <c r="G649" s="8">
        <v>83</v>
      </c>
      <c r="H649" s="8" t="s">
        <v>2</v>
      </c>
      <c r="I649" s="8">
        <v>140</v>
      </c>
      <c r="J649" s="8">
        <v>69</v>
      </c>
      <c r="K649" s="8">
        <v>217</v>
      </c>
      <c r="L649" s="8">
        <v>91</v>
      </c>
      <c r="M649" s="8">
        <v>60</v>
      </c>
      <c r="N649" s="8">
        <v>51</v>
      </c>
      <c r="O649" s="8">
        <f>SUM(Data[[#This Row],[A1_num]:[C3_num]])</f>
        <v>774</v>
      </c>
      <c r="P649" s="9">
        <f>Data[[#This Row],[totalNumLAttainers]]+Data[[#This Row],[numNonLA]]</f>
        <v>1872</v>
      </c>
      <c r="Q649" s="9">
        <f>100*(Data[[#This Row],[totalNumLAttainers]]/Data[[#This Row],[totalYP]])</f>
        <v>41.346153846153847</v>
      </c>
      <c r="R649" s="9">
        <f>100*(Data[[#This Row],[numNonLA]]/Data[[#This Row],[totalYP]])</f>
        <v>58.653846153846153</v>
      </c>
      <c r="S649" s="13">
        <f>100*(Data[[#This Row],[A1_num]]/Data[[#This Row],[totalNumLAttainers]])</f>
        <v>8.1395348837209305</v>
      </c>
      <c r="T649" s="13">
        <f>100*(Data[[#This Row],[A2_num]]/Data[[#This Row],[totalNumLAttainers]])</f>
        <v>10.723514211886306</v>
      </c>
      <c r="U649" s="13" t="e">
        <f>100*(Data[[#This Row],[A3_num]]/Data[[#This Row],[totalNumLAttainers]])</f>
        <v>#VALUE!</v>
      </c>
      <c r="V649" s="13">
        <f>100*(Data[[#This Row],[B1_num]]/Data[[#This Row],[totalNumLAttainers]])</f>
        <v>18.087855297157624</v>
      </c>
      <c r="W649" s="13">
        <f>100*(Data[[#This Row],[B2_num]]/Data[[#This Row],[totalNumLAttainers]])</f>
        <v>8.9147286821705425</v>
      </c>
      <c r="X649" s="13">
        <f>100*(Data[[#This Row],[B3_num]]/Data[[#This Row],[totalNumLAttainers]])</f>
        <v>28.036175710594314</v>
      </c>
      <c r="Y649" s="13">
        <f>100*(Data[[#This Row],[C1_num]]/Data[[#This Row],[totalNumLAttainers]])</f>
        <v>11.757105943152455</v>
      </c>
      <c r="Z649" s="13">
        <f>100*(Data[[#This Row],[C2_num]]/Data[[#This Row],[totalNumLAttainers]])</f>
        <v>7.7519379844961236</v>
      </c>
      <c r="AA649" s="13">
        <f>100*(Data[[#This Row],[C3_num]]/Data[[#This Row],[totalNumLAttainers]])</f>
        <v>6.5891472868217065</v>
      </c>
      <c r="AB649" s="9">
        <f>SUM(Data[[#This Row],[A1_num]:[A3_num]])</f>
        <v>146</v>
      </c>
      <c r="AC649" s="9">
        <f>SUM(Data[[#This Row],[B1_num]:[B3_num]])</f>
        <v>426</v>
      </c>
      <c r="AD649" s="9">
        <f>SUM(Data[[#This Row],[C1_num]:[C3_num]])</f>
        <v>202</v>
      </c>
      <c r="AE649" s="9">
        <f>SUM(Data[[#This Row],[A1_num]],Data[[#This Row],[B1_num]])</f>
        <v>203</v>
      </c>
      <c r="AF649" s="9">
        <f>SUM(Data[[#This Row],[A2_num]],Data[[#This Row],[B2_num]])</f>
        <v>152</v>
      </c>
      <c r="AG649" s="9">
        <f>SUM(Data[[#This Row],[A3_num]],Data[[#This Row],[B3_num]],Data[[#This Row],[C1_num]],Data[[#This Row],[C2_num]],Data[[#This Row],[C3_num]])</f>
        <v>419</v>
      </c>
    </row>
    <row r="650" spans="1:33" x14ac:dyDescent="0.15">
      <c r="A650" s="8">
        <v>2016</v>
      </c>
      <c r="B650" s="8" t="s">
        <v>221</v>
      </c>
      <c r="C650" s="8" t="s">
        <v>88</v>
      </c>
      <c r="D650" s="8" t="s">
        <v>201</v>
      </c>
      <c r="E650" s="8">
        <v>1453</v>
      </c>
      <c r="F650" s="8">
        <v>112</v>
      </c>
      <c r="G650" s="8">
        <v>132</v>
      </c>
      <c r="H650" s="8">
        <v>14</v>
      </c>
      <c r="I650" s="8">
        <v>151</v>
      </c>
      <c r="J650" s="8">
        <v>80</v>
      </c>
      <c r="K650" s="8">
        <v>294</v>
      </c>
      <c r="L650" s="8">
        <v>56</v>
      </c>
      <c r="M650" s="8">
        <v>56</v>
      </c>
      <c r="N650" s="8">
        <v>59</v>
      </c>
      <c r="O650" s="8">
        <f>SUM(Data[[#This Row],[A1_num]:[C3_num]])</f>
        <v>954</v>
      </c>
      <c r="P650" s="9">
        <f>Data[[#This Row],[totalNumLAttainers]]+Data[[#This Row],[numNonLA]]</f>
        <v>2407</v>
      </c>
      <c r="Q650" s="9">
        <f>100*(Data[[#This Row],[totalNumLAttainers]]/Data[[#This Row],[totalYP]])</f>
        <v>39.63439966763606</v>
      </c>
      <c r="R650" s="9">
        <f>100*(Data[[#This Row],[numNonLA]]/Data[[#This Row],[totalYP]])</f>
        <v>60.365600332363933</v>
      </c>
      <c r="S650" s="13">
        <f>100*(Data[[#This Row],[A1_num]]/Data[[#This Row],[totalNumLAttainers]])</f>
        <v>11.740041928721174</v>
      </c>
      <c r="T650" s="13">
        <f>100*(Data[[#This Row],[A2_num]]/Data[[#This Row],[totalNumLAttainers]])</f>
        <v>13.836477987421384</v>
      </c>
      <c r="U650" s="13">
        <f>100*(Data[[#This Row],[A3_num]]/Data[[#This Row],[totalNumLAttainers]])</f>
        <v>1.4675052410901468</v>
      </c>
      <c r="V650" s="13">
        <f>100*(Data[[#This Row],[B1_num]]/Data[[#This Row],[totalNumLAttainers]])</f>
        <v>15.828092243186584</v>
      </c>
      <c r="W650" s="13">
        <f>100*(Data[[#This Row],[B2_num]]/Data[[#This Row],[totalNumLAttainers]])</f>
        <v>8.3857442348008391</v>
      </c>
      <c r="X650" s="13">
        <f>100*(Data[[#This Row],[B3_num]]/Data[[#This Row],[totalNumLAttainers]])</f>
        <v>30.817610062893081</v>
      </c>
      <c r="Y650" s="13">
        <f>100*(Data[[#This Row],[C1_num]]/Data[[#This Row],[totalNumLAttainers]])</f>
        <v>5.8700209643605872</v>
      </c>
      <c r="Z650" s="13">
        <f>100*(Data[[#This Row],[C2_num]]/Data[[#This Row],[totalNumLAttainers]])</f>
        <v>5.8700209643605872</v>
      </c>
      <c r="AA650" s="13">
        <f>100*(Data[[#This Row],[C3_num]]/Data[[#This Row],[totalNumLAttainers]])</f>
        <v>6.184486373165619</v>
      </c>
      <c r="AB650" s="9">
        <f>SUM(Data[[#This Row],[A1_num]:[A3_num]])</f>
        <v>258</v>
      </c>
      <c r="AC650" s="9">
        <f>SUM(Data[[#This Row],[B1_num]:[B3_num]])</f>
        <v>525</v>
      </c>
      <c r="AD650" s="9">
        <f>SUM(Data[[#This Row],[C1_num]:[C3_num]])</f>
        <v>171</v>
      </c>
      <c r="AE650" s="9">
        <f>SUM(Data[[#This Row],[A1_num]],Data[[#This Row],[B1_num]])</f>
        <v>263</v>
      </c>
      <c r="AF650" s="9">
        <f>SUM(Data[[#This Row],[A2_num]],Data[[#This Row],[B2_num]])</f>
        <v>212</v>
      </c>
      <c r="AG650" s="9">
        <f>SUM(Data[[#This Row],[A3_num]],Data[[#This Row],[B3_num]],Data[[#This Row],[C1_num]],Data[[#This Row],[C2_num]],Data[[#This Row],[C3_num]])</f>
        <v>479</v>
      </c>
    </row>
    <row r="651" spans="1:33" x14ac:dyDescent="0.15">
      <c r="A651" s="8">
        <v>2016</v>
      </c>
      <c r="B651" s="8" t="s">
        <v>221</v>
      </c>
      <c r="C651" s="8" t="s">
        <v>11</v>
      </c>
      <c r="D651" s="8" t="s">
        <v>138</v>
      </c>
      <c r="E651" s="8">
        <v>1021</v>
      </c>
      <c r="F651" s="8">
        <v>94</v>
      </c>
      <c r="G651" s="8">
        <v>100</v>
      </c>
      <c r="H651" s="8">
        <v>10</v>
      </c>
      <c r="I651" s="8">
        <v>80</v>
      </c>
      <c r="J651" s="8">
        <v>90</v>
      </c>
      <c r="K651" s="8">
        <v>279</v>
      </c>
      <c r="L651" s="8">
        <v>98</v>
      </c>
      <c r="M651" s="8">
        <v>48</v>
      </c>
      <c r="N651" s="8">
        <v>112</v>
      </c>
      <c r="O651" s="8">
        <f>SUM(Data[[#This Row],[A1_num]:[C3_num]])</f>
        <v>911</v>
      </c>
      <c r="P651" s="9">
        <f>Data[[#This Row],[totalNumLAttainers]]+Data[[#This Row],[numNonLA]]</f>
        <v>1932</v>
      </c>
      <c r="Q651" s="9">
        <f>100*(Data[[#This Row],[totalNumLAttainers]]/Data[[#This Row],[totalYP]])</f>
        <v>47.153209109730845</v>
      </c>
      <c r="R651" s="9">
        <f>100*(Data[[#This Row],[numNonLA]]/Data[[#This Row],[totalYP]])</f>
        <v>52.846790890269148</v>
      </c>
      <c r="S651" s="13">
        <f>100*(Data[[#This Row],[A1_num]]/Data[[#This Row],[totalNumLAttainers]])</f>
        <v>10.318331503841932</v>
      </c>
      <c r="T651" s="13">
        <f>100*(Data[[#This Row],[A2_num]]/Data[[#This Row],[totalNumLAttainers]])</f>
        <v>10.976948408342482</v>
      </c>
      <c r="U651" s="13">
        <f>100*(Data[[#This Row],[A3_num]]/Data[[#This Row],[totalNumLAttainers]])</f>
        <v>1.0976948408342482</v>
      </c>
      <c r="V651" s="13">
        <f>100*(Data[[#This Row],[B1_num]]/Data[[#This Row],[totalNumLAttainers]])</f>
        <v>8.7815587266739854</v>
      </c>
      <c r="W651" s="13">
        <f>100*(Data[[#This Row],[B2_num]]/Data[[#This Row],[totalNumLAttainers]])</f>
        <v>9.8792535675082327</v>
      </c>
      <c r="X651" s="13">
        <f>100*(Data[[#This Row],[B3_num]]/Data[[#This Row],[totalNumLAttainers]])</f>
        <v>30.62568605927552</v>
      </c>
      <c r="Y651" s="13">
        <f>100*(Data[[#This Row],[C1_num]]/Data[[#This Row],[totalNumLAttainers]])</f>
        <v>10.757409440175632</v>
      </c>
      <c r="Z651" s="13">
        <f>100*(Data[[#This Row],[C2_num]]/Data[[#This Row],[totalNumLAttainers]])</f>
        <v>5.2689352360043902</v>
      </c>
      <c r="AA651" s="13">
        <f>100*(Data[[#This Row],[C3_num]]/Data[[#This Row],[totalNumLAttainers]])</f>
        <v>12.294182217343579</v>
      </c>
      <c r="AB651" s="9">
        <f>SUM(Data[[#This Row],[A1_num]:[A3_num]])</f>
        <v>204</v>
      </c>
      <c r="AC651" s="9">
        <f>SUM(Data[[#This Row],[B1_num]:[B3_num]])</f>
        <v>449</v>
      </c>
      <c r="AD651" s="9">
        <f>SUM(Data[[#This Row],[C1_num]:[C3_num]])</f>
        <v>258</v>
      </c>
      <c r="AE651" s="9">
        <f>SUM(Data[[#This Row],[A1_num]],Data[[#This Row],[B1_num]])</f>
        <v>174</v>
      </c>
      <c r="AF651" s="9">
        <f>SUM(Data[[#This Row],[A2_num]],Data[[#This Row],[B2_num]])</f>
        <v>190</v>
      </c>
      <c r="AG651" s="9">
        <f>SUM(Data[[#This Row],[A3_num]],Data[[#This Row],[B3_num]],Data[[#This Row],[C1_num]],Data[[#This Row],[C2_num]],Data[[#This Row],[C3_num]])</f>
        <v>547</v>
      </c>
    </row>
    <row r="652" spans="1:33" x14ac:dyDescent="0.15">
      <c r="A652" s="8">
        <v>2016</v>
      </c>
      <c r="B652" s="8" t="s">
        <v>221</v>
      </c>
      <c r="C652" s="8" t="s">
        <v>349</v>
      </c>
      <c r="D652" s="8" t="s">
        <v>350</v>
      </c>
      <c r="E652" s="8">
        <v>4942</v>
      </c>
      <c r="F652" s="8">
        <v>450</v>
      </c>
      <c r="G652" s="8">
        <v>386</v>
      </c>
      <c r="H652" s="8">
        <v>73</v>
      </c>
      <c r="I652" s="8">
        <v>461</v>
      </c>
      <c r="J652" s="8">
        <v>381</v>
      </c>
      <c r="K652" s="8">
        <v>1016</v>
      </c>
      <c r="L652" s="8">
        <v>533</v>
      </c>
      <c r="M652" s="8">
        <v>230</v>
      </c>
      <c r="N652" s="8">
        <v>168</v>
      </c>
      <c r="O652" s="8">
        <f>SUM(Data[[#This Row],[A1_num]:[C3_num]])</f>
        <v>3698</v>
      </c>
      <c r="P652" s="9">
        <f>Data[[#This Row],[totalNumLAttainers]]+Data[[#This Row],[numNonLA]]</f>
        <v>8640</v>
      </c>
      <c r="Q652" s="9">
        <f>100*(Data[[#This Row],[totalNumLAttainers]]/Data[[#This Row],[totalYP]])</f>
        <v>42.800925925925924</v>
      </c>
      <c r="R652" s="9">
        <f>100*(Data[[#This Row],[numNonLA]]/Data[[#This Row],[totalYP]])</f>
        <v>57.199074074074076</v>
      </c>
      <c r="S652" s="13">
        <f>100*(Data[[#This Row],[A1_num]]/Data[[#This Row],[totalNumLAttainers]])</f>
        <v>12.168739859383452</v>
      </c>
      <c r="T652" s="13">
        <f>100*(Data[[#This Row],[A2_num]]/Data[[#This Row],[totalNumLAttainers]])</f>
        <v>10.438074634937804</v>
      </c>
      <c r="U652" s="13">
        <f>100*(Data[[#This Row],[A3_num]]/Data[[#This Row],[totalNumLAttainers]])</f>
        <v>1.9740400216333154</v>
      </c>
      <c r="V652" s="13">
        <f>100*(Data[[#This Row],[B1_num]]/Data[[#This Row],[totalNumLAttainers]])</f>
        <v>12.466197944835047</v>
      </c>
      <c r="W652" s="13">
        <f>100*(Data[[#This Row],[B2_num]]/Data[[#This Row],[totalNumLAttainers]])</f>
        <v>10.302866414277988</v>
      </c>
      <c r="X652" s="13">
        <f>100*(Data[[#This Row],[B3_num]]/Data[[#This Row],[totalNumLAttainers]])</f>
        <v>27.474310438074635</v>
      </c>
      <c r="Y652" s="13">
        <f>100*(Data[[#This Row],[C1_num]]/Data[[#This Row],[totalNumLAttainers]])</f>
        <v>14.413196322336397</v>
      </c>
      <c r="Z652" s="13">
        <f>100*(Data[[#This Row],[C2_num]]/Data[[#This Row],[totalNumLAttainers]])</f>
        <v>6.2195781503515413</v>
      </c>
      <c r="AA652" s="13">
        <f>100*(Data[[#This Row],[C3_num]]/Data[[#This Row],[totalNumLAttainers]])</f>
        <v>4.542996214169821</v>
      </c>
      <c r="AB652" s="9">
        <f>SUM(Data[[#This Row],[A1_num]:[A3_num]])</f>
        <v>909</v>
      </c>
      <c r="AC652" s="9">
        <f>SUM(Data[[#This Row],[B1_num]:[B3_num]])</f>
        <v>1858</v>
      </c>
      <c r="AD652" s="9">
        <f>SUM(Data[[#This Row],[C1_num]:[C3_num]])</f>
        <v>931</v>
      </c>
      <c r="AE652" s="9">
        <f>SUM(Data[[#This Row],[A1_num]],Data[[#This Row],[B1_num]])</f>
        <v>911</v>
      </c>
      <c r="AF652" s="9">
        <f>SUM(Data[[#This Row],[A2_num]],Data[[#This Row],[B2_num]])</f>
        <v>767</v>
      </c>
      <c r="AG652" s="9">
        <f>SUM(Data[[#This Row],[A3_num]],Data[[#This Row],[B3_num]],Data[[#This Row],[C1_num]],Data[[#This Row],[C2_num]],Data[[#This Row],[C3_num]])</f>
        <v>2020</v>
      </c>
    </row>
    <row r="653" spans="1:33" x14ac:dyDescent="0.15">
      <c r="A653" s="8">
        <v>2016</v>
      </c>
      <c r="B653" s="8" t="s">
        <v>221</v>
      </c>
      <c r="C653" s="8" t="s">
        <v>38</v>
      </c>
      <c r="D653" s="8" t="s">
        <v>155</v>
      </c>
      <c r="E653" s="8">
        <v>1863</v>
      </c>
      <c r="F653" s="8">
        <v>135</v>
      </c>
      <c r="G653" s="8">
        <v>150</v>
      </c>
      <c r="H653" s="8">
        <v>27</v>
      </c>
      <c r="I653" s="8">
        <v>90</v>
      </c>
      <c r="J653" s="8">
        <v>105</v>
      </c>
      <c r="K653" s="8">
        <v>322</v>
      </c>
      <c r="L653" s="8">
        <v>98</v>
      </c>
      <c r="M653" s="8">
        <v>90</v>
      </c>
      <c r="N653" s="8">
        <v>66</v>
      </c>
      <c r="O653" s="8">
        <f>SUM(Data[[#This Row],[A1_num]:[C3_num]])</f>
        <v>1083</v>
      </c>
      <c r="P653" s="9">
        <f>Data[[#This Row],[totalNumLAttainers]]+Data[[#This Row],[numNonLA]]</f>
        <v>2946</v>
      </c>
      <c r="Q653" s="9">
        <f>100*(Data[[#This Row],[totalNumLAttainers]]/Data[[#This Row],[totalYP]])</f>
        <v>36.76171079429735</v>
      </c>
      <c r="R653" s="9">
        <f>100*(Data[[#This Row],[numNonLA]]/Data[[#This Row],[totalYP]])</f>
        <v>63.23828920570265</v>
      </c>
      <c r="S653" s="13">
        <f>100*(Data[[#This Row],[A1_num]]/Data[[#This Row],[totalNumLAttainers]])</f>
        <v>12.465373961218837</v>
      </c>
      <c r="T653" s="13">
        <f>100*(Data[[#This Row],[A2_num]]/Data[[#This Row],[totalNumLAttainers]])</f>
        <v>13.850415512465375</v>
      </c>
      <c r="U653" s="13">
        <f>100*(Data[[#This Row],[A3_num]]/Data[[#This Row],[totalNumLAttainers]])</f>
        <v>2.4930747922437675</v>
      </c>
      <c r="V653" s="13">
        <f>100*(Data[[#This Row],[B1_num]]/Data[[#This Row],[totalNumLAttainers]])</f>
        <v>8.310249307479225</v>
      </c>
      <c r="W653" s="13">
        <f>100*(Data[[#This Row],[B2_num]]/Data[[#This Row],[totalNumLAttainers]])</f>
        <v>9.6952908587257625</v>
      </c>
      <c r="X653" s="13">
        <f>100*(Data[[#This Row],[B3_num]]/Data[[#This Row],[totalNumLAttainers]])</f>
        <v>29.732225300092335</v>
      </c>
      <c r="Y653" s="13">
        <f>100*(Data[[#This Row],[C1_num]]/Data[[#This Row],[totalNumLAttainers]])</f>
        <v>9.0489381348107099</v>
      </c>
      <c r="Z653" s="13">
        <f>100*(Data[[#This Row],[C2_num]]/Data[[#This Row],[totalNumLAttainers]])</f>
        <v>8.310249307479225</v>
      </c>
      <c r="AA653" s="13">
        <f>100*(Data[[#This Row],[C3_num]]/Data[[#This Row],[totalNumLAttainers]])</f>
        <v>6.094182825484765</v>
      </c>
      <c r="AB653" s="9">
        <f>SUM(Data[[#This Row],[A1_num]:[A3_num]])</f>
        <v>312</v>
      </c>
      <c r="AC653" s="9">
        <f>SUM(Data[[#This Row],[B1_num]:[B3_num]])</f>
        <v>517</v>
      </c>
      <c r="AD653" s="9">
        <f>SUM(Data[[#This Row],[C1_num]:[C3_num]])</f>
        <v>254</v>
      </c>
      <c r="AE653" s="9">
        <f>SUM(Data[[#This Row],[A1_num]],Data[[#This Row],[B1_num]])</f>
        <v>225</v>
      </c>
      <c r="AF653" s="9">
        <f>SUM(Data[[#This Row],[A2_num]],Data[[#This Row],[B2_num]])</f>
        <v>255</v>
      </c>
      <c r="AG653" s="9">
        <f>SUM(Data[[#This Row],[A3_num]],Data[[#This Row],[B3_num]],Data[[#This Row],[C1_num]],Data[[#This Row],[C2_num]],Data[[#This Row],[C3_num]])</f>
        <v>603</v>
      </c>
    </row>
    <row r="654" spans="1:33" x14ac:dyDescent="0.15">
      <c r="A654" s="8">
        <v>2016</v>
      </c>
      <c r="B654" s="8" t="s">
        <v>221</v>
      </c>
      <c r="C654" s="8" t="s">
        <v>5</v>
      </c>
      <c r="D654" s="8" t="s">
        <v>133</v>
      </c>
      <c r="E654" s="8">
        <v>1191</v>
      </c>
      <c r="F654" s="8">
        <v>73</v>
      </c>
      <c r="G654" s="8">
        <v>123</v>
      </c>
      <c r="H654" s="8">
        <v>18</v>
      </c>
      <c r="I654" s="8">
        <v>85</v>
      </c>
      <c r="J654" s="8">
        <v>86</v>
      </c>
      <c r="K654" s="8">
        <v>297</v>
      </c>
      <c r="L654" s="8">
        <v>61</v>
      </c>
      <c r="M654" s="8">
        <v>36</v>
      </c>
      <c r="N654" s="8">
        <v>56</v>
      </c>
      <c r="O654" s="8">
        <f>SUM(Data[[#This Row],[A1_num]:[C3_num]])</f>
        <v>835</v>
      </c>
      <c r="P654" s="9">
        <f>Data[[#This Row],[totalNumLAttainers]]+Data[[#This Row],[numNonLA]]</f>
        <v>2026</v>
      </c>
      <c r="Q654" s="9">
        <f>100*(Data[[#This Row],[totalNumLAttainers]]/Data[[#This Row],[totalYP]])</f>
        <v>41.214215202369196</v>
      </c>
      <c r="R654" s="9">
        <f>100*(Data[[#This Row],[numNonLA]]/Data[[#This Row],[totalYP]])</f>
        <v>58.785784797630804</v>
      </c>
      <c r="S654" s="13">
        <f>100*(Data[[#This Row],[A1_num]]/Data[[#This Row],[totalNumLAttainers]])</f>
        <v>8.7425149700598812</v>
      </c>
      <c r="T654" s="13">
        <f>100*(Data[[#This Row],[A2_num]]/Data[[#This Row],[totalNumLAttainers]])</f>
        <v>14.73053892215569</v>
      </c>
      <c r="U654" s="13">
        <f>100*(Data[[#This Row],[A3_num]]/Data[[#This Row],[totalNumLAttainers]])</f>
        <v>2.1556886227544911</v>
      </c>
      <c r="V654" s="13">
        <f>100*(Data[[#This Row],[B1_num]]/Data[[#This Row],[totalNumLAttainers]])</f>
        <v>10.179640718562874</v>
      </c>
      <c r="W654" s="13">
        <f>100*(Data[[#This Row],[B2_num]]/Data[[#This Row],[totalNumLAttainers]])</f>
        <v>10.299401197604791</v>
      </c>
      <c r="X654" s="13">
        <f>100*(Data[[#This Row],[B3_num]]/Data[[#This Row],[totalNumLAttainers]])</f>
        <v>35.568862275449106</v>
      </c>
      <c r="Y654" s="13">
        <f>100*(Data[[#This Row],[C1_num]]/Data[[#This Row],[totalNumLAttainers]])</f>
        <v>7.3053892215568865</v>
      </c>
      <c r="Z654" s="13">
        <f>100*(Data[[#This Row],[C2_num]]/Data[[#This Row],[totalNumLAttainers]])</f>
        <v>4.3113772455089823</v>
      </c>
      <c r="AA654" s="13">
        <f>100*(Data[[#This Row],[C3_num]]/Data[[#This Row],[totalNumLAttainers]])</f>
        <v>6.706586826347305</v>
      </c>
      <c r="AB654" s="9">
        <f>SUM(Data[[#This Row],[A1_num]:[A3_num]])</f>
        <v>214</v>
      </c>
      <c r="AC654" s="9">
        <f>SUM(Data[[#This Row],[B1_num]:[B3_num]])</f>
        <v>468</v>
      </c>
      <c r="AD654" s="9">
        <f>SUM(Data[[#This Row],[C1_num]:[C3_num]])</f>
        <v>153</v>
      </c>
      <c r="AE654" s="9">
        <f>SUM(Data[[#This Row],[A1_num]],Data[[#This Row],[B1_num]])</f>
        <v>158</v>
      </c>
      <c r="AF654" s="9">
        <f>SUM(Data[[#This Row],[A2_num]],Data[[#This Row],[B2_num]])</f>
        <v>209</v>
      </c>
      <c r="AG654" s="9">
        <f>SUM(Data[[#This Row],[A3_num]],Data[[#This Row],[B3_num]],Data[[#This Row],[C1_num]],Data[[#This Row],[C2_num]],Data[[#This Row],[C3_num]])</f>
        <v>468</v>
      </c>
    </row>
    <row r="655" spans="1:33" x14ac:dyDescent="0.15">
      <c r="A655" s="8">
        <v>2016</v>
      </c>
      <c r="B655" s="8" t="s">
        <v>221</v>
      </c>
      <c r="C655" s="8" t="s">
        <v>250</v>
      </c>
      <c r="D655" s="8" t="s">
        <v>251</v>
      </c>
      <c r="E655" s="8">
        <v>1260</v>
      </c>
      <c r="F655" s="8">
        <v>140</v>
      </c>
      <c r="G655" s="8">
        <v>133</v>
      </c>
      <c r="H655" s="8">
        <v>21</v>
      </c>
      <c r="I655" s="8">
        <v>184</v>
      </c>
      <c r="J655" s="8">
        <v>103</v>
      </c>
      <c r="K655" s="8">
        <v>488</v>
      </c>
      <c r="L655" s="8">
        <v>89</v>
      </c>
      <c r="M655" s="8">
        <v>55</v>
      </c>
      <c r="N655" s="8">
        <v>59</v>
      </c>
      <c r="O655" s="8">
        <f>SUM(Data[[#This Row],[A1_num]:[C3_num]])</f>
        <v>1272</v>
      </c>
      <c r="P655" s="9">
        <f>Data[[#This Row],[totalNumLAttainers]]+Data[[#This Row],[numNonLA]]</f>
        <v>2532</v>
      </c>
      <c r="Q655" s="9">
        <f>100*(Data[[#This Row],[totalNumLAttainers]]/Data[[#This Row],[totalYP]])</f>
        <v>50.236966824644547</v>
      </c>
      <c r="R655" s="9">
        <f>100*(Data[[#This Row],[numNonLA]]/Data[[#This Row],[totalYP]])</f>
        <v>49.763033175355446</v>
      </c>
      <c r="S655" s="13">
        <f>100*(Data[[#This Row],[A1_num]]/Data[[#This Row],[totalNumLAttainers]])</f>
        <v>11.0062893081761</v>
      </c>
      <c r="T655" s="13">
        <f>100*(Data[[#This Row],[A2_num]]/Data[[#This Row],[totalNumLAttainers]])</f>
        <v>10.455974842767295</v>
      </c>
      <c r="U655" s="13">
        <f>100*(Data[[#This Row],[A3_num]]/Data[[#This Row],[totalNumLAttainers]])</f>
        <v>1.6509433962264151</v>
      </c>
      <c r="V655" s="13">
        <f>100*(Data[[#This Row],[B1_num]]/Data[[#This Row],[totalNumLAttainers]])</f>
        <v>14.465408805031446</v>
      </c>
      <c r="W655" s="13">
        <f>100*(Data[[#This Row],[B2_num]]/Data[[#This Row],[totalNumLAttainers]])</f>
        <v>8.0974842767295598</v>
      </c>
      <c r="X655" s="13">
        <f>100*(Data[[#This Row],[B3_num]]/Data[[#This Row],[totalNumLAttainers]])</f>
        <v>38.364779874213838</v>
      </c>
      <c r="Y655" s="13">
        <f>100*(Data[[#This Row],[C1_num]]/Data[[#This Row],[totalNumLAttainers]])</f>
        <v>6.9968553459119498</v>
      </c>
      <c r="Z655" s="13">
        <f>100*(Data[[#This Row],[C2_num]]/Data[[#This Row],[totalNumLAttainers]])</f>
        <v>4.3238993710691824</v>
      </c>
      <c r="AA655" s="13">
        <f>100*(Data[[#This Row],[C3_num]]/Data[[#This Row],[totalNumLAttainers]])</f>
        <v>4.6383647798742134</v>
      </c>
      <c r="AB655" s="9">
        <f>SUM(Data[[#This Row],[A1_num]:[A3_num]])</f>
        <v>294</v>
      </c>
      <c r="AC655" s="9">
        <f>SUM(Data[[#This Row],[B1_num]:[B3_num]])</f>
        <v>775</v>
      </c>
      <c r="AD655" s="9">
        <f>SUM(Data[[#This Row],[C1_num]:[C3_num]])</f>
        <v>203</v>
      </c>
      <c r="AE655" s="9">
        <f>SUM(Data[[#This Row],[A1_num]],Data[[#This Row],[B1_num]])</f>
        <v>324</v>
      </c>
      <c r="AF655" s="9">
        <f>SUM(Data[[#This Row],[A2_num]],Data[[#This Row],[B2_num]])</f>
        <v>236</v>
      </c>
      <c r="AG655" s="9">
        <f>SUM(Data[[#This Row],[A3_num]],Data[[#This Row],[B3_num]],Data[[#This Row],[C1_num]],Data[[#This Row],[C2_num]],Data[[#This Row],[C3_num]])</f>
        <v>712</v>
      </c>
    </row>
    <row r="656" spans="1:33" x14ac:dyDescent="0.15">
      <c r="A656" s="8">
        <v>2016</v>
      </c>
      <c r="B656" s="8" t="s">
        <v>221</v>
      </c>
      <c r="C656" s="8" t="s">
        <v>351</v>
      </c>
      <c r="D656" s="8" t="s">
        <v>352</v>
      </c>
      <c r="E656" s="8">
        <v>4011</v>
      </c>
      <c r="F656" s="8">
        <v>299</v>
      </c>
      <c r="G656" s="8">
        <v>349</v>
      </c>
      <c r="H656" s="8">
        <v>37</v>
      </c>
      <c r="I656" s="8">
        <v>430</v>
      </c>
      <c r="J656" s="8">
        <v>413</v>
      </c>
      <c r="K656" s="8">
        <v>820</v>
      </c>
      <c r="L656" s="8">
        <v>578</v>
      </c>
      <c r="M656" s="8">
        <v>213</v>
      </c>
      <c r="N656" s="8">
        <v>183</v>
      </c>
      <c r="O656" s="8">
        <f>SUM(Data[[#This Row],[A1_num]:[C3_num]])</f>
        <v>3322</v>
      </c>
      <c r="P656" s="9">
        <f>Data[[#This Row],[totalNumLAttainers]]+Data[[#This Row],[numNonLA]]</f>
        <v>7333</v>
      </c>
      <c r="Q656" s="9">
        <f>100*(Data[[#This Row],[totalNumLAttainers]]/Data[[#This Row],[totalYP]])</f>
        <v>45.302059184508387</v>
      </c>
      <c r="R656" s="9">
        <f>100*(Data[[#This Row],[numNonLA]]/Data[[#This Row],[totalYP]])</f>
        <v>54.697940815491606</v>
      </c>
      <c r="S656" s="13">
        <f>100*(Data[[#This Row],[A1_num]]/Data[[#This Row],[totalNumLAttainers]])</f>
        <v>9.0006020469596635</v>
      </c>
      <c r="T656" s="13">
        <f>100*(Data[[#This Row],[A2_num]]/Data[[#This Row],[totalNumLAttainers]])</f>
        <v>10.505719446116798</v>
      </c>
      <c r="U656" s="13">
        <f>100*(Data[[#This Row],[A3_num]]/Data[[#This Row],[totalNumLAttainers]])</f>
        <v>1.1137868753762794</v>
      </c>
      <c r="V656" s="13">
        <f>100*(Data[[#This Row],[B1_num]]/Data[[#This Row],[totalNumLAttainers]])</f>
        <v>12.944009632751355</v>
      </c>
      <c r="W656" s="13">
        <f>100*(Data[[#This Row],[B2_num]]/Data[[#This Row],[totalNumLAttainers]])</f>
        <v>12.432269717037929</v>
      </c>
      <c r="X656" s="13">
        <f>100*(Data[[#This Row],[B3_num]]/Data[[#This Row],[totalNumLAttainers]])</f>
        <v>24.683925346177002</v>
      </c>
      <c r="Y656" s="13">
        <f>100*(Data[[#This Row],[C1_num]]/Data[[#This Row],[totalNumLAttainers]])</f>
        <v>17.39915713425647</v>
      </c>
      <c r="Z656" s="13">
        <f>100*(Data[[#This Row],[C2_num]]/Data[[#This Row],[totalNumLAttainers]])</f>
        <v>6.4118001204093913</v>
      </c>
      <c r="AA656" s="13">
        <f>100*(Data[[#This Row],[C3_num]]/Data[[#This Row],[totalNumLAttainers]])</f>
        <v>5.5087296809151116</v>
      </c>
      <c r="AB656" s="9">
        <f>SUM(Data[[#This Row],[A1_num]:[A3_num]])</f>
        <v>685</v>
      </c>
      <c r="AC656" s="9">
        <f>SUM(Data[[#This Row],[B1_num]:[B3_num]])</f>
        <v>1663</v>
      </c>
      <c r="AD656" s="9">
        <f>SUM(Data[[#This Row],[C1_num]:[C3_num]])</f>
        <v>974</v>
      </c>
      <c r="AE656" s="9">
        <f>SUM(Data[[#This Row],[A1_num]],Data[[#This Row],[B1_num]])</f>
        <v>729</v>
      </c>
      <c r="AF656" s="9">
        <f>SUM(Data[[#This Row],[A2_num]],Data[[#This Row],[B2_num]])</f>
        <v>762</v>
      </c>
      <c r="AG656" s="9">
        <f>SUM(Data[[#This Row],[A3_num]],Data[[#This Row],[B3_num]],Data[[#This Row],[C1_num]],Data[[#This Row],[C2_num]],Data[[#This Row],[C3_num]])</f>
        <v>1831</v>
      </c>
    </row>
    <row r="657" spans="1:33" x14ac:dyDescent="0.15">
      <c r="A657" s="8">
        <v>2016</v>
      </c>
      <c r="B657" s="8" t="s">
        <v>221</v>
      </c>
      <c r="C657" s="8" t="s">
        <v>26</v>
      </c>
      <c r="D657" s="8" t="s">
        <v>146</v>
      </c>
      <c r="E657" s="8">
        <v>1589</v>
      </c>
      <c r="F657" s="8">
        <v>121</v>
      </c>
      <c r="G657" s="8">
        <v>119</v>
      </c>
      <c r="H657" s="8">
        <v>23</v>
      </c>
      <c r="I657" s="8">
        <v>134</v>
      </c>
      <c r="J657" s="8">
        <v>165</v>
      </c>
      <c r="K657" s="8">
        <v>450</v>
      </c>
      <c r="L657" s="8">
        <v>157</v>
      </c>
      <c r="M657" s="8">
        <v>79</v>
      </c>
      <c r="N657" s="8">
        <v>53</v>
      </c>
      <c r="O657" s="8">
        <f>SUM(Data[[#This Row],[A1_num]:[C3_num]])</f>
        <v>1301</v>
      </c>
      <c r="P657" s="9">
        <f>Data[[#This Row],[totalNumLAttainers]]+Data[[#This Row],[numNonLA]]</f>
        <v>2890</v>
      </c>
      <c r="Q657" s="9">
        <f>100*(Data[[#This Row],[totalNumLAttainers]]/Data[[#This Row],[totalYP]])</f>
        <v>45.017301038062286</v>
      </c>
      <c r="R657" s="9">
        <f>100*(Data[[#This Row],[numNonLA]]/Data[[#This Row],[totalYP]])</f>
        <v>54.982698961937714</v>
      </c>
      <c r="S657" s="13">
        <f>100*(Data[[#This Row],[A1_num]]/Data[[#This Row],[totalNumLAttainers]])</f>
        <v>9.3005380476556496</v>
      </c>
      <c r="T657" s="13">
        <f>100*(Data[[#This Row],[A2_num]]/Data[[#This Row],[totalNumLAttainers]])</f>
        <v>9.1468101460415063</v>
      </c>
      <c r="U657" s="13">
        <f>100*(Data[[#This Row],[A3_num]]/Data[[#This Row],[totalNumLAttainers]])</f>
        <v>1.7678708685626443</v>
      </c>
      <c r="V657" s="13">
        <f>100*(Data[[#This Row],[B1_num]]/Data[[#This Row],[totalNumLAttainers]])</f>
        <v>10.299769408147579</v>
      </c>
      <c r="W657" s="13">
        <f>100*(Data[[#This Row],[B2_num]]/Data[[#This Row],[totalNumLAttainers]])</f>
        <v>12.682551883166795</v>
      </c>
      <c r="X657" s="13">
        <f>100*(Data[[#This Row],[B3_num]]/Data[[#This Row],[totalNumLAttainers]])</f>
        <v>34.588777863182166</v>
      </c>
      <c r="Y657" s="13">
        <f>100*(Data[[#This Row],[C1_num]]/Data[[#This Row],[totalNumLAttainers]])</f>
        <v>12.067640276710224</v>
      </c>
      <c r="Z657" s="13">
        <f>100*(Data[[#This Row],[C2_num]]/Data[[#This Row],[totalNumLAttainers]])</f>
        <v>6.0722521137586476</v>
      </c>
      <c r="AA657" s="13">
        <f>100*(Data[[#This Row],[C3_num]]/Data[[#This Row],[totalNumLAttainers]])</f>
        <v>4.0737893927747892</v>
      </c>
      <c r="AB657" s="9">
        <f>SUM(Data[[#This Row],[A1_num]:[A3_num]])</f>
        <v>263</v>
      </c>
      <c r="AC657" s="9">
        <f>SUM(Data[[#This Row],[B1_num]:[B3_num]])</f>
        <v>749</v>
      </c>
      <c r="AD657" s="9">
        <f>SUM(Data[[#This Row],[C1_num]:[C3_num]])</f>
        <v>289</v>
      </c>
      <c r="AE657" s="9">
        <f>SUM(Data[[#This Row],[A1_num]],Data[[#This Row],[B1_num]])</f>
        <v>255</v>
      </c>
      <c r="AF657" s="9">
        <f>SUM(Data[[#This Row],[A2_num]],Data[[#This Row],[B2_num]])</f>
        <v>284</v>
      </c>
      <c r="AG657" s="9">
        <f>SUM(Data[[#This Row],[A3_num]],Data[[#This Row],[B3_num]],Data[[#This Row],[C1_num]],Data[[#This Row],[C2_num]],Data[[#This Row],[C3_num]])</f>
        <v>762</v>
      </c>
    </row>
    <row r="658" spans="1:33" x14ac:dyDescent="0.15">
      <c r="A658" s="8">
        <v>2016</v>
      </c>
      <c r="B658" s="8" t="s">
        <v>221</v>
      </c>
      <c r="C658" s="8" t="s">
        <v>353</v>
      </c>
      <c r="D658" s="8" t="s">
        <v>354</v>
      </c>
      <c r="E658" s="8">
        <v>6732</v>
      </c>
      <c r="F658" s="8">
        <v>360</v>
      </c>
      <c r="G658" s="8">
        <v>430</v>
      </c>
      <c r="H658" s="8">
        <v>61</v>
      </c>
      <c r="I658" s="8">
        <v>449</v>
      </c>
      <c r="J658" s="8">
        <v>418</v>
      </c>
      <c r="K658" s="8">
        <v>826</v>
      </c>
      <c r="L658" s="8">
        <v>422</v>
      </c>
      <c r="M658" s="8">
        <v>192</v>
      </c>
      <c r="N658" s="8">
        <v>205</v>
      </c>
      <c r="O658" s="8">
        <f>SUM(Data[[#This Row],[A1_num]:[C3_num]])</f>
        <v>3363</v>
      </c>
      <c r="P658" s="9">
        <f>Data[[#This Row],[totalNumLAttainers]]+Data[[#This Row],[numNonLA]]</f>
        <v>10095</v>
      </c>
      <c r="Q658" s="9">
        <f>100*(Data[[#This Row],[totalNumLAttainers]]/Data[[#This Row],[totalYP]])</f>
        <v>33.31352154531946</v>
      </c>
      <c r="R658" s="9">
        <f>100*(Data[[#This Row],[numNonLA]]/Data[[#This Row],[totalYP]])</f>
        <v>66.686478454680525</v>
      </c>
      <c r="S658" s="13">
        <f>100*(Data[[#This Row],[A1_num]]/Data[[#This Row],[totalNumLAttainers]])</f>
        <v>10.704727921498662</v>
      </c>
      <c r="T658" s="13">
        <f>100*(Data[[#This Row],[A2_num]]/Data[[#This Row],[totalNumLAttainers]])</f>
        <v>12.786202795123403</v>
      </c>
      <c r="U658" s="13">
        <f>100*(Data[[#This Row],[A3_num]]/Data[[#This Row],[totalNumLAttainers]])</f>
        <v>1.8138566755872734</v>
      </c>
      <c r="V658" s="13">
        <f>100*(Data[[#This Row],[B1_num]]/Data[[#This Row],[totalNumLAttainers]])</f>
        <v>13.351174546535832</v>
      </c>
      <c r="W658" s="13">
        <f>100*(Data[[#This Row],[B2_num]]/Data[[#This Row],[totalNumLAttainers]])</f>
        <v>12.429378531073446</v>
      </c>
      <c r="X658" s="13">
        <f>100*(Data[[#This Row],[B3_num]]/Data[[#This Row],[totalNumLAttainers]])</f>
        <v>24.561403508771928</v>
      </c>
      <c r="Y658" s="13">
        <f>100*(Data[[#This Row],[C1_num]]/Data[[#This Row],[totalNumLAttainers]])</f>
        <v>12.548319952423432</v>
      </c>
      <c r="Z658" s="13">
        <f>100*(Data[[#This Row],[C2_num]]/Data[[#This Row],[totalNumLAttainers]])</f>
        <v>5.7091882247992869</v>
      </c>
      <c r="AA658" s="13">
        <f>100*(Data[[#This Row],[C3_num]]/Data[[#This Row],[totalNumLAttainers]])</f>
        <v>6.0957478441867377</v>
      </c>
      <c r="AB658" s="9">
        <f>SUM(Data[[#This Row],[A1_num]:[A3_num]])</f>
        <v>851</v>
      </c>
      <c r="AC658" s="9">
        <f>SUM(Data[[#This Row],[B1_num]:[B3_num]])</f>
        <v>1693</v>
      </c>
      <c r="AD658" s="9">
        <f>SUM(Data[[#This Row],[C1_num]:[C3_num]])</f>
        <v>819</v>
      </c>
      <c r="AE658" s="9">
        <f>SUM(Data[[#This Row],[A1_num]],Data[[#This Row],[B1_num]])</f>
        <v>809</v>
      </c>
      <c r="AF658" s="9">
        <f>SUM(Data[[#This Row],[A2_num]],Data[[#This Row],[B2_num]])</f>
        <v>848</v>
      </c>
      <c r="AG658" s="9">
        <f>SUM(Data[[#This Row],[A3_num]],Data[[#This Row],[B3_num]],Data[[#This Row],[C1_num]],Data[[#This Row],[C2_num]],Data[[#This Row],[C3_num]])</f>
        <v>1706</v>
      </c>
    </row>
    <row r="659" spans="1:33" x14ac:dyDescent="0.15">
      <c r="A659" s="8">
        <v>2016</v>
      </c>
      <c r="B659" s="8" t="s">
        <v>221</v>
      </c>
      <c r="C659" s="8" t="s">
        <v>89</v>
      </c>
      <c r="D659" s="8" t="s">
        <v>202</v>
      </c>
      <c r="E659" s="8">
        <v>1346</v>
      </c>
      <c r="F659" s="8">
        <v>93</v>
      </c>
      <c r="G659" s="8">
        <v>152</v>
      </c>
      <c r="H659" s="8">
        <v>17</v>
      </c>
      <c r="I659" s="8">
        <v>83</v>
      </c>
      <c r="J659" s="8">
        <v>66</v>
      </c>
      <c r="K659" s="8">
        <v>221</v>
      </c>
      <c r="L659" s="8">
        <v>56</v>
      </c>
      <c r="M659" s="8">
        <v>71</v>
      </c>
      <c r="N659" s="8">
        <v>38</v>
      </c>
      <c r="O659" s="8">
        <f>SUM(Data[[#This Row],[A1_num]:[C3_num]])</f>
        <v>797</v>
      </c>
      <c r="P659" s="9">
        <f>Data[[#This Row],[totalNumLAttainers]]+Data[[#This Row],[numNonLA]]</f>
        <v>2143</v>
      </c>
      <c r="Q659" s="9">
        <f>100*(Data[[#This Row],[totalNumLAttainers]]/Data[[#This Row],[totalYP]])</f>
        <v>37.190853943070465</v>
      </c>
      <c r="R659" s="9">
        <f>100*(Data[[#This Row],[numNonLA]]/Data[[#This Row],[totalYP]])</f>
        <v>62.809146056929542</v>
      </c>
      <c r="S659" s="13">
        <f>100*(Data[[#This Row],[A1_num]]/Data[[#This Row],[totalNumLAttainers]])</f>
        <v>11.668757841907151</v>
      </c>
      <c r="T659" s="13">
        <f>100*(Data[[#This Row],[A2_num]]/Data[[#This Row],[totalNumLAttainers]])</f>
        <v>19.071518193224595</v>
      </c>
      <c r="U659" s="13">
        <f>100*(Data[[#This Row],[A3_num]]/Data[[#This Row],[totalNumLAttainers]])</f>
        <v>2.1329987452948558</v>
      </c>
      <c r="V659" s="13">
        <f>100*(Data[[#This Row],[B1_num]]/Data[[#This Row],[totalNumLAttainers]])</f>
        <v>10.414052697616061</v>
      </c>
      <c r="W659" s="13">
        <f>100*(Data[[#This Row],[B2_num]]/Data[[#This Row],[totalNumLAttainers]])</f>
        <v>8.281053952321205</v>
      </c>
      <c r="X659" s="13">
        <f>100*(Data[[#This Row],[B3_num]]/Data[[#This Row],[totalNumLAttainers]])</f>
        <v>27.728983688833125</v>
      </c>
      <c r="Y659" s="13">
        <f>100*(Data[[#This Row],[C1_num]]/Data[[#This Row],[totalNumLAttainers]])</f>
        <v>7.0263488080301126</v>
      </c>
      <c r="Z659" s="13">
        <f>100*(Data[[#This Row],[C2_num]]/Data[[#This Row],[totalNumLAttainers]])</f>
        <v>8.9084065244667503</v>
      </c>
      <c r="AA659" s="13">
        <f>100*(Data[[#This Row],[C3_num]]/Data[[#This Row],[totalNumLAttainers]])</f>
        <v>4.7678795483061487</v>
      </c>
      <c r="AB659" s="9">
        <f>SUM(Data[[#This Row],[A1_num]:[A3_num]])</f>
        <v>262</v>
      </c>
      <c r="AC659" s="9">
        <f>SUM(Data[[#This Row],[B1_num]:[B3_num]])</f>
        <v>370</v>
      </c>
      <c r="AD659" s="9">
        <f>SUM(Data[[#This Row],[C1_num]:[C3_num]])</f>
        <v>165</v>
      </c>
      <c r="AE659" s="9">
        <f>SUM(Data[[#This Row],[A1_num]],Data[[#This Row],[B1_num]])</f>
        <v>176</v>
      </c>
      <c r="AF659" s="9">
        <f>SUM(Data[[#This Row],[A2_num]],Data[[#This Row],[B2_num]])</f>
        <v>218</v>
      </c>
      <c r="AG659" s="9">
        <f>SUM(Data[[#This Row],[A3_num]],Data[[#This Row],[B3_num]],Data[[#This Row],[C1_num]],Data[[#This Row],[C2_num]],Data[[#This Row],[C3_num]])</f>
        <v>403</v>
      </c>
    </row>
    <row r="660" spans="1:33" x14ac:dyDescent="0.15">
      <c r="A660" s="8">
        <v>2016</v>
      </c>
      <c r="B660" s="8" t="s">
        <v>221</v>
      </c>
      <c r="C660" s="8" t="s">
        <v>262</v>
      </c>
      <c r="D660" s="8" t="s">
        <v>263</v>
      </c>
      <c r="E660" s="8">
        <v>1360</v>
      </c>
      <c r="F660" s="8">
        <v>98</v>
      </c>
      <c r="G660" s="8">
        <v>120</v>
      </c>
      <c r="H660" s="8">
        <v>17</v>
      </c>
      <c r="I660" s="8">
        <v>137</v>
      </c>
      <c r="J660" s="8">
        <v>114</v>
      </c>
      <c r="K660" s="8">
        <v>211</v>
      </c>
      <c r="L660" s="8">
        <v>177</v>
      </c>
      <c r="M660" s="8">
        <v>63</v>
      </c>
      <c r="N660" s="8">
        <v>50</v>
      </c>
      <c r="O660" s="8">
        <f>SUM(Data[[#This Row],[A1_num]:[C3_num]])</f>
        <v>987</v>
      </c>
      <c r="P660" s="9">
        <f>Data[[#This Row],[totalNumLAttainers]]+Data[[#This Row],[numNonLA]]</f>
        <v>2347</v>
      </c>
      <c r="Q660" s="9">
        <f>100*(Data[[#This Row],[totalNumLAttainers]]/Data[[#This Row],[totalYP]])</f>
        <v>42.053685556028974</v>
      </c>
      <c r="R660" s="9">
        <f>100*(Data[[#This Row],[numNonLA]]/Data[[#This Row],[totalYP]])</f>
        <v>57.946314443971026</v>
      </c>
      <c r="S660" s="13">
        <f>100*(Data[[#This Row],[A1_num]]/Data[[#This Row],[totalNumLAttainers]])</f>
        <v>9.9290780141843982</v>
      </c>
      <c r="T660" s="13">
        <f>100*(Data[[#This Row],[A2_num]]/Data[[#This Row],[totalNumLAttainers]])</f>
        <v>12.158054711246201</v>
      </c>
      <c r="U660" s="13">
        <f>100*(Data[[#This Row],[A3_num]]/Data[[#This Row],[totalNumLAttainers]])</f>
        <v>1.7223910840932117</v>
      </c>
      <c r="V660" s="13">
        <f>100*(Data[[#This Row],[B1_num]]/Data[[#This Row],[totalNumLAttainers]])</f>
        <v>13.880445795339414</v>
      </c>
      <c r="W660" s="13">
        <f>100*(Data[[#This Row],[B2_num]]/Data[[#This Row],[totalNumLAttainers]])</f>
        <v>11.550151975683891</v>
      </c>
      <c r="X660" s="13">
        <f>100*(Data[[#This Row],[B3_num]]/Data[[#This Row],[totalNumLAttainers]])</f>
        <v>21.377912867274571</v>
      </c>
      <c r="Y660" s="13">
        <f>100*(Data[[#This Row],[C1_num]]/Data[[#This Row],[totalNumLAttainers]])</f>
        <v>17.933130699088146</v>
      </c>
      <c r="Z660" s="13">
        <f>100*(Data[[#This Row],[C2_num]]/Data[[#This Row],[totalNumLAttainers]])</f>
        <v>6.3829787234042552</v>
      </c>
      <c r="AA660" s="13">
        <f>100*(Data[[#This Row],[C3_num]]/Data[[#This Row],[totalNumLAttainers]])</f>
        <v>5.0658561296859164</v>
      </c>
      <c r="AB660" s="9">
        <f>SUM(Data[[#This Row],[A1_num]:[A3_num]])</f>
        <v>235</v>
      </c>
      <c r="AC660" s="9">
        <f>SUM(Data[[#This Row],[B1_num]:[B3_num]])</f>
        <v>462</v>
      </c>
      <c r="AD660" s="9">
        <f>SUM(Data[[#This Row],[C1_num]:[C3_num]])</f>
        <v>290</v>
      </c>
      <c r="AE660" s="9">
        <f>SUM(Data[[#This Row],[A1_num]],Data[[#This Row],[B1_num]])</f>
        <v>235</v>
      </c>
      <c r="AF660" s="9">
        <f>SUM(Data[[#This Row],[A2_num]],Data[[#This Row],[B2_num]])</f>
        <v>234</v>
      </c>
      <c r="AG660" s="9">
        <f>SUM(Data[[#This Row],[A3_num]],Data[[#This Row],[B3_num]],Data[[#This Row],[C1_num]],Data[[#This Row],[C2_num]],Data[[#This Row],[C3_num]])</f>
        <v>518</v>
      </c>
    </row>
    <row r="661" spans="1:33" x14ac:dyDescent="0.15">
      <c r="A661" s="8">
        <v>2016</v>
      </c>
      <c r="B661" s="8" t="s">
        <v>221</v>
      </c>
      <c r="C661" s="8" t="s">
        <v>39</v>
      </c>
      <c r="D661" s="8" t="s">
        <v>156</v>
      </c>
      <c r="E661" s="8">
        <v>1422</v>
      </c>
      <c r="F661" s="8">
        <v>88</v>
      </c>
      <c r="G661" s="8">
        <v>115</v>
      </c>
      <c r="H661" s="8">
        <v>13</v>
      </c>
      <c r="I661" s="8">
        <v>117</v>
      </c>
      <c r="J661" s="8">
        <v>116</v>
      </c>
      <c r="K661" s="8">
        <v>306</v>
      </c>
      <c r="L661" s="8">
        <v>116</v>
      </c>
      <c r="M661" s="8">
        <v>67</v>
      </c>
      <c r="N661" s="8">
        <v>99</v>
      </c>
      <c r="O661" s="8">
        <f>SUM(Data[[#This Row],[A1_num]:[C3_num]])</f>
        <v>1037</v>
      </c>
      <c r="P661" s="9">
        <f>Data[[#This Row],[totalNumLAttainers]]+Data[[#This Row],[numNonLA]]</f>
        <v>2459</v>
      </c>
      <c r="Q661" s="9">
        <f>100*(Data[[#This Row],[totalNumLAttainers]]/Data[[#This Row],[totalYP]])</f>
        <v>42.171614477429848</v>
      </c>
      <c r="R661" s="9">
        <f>100*(Data[[#This Row],[numNonLA]]/Data[[#This Row],[totalYP]])</f>
        <v>57.828385522570144</v>
      </c>
      <c r="S661" s="13">
        <f>100*(Data[[#This Row],[A1_num]]/Data[[#This Row],[totalNumLAttainers]])</f>
        <v>8.486017357762778</v>
      </c>
      <c r="T661" s="13">
        <f>100*(Data[[#This Row],[A2_num]]/Data[[#This Row],[totalNumLAttainers]])</f>
        <v>11.089681774349083</v>
      </c>
      <c r="U661" s="13">
        <f>100*(Data[[#This Row],[A3_num]]/Data[[#This Row],[totalNumLAttainers]])</f>
        <v>1.253616200578592</v>
      </c>
      <c r="V661" s="13">
        <f>100*(Data[[#This Row],[B1_num]]/Data[[#This Row],[totalNumLAttainers]])</f>
        <v>11.282545805207329</v>
      </c>
      <c r="W661" s="13">
        <f>100*(Data[[#This Row],[B2_num]]/Data[[#This Row],[totalNumLAttainers]])</f>
        <v>11.186113789778208</v>
      </c>
      <c r="X661" s="13">
        <f>100*(Data[[#This Row],[B3_num]]/Data[[#This Row],[totalNumLAttainers]])</f>
        <v>29.508196721311474</v>
      </c>
      <c r="Y661" s="13">
        <f>100*(Data[[#This Row],[C1_num]]/Data[[#This Row],[totalNumLAttainers]])</f>
        <v>11.186113789778208</v>
      </c>
      <c r="Z661" s="13">
        <f>100*(Data[[#This Row],[C2_num]]/Data[[#This Row],[totalNumLAttainers]])</f>
        <v>6.460945033751206</v>
      </c>
      <c r="AA661" s="13">
        <f>100*(Data[[#This Row],[C3_num]]/Data[[#This Row],[totalNumLAttainers]])</f>
        <v>9.546769527483125</v>
      </c>
      <c r="AB661" s="9">
        <f>SUM(Data[[#This Row],[A1_num]:[A3_num]])</f>
        <v>216</v>
      </c>
      <c r="AC661" s="9">
        <f>SUM(Data[[#This Row],[B1_num]:[B3_num]])</f>
        <v>539</v>
      </c>
      <c r="AD661" s="9">
        <f>SUM(Data[[#This Row],[C1_num]:[C3_num]])</f>
        <v>282</v>
      </c>
      <c r="AE661" s="9">
        <f>SUM(Data[[#This Row],[A1_num]],Data[[#This Row],[B1_num]])</f>
        <v>205</v>
      </c>
      <c r="AF661" s="9">
        <f>SUM(Data[[#This Row],[A2_num]],Data[[#This Row],[B2_num]])</f>
        <v>231</v>
      </c>
      <c r="AG661" s="9">
        <f>SUM(Data[[#This Row],[A3_num]],Data[[#This Row],[B3_num]],Data[[#This Row],[C1_num]],Data[[#This Row],[C2_num]],Data[[#This Row],[C3_num]])</f>
        <v>601</v>
      </c>
    </row>
    <row r="662" spans="1:33" x14ac:dyDescent="0.15">
      <c r="A662" s="8">
        <v>2016</v>
      </c>
      <c r="B662" s="8" t="s">
        <v>218</v>
      </c>
      <c r="C662" s="8" t="s">
        <v>109</v>
      </c>
      <c r="D662" s="8" t="s">
        <v>116</v>
      </c>
      <c r="E662" s="8">
        <v>4081</v>
      </c>
      <c r="F662" s="8">
        <v>309</v>
      </c>
      <c r="G662" s="8">
        <v>345</v>
      </c>
      <c r="H662" s="8">
        <v>45</v>
      </c>
      <c r="I662" s="8">
        <v>390</v>
      </c>
      <c r="J662" s="8">
        <v>348</v>
      </c>
      <c r="K662" s="8">
        <v>1052</v>
      </c>
      <c r="L662" s="8">
        <v>301</v>
      </c>
      <c r="M662" s="8">
        <v>204</v>
      </c>
      <c r="N662" s="8">
        <v>215</v>
      </c>
      <c r="O662" s="8">
        <f>SUM(Data[[#This Row],[A1_num]:[C3_num]])</f>
        <v>3209</v>
      </c>
      <c r="P662" s="9">
        <f>Data[[#This Row],[totalNumLAttainers]]+Data[[#This Row],[numNonLA]]</f>
        <v>7290</v>
      </c>
      <c r="Q662" s="9">
        <f>100*(Data[[#This Row],[totalNumLAttainers]]/Data[[#This Row],[totalYP]])</f>
        <v>44.01920438957476</v>
      </c>
      <c r="R662" s="9">
        <f>100*(Data[[#This Row],[numNonLA]]/Data[[#This Row],[totalYP]])</f>
        <v>55.98079561042524</v>
      </c>
      <c r="S662" s="13">
        <f>100*(Data[[#This Row],[A1_num]]/Data[[#This Row],[totalNumLAttainers]])</f>
        <v>9.6291679650981621</v>
      </c>
      <c r="T662" s="13">
        <f>100*(Data[[#This Row],[A2_num]]/Data[[#This Row],[totalNumLAttainers]])</f>
        <v>10.75101277656591</v>
      </c>
      <c r="U662" s="13">
        <f>100*(Data[[#This Row],[A3_num]]/Data[[#This Row],[totalNumLAttainers]])</f>
        <v>1.4023060143346837</v>
      </c>
      <c r="V662" s="13">
        <f>100*(Data[[#This Row],[B1_num]]/Data[[#This Row],[totalNumLAttainers]])</f>
        <v>12.153318790900594</v>
      </c>
      <c r="W662" s="13">
        <f>100*(Data[[#This Row],[B2_num]]/Data[[#This Row],[totalNumLAttainers]])</f>
        <v>10.844499844188221</v>
      </c>
      <c r="X662" s="13">
        <f>100*(Data[[#This Row],[B3_num]]/Data[[#This Row],[totalNumLAttainers]])</f>
        <v>32.782798379557491</v>
      </c>
      <c r="Y662" s="13">
        <f>100*(Data[[#This Row],[C1_num]]/Data[[#This Row],[totalNumLAttainers]])</f>
        <v>9.3798691181053293</v>
      </c>
      <c r="Z662" s="13">
        <f>100*(Data[[#This Row],[C2_num]]/Data[[#This Row],[totalNumLAttainers]])</f>
        <v>6.3571205983172323</v>
      </c>
      <c r="AA662" s="13">
        <f>100*(Data[[#This Row],[C3_num]]/Data[[#This Row],[totalNumLAttainers]])</f>
        <v>6.6999065129323769</v>
      </c>
      <c r="AB662" s="9">
        <f>SUM(Data[[#This Row],[A1_num]:[A3_num]])</f>
        <v>699</v>
      </c>
      <c r="AC662" s="9">
        <f>SUM(Data[[#This Row],[B1_num]:[B3_num]])</f>
        <v>1790</v>
      </c>
      <c r="AD662" s="9">
        <f>SUM(Data[[#This Row],[C1_num]:[C3_num]])</f>
        <v>720</v>
      </c>
      <c r="AE662" s="9">
        <f>SUM(Data[[#This Row],[A1_num]],Data[[#This Row],[B1_num]])</f>
        <v>699</v>
      </c>
      <c r="AF662" s="9">
        <f>SUM(Data[[#This Row],[A2_num]],Data[[#This Row],[B2_num]])</f>
        <v>693</v>
      </c>
      <c r="AG662" s="9">
        <f>SUM(Data[[#This Row],[A3_num]],Data[[#This Row],[B3_num]],Data[[#This Row],[C1_num]],Data[[#This Row],[C2_num]],Data[[#This Row],[C3_num]])</f>
        <v>1817</v>
      </c>
    </row>
    <row r="663" spans="1:33" x14ac:dyDescent="0.15">
      <c r="A663" s="8">
        <v>2016</v>
      </c>
      <c r="B663" s="8" t="s">
        <v>221</v>
      </c>
      <c r="C663" s="8" t="s">
        <v>248</v>
      </c>
      <c r="D663" s="8" t="s">
        <v>249</v>
      </c>
      <c r="E663" s="8">
        <v>1010</v>
      </c>
      <c r="F663" s="8">
        <v>82</v>
      </c>
      <c r="G663" s="8">
        <v>128</v>
      </c>
      <c r="H663" s="8">
        <v>14</v>
      </c>
      <c r="I663" s="8">
        <v>115</v>
      </c>
      <c r="J663" s="8">
        <v>86</v>
      </c>
      <c r="K663" s="8">
        <v>350</v>
      </c>
      <c r="L663" s="8">
        <v>64</v>
      </c>
      <c r="M663" s="8">
        <v>63</v>
      </c>
      <c r="N663" s="8">
        <v>50</v>
      </c>
      <c r="O663" s="8">
        <f>SUM(Data[[#This Row],[A1_num]:[C3_num]])</f>
        <v>952</v>
      </c>
      <c r="P663" s="9">
        <f>Data[[#This Row],[totalNumLAttainers]]+Data[[#This Row],[numNonLA]]</f>
        <v>1962</v>
      </c>
      <c r="Q663" s="9">
        <f>100*(Data[[#This Row],[totalNumLAttainers]]/Data[[#This Row],[totalYP]])</f>
        <v>48.52191641182467</v>
      </c>
      <c r="R663" s="9">
        <f>100*(Data[[#This Row],[numNonLA]]/Data[[#This Row],[totalYP]])</f>
        <v>51.47808358817533</v>
      </c>
      <c r="S663" s="13">
        <f>100*(Data[[#This Row],[A1_num]]/Data[[#This Row],[totalNumLAttainers]])</f>
        <v>8.6134453781512601</v>
      </c>
      <c r="T663" s="13">
        <f>100*(Data[[#This Row],[A2_num]]/Data[[#This Row],[totalNumLAttainers]])</f>
        <v>13.445378151260504</v>
      </c>
      <c r="U663" s="13">
        <f>100*(Data[[#This Row],[A3_num]]/Data[[#This Row],[totalNumLAttainers]])</f>
        <v>1.4705882352941175</v>
      </c>
      <c r="V663" s="13">
        <f>100*(Data[[#This Row],[B1_num]]/Data[[#This Row],[totalNumLAttainers]])</f>
        <v>12.079831932773109</v>
      </c>
      <c r="W663" s="13">
        <f>100*(Data[[#This Row],[B2_num]]/Data[[#This Row],[totalNumLAttainers]])</f>
        <v>9.0336134453781511</v>
      </c>
      <c r="X663" s="13">
        <f>100*(Data[[#This Row],[B3_num]]/Data[[#This Row],[totalNumLAttainers]])</f>
        <v>36.764705882352942</v>
      </c>
      <c r="Y663" s="13">
        <f>100*(Data[[#This Row],[C1_num]]/Data[[#This Row],[totalNumLAttainers]])</f>
        <v>6.7226890756302522</v>
      </c>
      <c r="Z663" s="13">
        <f>100*(Data[[#This Row],[C2_num]]/Data[[#This Row],[totalNumLAttainers]])</f>
        <v>6.6176470588235299</v>
      </c>
      <c r="AA663" s="13">
        <f>100*(Data[[#This Row],[C3_num]]/Data[[#This Row],[totalNumLAttainers]])</f>
        <v>5.2521008403361344</v>
      </c>
      <c r="AB663" s="9">
        <f>SUM(Data[[#This Row],[A1_num]:[A3_num]])</f>
        <v>224</v>
      </c>
      <c r="AC663" s="9">
        <f>SUM(Data[[#This Row],[B1_num]:[B3_num]])</f>
        <v>551</v>
      </c>
      <c r="AD663" s="9">
        <f>SUM(Data[[#This Row],[C1_num]:[C3_num]])</f>
        <v>177</v>
      </c>
      <c r="AE663" s="9">
        <f>SUM(Data[[#This Row],[A1_num]],Data[[#This Row],[B1_num]])</f>
        <v>197</v>
      </c>
      <c r="AF663" s="9">
        <f>SUM(Data[[#This Row],[A2_num]],Data[[#This Row],[B2_num]])</f>
        <v>214</v>
      </c>
      <c r="AG663" s="9">
        <f>SUM(Data[[#This Row],[A3_num]],Data[[#This Row],[B3_num]],Data[[#This Row],[C1_num]],Data[[#This Row],[C2_num]],Data[[#This Row],[C3_num]])</f>
        <v>541</v>
      </c>
    </row>
    <row r="664" spans="1:33" x14ac:dyDescent="0.15">
      <c r="A664" s="8">
        <v>2016</v>
      </c>
      <c r="B664" s="8" t="s">
        <v>221</v>
      </c>
      <c r="C664" s="8" t="s">
        <v>268</v>
      </c>
      <c r="D664" s="8" t="s">
        <v>269</v>
      </c>
      <c r="E664" s="8">
        <v>1124</v>
      </c>
      <c r="F664" s="8">
        <v>97</v>
      </c>
      <c r="G664" s="8">
        <v>107</v>
      </c>
      <c r="H664" s="8">
        <v>11</v>
      </c>
      <c r="I664" s="8">
        <v>101</v>
      </c>
      <c r="J664" s="8">
        <v>104</v>
      </c>
      <c r="K664" s="8">
        <v>242</v>
      </c>
      <c r="L664" s="8">
        <v>75</v>
      </c>
      <c r="M664" s="8">
        <v>72</v>
      </c>
      <c r="N664" s="8">
        <v>50</v>
      </c>
      <c r="O664" s="8">
        <f>SUM(Data[[#This Row],[A1_num]:[C3_num]])</f>
        <v>859</v>
      </c>
      <c r="P664" s="9">
        <f>Data[[#This Row],[totalNumLAttainers]]+Data[[#This Row],[numNonLA]]</f>
        <v>1983</v>
      </c>
      <c r="Q664" s="9">
        <f>100*(Data[[#This Row],[totalNumLAttainers]]/Data[[#This Row],[totalYP]])</f>
        <v>43.318204740292487</v>
      </c>
      <c r="R664" s="9">
        <f>100*(Data[[#This Row],[numNonLA]]/Data[[#This Row],[totalYP]])</f>
        <v>56.681795259707513</v>
      </c>
      <c r="S664" s="13">
        <f>100*(Data[[#This Row],[A1_num]]/Data[[#This Row],[totalNumLAttainers]])</f>
        <v>11.29220023282887</v>
      </c>
      <c r="T664" s="13">
        <f>100*(Data[[#This Row],[A2_num]]/Data[[#This Row],[totalNumLAttainers]])</f>
        <v>12.456344586728754</v>
      </c>
      <c r="U664" s="13">
        <f>100*(Data[[#This Row],[A3_num]]/Data[[#This Row],[totalNumLAttainers]])</f>
        <v>1.2805587892898718</v>
      </c>
      <c r="V664" s="13">
        <f>100*(Data[[#This Row],[B1_num]]/Data[[#This Row],[totalNumLAttainers]])</f>
        <v>11.757857974388825</v>
      </c>
      <c r="W664" s="13">
        <f>100*(Data[[#This Row],[B2_num]]/Data[[#This Row],[totalNumLAttainers]])</f>
        <v>12.107101280558789</v>
      </c>
      <c r="X664" s="13">
        <f>100*(Data[[#This Row],[B3_num]]/Data[[#This Row],[totalNumLAttainers]])</f>
        <v>28.172293364377182</v>
      </c>
      <c r="Y664" s="13">
        <f>100*(Data[[#This Row],[C1_num]]/Data[[#This Row],[totalNumLAttainers]])</f>
        <v>8.7310826542491267</v>
      </c>
      <c r="Z664" s="13">
        <f>100*(Data[[#This Row],[C2_num]]/Data[[#This Row],[totalNumLAttainers]])</f>
        <v>8.3818393480791613</v>
      </c>
      <c r="AA664" s="13">
        <f>100*(Data[[#This Row],[C3_num]]/Data[[#This Row],[totalNumLAttainers]])</f>
        <v>5.8207217694994178</v>
      </c>
      <c r="AB664" s="9">
        <f>SUM(Data[[#This Row],[A1_num]:[A3_num]])</f>
        <v>215</v>
      </c>
      <c r="AC664" s="9">
        <f>SUM(Data[[#This Row],[B1_num]:[B3_num]])</f>
        <v>447</v>
      </c>
      <c r="AD664" s="9">
        <f>SUM(Data[[#This Row],[C1_num]:[C3_num]])</f>
        <v>197</v>
      </c>
      <c r="AE664" s="9">
        <f>SUM(Data[[#This Row],[A1_num]],Data[[#This Row],[B1_num]])</f>
        <v>198</v>
      </c>
      <c r="AF664" s="9">
        <f>SUM(Data[[#This Row],[A2_num]],Data[[#This Row],[B2_num]])</f>
        <v>211</v>
      </c>
      <c r="AG664" s="9">
        <f>SUM(Data[[#This Row],[A3_num]],Data[[#This Row],[B3_num]],Data[[#This Row],[C1_num]],Data[[#This Row],[C2_num]],Data[[#This Row],[C3_num]])</f>
        <v>450</v>
      </c>
    </row>
    <row r="665" spans="1:33" x14ac:dyDescent="0.15">
      <c r="A665" s="8">
        <v>2016</v>
      </c>
      <c r="B665" s="8" t="s">
        <v>221</v>
      </c>
      <c r="C665" s="8" t="s">
        <v>256</v>
      </c>
      <c r="D665" s="8" t="s">
        <v>257</v>
      </c>
      <c r="E665" s="8">
        <v>796</v>
      </c>
      <c r="F665" s="8">
        <v>69</v>
      </c>
      <c r="G665" s="8">
        <v>37</v>
      </c>
      <c r="H665" s="8" t="s">
        <v>2</v>
      </c>
      <c r="I665" s="8">
        <v>112</v>
      </c>
      <c r="J665" s="8">
        <v>45</v>
      </c>
      <c r="K665" s="8">
        <v>171</v>
      </c>
      <c r="L665" s="8">
        <v>38</v>
      </c>
      <c r="M665" s="8">
        <v>52</v>
      </c>
      <c r="N665" s="8">
        <v>34</v>
      </c>
      <c r="O665" s="8">
        <f>SUM(Data[[#This Row],[A1_num]:[C3_num]])</f>
        <v>558</v>
      </c>
      <c r="P665" s="9">
        <f>Data[[#This Row],[totalNumLAttainers]]+Data[[#This Row],[numNonLA]]</f>
        <v>1354</v>
      </c>
      <c r="Q665" s="9">
        <f>100*(Data[[#This Row],[totalNumLAttainers]]/Data[[#This Row],[totalYP]])</f>
        <v>41.211225997045794</v>
      </c>
      <c r="R665" s="9">
        <f>100*(Data[[#This Row],[numNonLA]]/Data[[#This Row],[totalYP]])</f>
        <v>58.788774002954213</v>
      </c>
      <c r="S665" s="13">
        <f>100*(Data[[#This Row],[A1_num]]/Data[[#This Row],[totalNumLAttainers]])</f>
        <v>12.365591397849462</v>
      </c>
      <c r="T665" s="13">
        <f>100*(Data[[#This Row],[A2_num]]/Data[[#This Row],[totalNumLAttainers]])</f>
        <v>6.6308243727598564</v>
      </c>
      <c r="U665" s="13" t="e">
        <f>100*(Data[[#This Row],[A3_num]]/Data[[#This Row],[totalNumLAttainers]])</f>
        <v>#VALUE!</v>
      </c>
      <c r="V665" s="13">
        <f>100*(Data[[#This Row],[B1_num]]/Data[[#This Row],[totalNumLAttainers]])</f>
        <v>20.071684587813621</v>
      </c>
      <c r="W665" s="13">
        <f>100*(Data[[#This Row],[B2_num]]/Data[[#This Row],[totalNumLAttainers]])</f>
        <v>8.064516129032258</v>
      </c>
      <c r="X665" s="13">
        <f>100*(Data[[#This Row],[B3_num]]/Data[[#This Row],[totalNumLAttainers]])</f>
        <v>30.64516129032258</v>
      </c>
      <c r="Y665" s="13">
        <f>100*(Data[[#This Row],[C1_num]]/Data[[#This Row],[totalNumLAttainers]])</f>
        <v>6.8100358422939076</v>
      </c>
      <c r="Z665" s="13">
        <f>100*(Data[[#This Row],[C2_num]]/Data[[#This Row],[totalNumLAttainers]])</f>
        <v>9.3189964157706093</v>
      </c>
      <c r="AA665" s="13">
        <f>100*(Data[[#This Row],[C3_num]]/Data[[#This Row],[totalNumLAttainers]])</f>
        <v>6.0931899641577063</v>
      </c>
      <c r="AB665" s="9">
        <f>SUM(Data[[#This Row],[A1_num]:[A3_num]])</f>
        <v>106</v>
      </c>
      <c r="AC665" s="9">
        <f>SUM(Data[[#This Row],[B1_num]:[B3_num]])</f>
        <v>328</v>
      </c>
      <c r="AD665" s="9">
        <f>SUM(Data[[#This Row],[C1_num]:[C3_num]])</f>
        <v>124</v>
      </c>
      <c r="AE665" s="9">
        <f>SUM(Data[[#This Row],[A1_num]],Data[[#This Row],[B1_num]])</f>
        <v>181</v>
      </c>
      <c r="AF665" s="9">
        <f>SUM(Data[[#This Row],[A2_num]],Data[[#This Row],[B2_num]])</f>
        <v>82</v>
      </c>
      <c r="AG665" s="9">
        <f>SUM(Data[[#This Row],[A3_num]],Data[[#This Row],[B3_num]],Data[[#This Row],[C1_num]],Data[[#This Row],[C2_num]],Data[[#This Row],[C3_num]])</f>
        <v>295</v>
      </c>
    </row>
    <row r="666" spans="1:33" x14ac:dyDescent="0.15">
      <c r="A666" s="8">
        <v>2016</v>
      </c>
      <c r="B666" s="8" t="s">
        <v>221</v>
      </c>
      <c r="C666" s="8" t="s">
        <v>90</v>
      </c>
      <c r="D666" s="8" t="s">
        <v>203</v>
      </c>
      <c r="E666" s="8">
        <v>1419</v>
      </c>
      <c r="F666" s="8">
        <v>122</v>
      </c>
      <c r="G666" s="8">
        <v>115</v>
      </c>
      <c r="H666" s="8">
        <v>18</v>
      </c>
      <c r="I666" s="8">
        <v>130</v>
      </c>
      <c r="J666" s="8">
        <v>92</v>
      </c>
      <c r="K666" s="8">
        <v>315</v>
      </c>
      <c r="L666" s="8">
        <v>109</v>
      </c>
      <c r="M666" s="8">
        <v>87</v>
      </c>
      <c r="N666" s="8">
        <v>60</v>
      </c>
      <c r="O666" s="8">
        <f>SUM(Data[[#This Row],[A1_num]:[C3_num]])</f>
        <v>1048</v>
      </c>
      <c r="P666" s="9">
        <f>Data[[#This Row],[totalNumLAttainers]]+Data[[#This Row],[numNonLA]]</f>
        <v>2467</v>
      </c>
      <c r="Q666" s="9">
        <f>100*(Data[[#This Row],[totalNumLAttainers]]/Data[[#This Row],[totalYP]])</f>
        <v>42.480745845156058</v>
      </c>
      <c r="R666" s="9">
        <f>100*(Data[[#This Row],[numNonLA]]/Data[[#This Row],[totalYP]])</f>
        <v>57.519254154843935</v>
      </c>
      <c r="S666" s="13">
        <f>100*(Data[[#This Row],[A1_num]]/Data[[#This Row],[totalNumLAttainers]])</f>
        <v>11.641221374045802</v>
      </c>
      <c r="T666" s="13">
        <f>100*(Data[[#This Row],[A2_num]]/Data[[#This Row],[totalNumLAttainers]])</f>
        <v>10.973282442748092</v>
      </c>
      <c r="U666" s="13">
        <f>100*(Data[[#This Row],[A3_num]]/Data[[#This Row],[totalNumLAttainers]])</f>
        <v>1.717557251908397</v>
      </c>
      <c r="V666" s="13">
        <f>100*(Data[[#This Row],[B1_num]]/Data[[#This Row],[totalNumLAttainers]])</f>
        <v>12.404580152671755</v>
      </c>
      <c r="W666" s="13">
        <f>100*(Data[[#This Row],[B2_num]]/Data[[#This Row],[totalNumLAttainers]])</f>
        <v>8.778625954198473</v>
      </c>
      <c r="X666" s="13">
        <f>100*(Data[[#This Row],[B3_num]]/Data[[#This Row],[totalNumLAttainers]])</f>
        <v>30.05725190839695</v>
      </c>
      <c r="Y666" s="13">
        <f>100*(Data[[#This Row],[C1_num]]/Data[[#This Row],[totalNumLAttainers]])</f>
        <v>10.400763358778626</v>
      </c>
      <c r="Z666" s="13">
        <f>100*(Data[[#This Row],[C2_num]]/Data[[#This Row],[totalNumLAttainers]])</f>
        <v>8.3015267175572518</v>
      </c>
      <c r="AA666" s="13">
        <f>100*(Data[[#This Row],[C3_num]]/Data[[#This Row],[totalNumLAttainers]])</f>
        <v>5.7251908396946565</v>
      </c>
      <c r="AB666" s="9">
        <f>SUM(Data[[#This Row],[A1_num]:[A3_num]])</f>
        <v>255</v>
      </c>
      <c r="AC666" s="9">
        <f>SUM(Data[[#This Row],[B1_num]:[B3_num]])</f>
        <v>537</v>
      </c>
      <c r="AD666" s="9">
        <f>SUM(Data[[#This Row],[C1_num]:[C3_num]])</f>
        <v>256</v>
      </c>
      <c r="AE666" s="9">
        <f>SUM(Data[[#This Row],[A1_num]],Data[[#This Row],[B1_num]])</f>
        <v>252</v>
      </c>
      <c r="AF666" s="9">
        <f>SUM(Data[[#This Row],[A2_num]],Data[[#This Row],[B2_num]])</f>
        <v>207</v>
      </c>
      <c r="AG666" s="9">
        <f>SUM(Data[[#This Row],[A3_num]],Data[[#This Row],[B3_num]],Data[[#This Row],[C1_num]],Data[[#This Row],[C2_num]],Data[[#This Row],[C3_num]])</f>
        <v>589</v>
      </c>
    </row>
    <row r="667" spans="1:33" x14ac:dyDescent="0.15">
      <c r="A667" s="8">
        <v>2016</v>
      </c>
      <c r="B667" s="8" t="s">
        <v>221</v>
      </c>
      <c r="C667" s="8" t="s">
        <v>40</v>
      </c>
      <c r="D667" s="8" t="s">
        <v>157</v>
      </c>
      <c r="E667" s="8">
        <v>1742</v>
      </c>
      <c r="F667" s="8">
        <v>95</v>
      </c>
      <c r="G667" s="8">
        <v>115</v>
      </c>
      <c r="H667" s="8">
        <v>28</v>
      </c>
      <c r="I667" s="8">
        <v>65</v>
      </c>
      <c r="J667" s="8">
        <v>60</v>
      </c>
      <c r="K667" s="8">
        <v>244</v>
      </c>
      <c r="L667" s="8">
        <v>72</v>
      </c>
      <c r="M667" s="8">
        <v>65</v>
      </c>
      <c r="N667" s="8">
        <v>26</v>
      </c>
      <c r="O667" s="8">
        <f>SUM(Data[[#This Row],[A1_num]:[C3_num]])</f>
        <v>770</v>
      </c>
      <c r="P667" s="9">
        <f>Data[[#This Row],[totalNumLAttainers]]+Data[[#This Row],[numNonLA]]</f>
        <v>2512</v>
      </c>
      <c r="Q667" s="9">
        <f>100*(Data[[#This Row],[totalNumLAttainers]]/Data[[#This Row],[totalYP]])</f>
        <v>30.652866242038218</v>
      </c>
      <c r="R667" s="9">
        <f>100*(Data[[#This Row],[numNonLA]]/Data[[#This Row],[totalYP]])</f>
        <v>69.347133757961785</v>
      </c>
      <c r="S667" s="13">
        <f>100*(Data[[#This Row],[A1_num]]/Data[[#This Row],[totalNumLAttainers]])</f>
        <v>12.337662337662337</v>
      </c>
      <c r="T667" s="13">
        <f>100*(Data[[#This Row],[A2_num]]/Data[[#This Row],[totalNumLAttainers]])</f>
        <v>14.935064935064934</v>
      </c>
      <c r="U667" s="13">
        <f>100*(Data[[#This Row],[A3_num]]/Data[[#This Row],[totalNumLAttainers]])</f>
        <v>3.6363636363636362</v>
      </c>
      <c r="V667" s="13">
        <f>100*(Data[[#This Row],[B1_num]]/Data[[#This Row],[totalNumLAttainers]])</f>
        <v>8.4415584415584419</v>
      </c>
      <c r="W667" s="13">
        <f>100*(Data[[#This Row],[B2_num]]/Data[[#This Row],[totalNumLAttainers]])</f>
        <v>7.7922077922077921</v>
      </c>
      <c r="X667" s="13">
        <f>100*(Data[[#This Row],[B3_num]]/Data[[#This Row],[totalNumLAttainers]])</f>
        <v>31.688311688311689</v>
      </c>
      <c r="Y667" s="13">
        <f>100*(Data[[#This Row],[C1_num]]/Data[[#This Row],[totalNumLAttainers]])</f>
        <v>9.3506493506493502</v>
      </c>
      <c r="Z667" s="13">
        <f>100*(Data[[#This Row],[C2_num]]/Data[[#This Row],[totalNumLAttainers]])</f>
        <v>8.4415584415584419</v>
      </c>
      <c r="AA667" s="13">
        <f>100*(Data[[#This Row],[C3_num]]/Data[[#This Row],[totalNumLAttainers]])</f>
        <v>3.3766233766233764</v>
      </c>
      <c r="AB667" s="9">
        <f>SUM(Data[[#This Row],[A1_num]:[A3_num]])</f>
        <v>238</v>
      </c>
      <c r="AC667" s="9">
        <f>SUM(Data[[#This Row],[B1_num]:[B3_num]])</f>
        <v>369</v>
      </c>
      <c r="AD667" s="9">
        <f>SUM(Data[[#This Row],[C1_num]:[C3_num]])</f>
        <v>163</v>
      </c>
      <c r="AE667" s="9">
        <f>SUM(Data[[#This Row],[A1_num]],Data[[#This Row],[B1_num]])</f>
        <v>160</v>
      </c>
      <c r="AF667" s="9">
        <f>SUM(Data[[#This Row],[A2_num]],Data[[#This Row],[B2_num]])</f>
        <v>175</v>
      </c>
      <c r="AG667" s="9">
        <f>SUM(Data[[#This Row],[A3_num]],Data[[#This Row],[B3_num]],Data[[#This Row],[C1_num]],Data[[#This Row],[C2_num]],Data[[#This Row],[C3_num]])</f>
        <v>435</v>
      </c>
    </row>
    <row r="668" spans="1:33" x14ac:dyDescent="0.15">
      <c r="A668" s="8">
        <v>2016</v>
      </c>
      <c r="B668" s="8" t="s">
        <v>221</v>
      </c>
      <c r="C668" s="8" t="s">
        <v>60</v>
      </c>
      <c r="D668" s="8" t="s">
        <v>174</v>
      </c>
      <c r="E668" s="8">
        <v>2073</v>
      </c>
      <c r="F668" s="8">
        <v>135</v>
      </c>
      <c r="G668" s="8">
        <v>133</v>
      </c>
      <c r="H668" s="8">
        <v>17</v>
      </c>
      <c r="I668" s="8">
        <v>162</v>
      </c>
      <c r="J668" s="8">
        <v>174</v>
      </c>
      <c r="K668" s="8">
        <v>379</v>
      </c>
      <c r="L668" s="8">
        <v>223</v>
      </c>
      <c r="M668" s="8">
        <v>110</v>
      </c>
      <c r="N668" s="8">
        <v>103</v>
      </c>
      <c r="O668" s="8">
        <f>SUM(Data[[#This Row],[A1_num]:[C3_num]])</f>
        <v>1436</v>
      </c>
      <c r="P668" s="9">
        <f>Data[[#This Row],[totalNumLAttainers]]+Data[[#This Row],[numNonLA]]</f>
        <v>3509</v>
      </c>
      <c r="Q668" s="9">
        <f>100*(Data[[#This Row],[totalNumLAttainers]]/Data[[#This Row],[totalYP]])</f>
        <v>40.923339982901112</v>
      </c>
      <c r="R668" s="9">
        <f>100*(Data[[#This Row],[numNonLA]]/Data[[#This Row],[totalYP]])</f>
        <v>59.076660017098895</v>
      </c>
      <c r="S668" s="13">
        <f>100*(Data[[#This Row],[A1_num]]/Data[[#This Row],[totalNumLAttainers]])</f>
        <v>9.401114206128133</v>
      </c>
      <c r="T668" s="13">
        <f>100*(Data[[#This Row],[A2_num]]/Data[[#This Row],[totalNumLAttainers]])</f>
        <v>9.2618384401114202</v>
      </c>
      <c r="U668" s="13">
        <f>100*(Data[[#This Row],[A3_num]]/Data[[#This Row],[totalNumLAttainers]])</f>
        <v>1.1838440111420612</v>
      </c>
      <c r="V668" s="13">
        <f>100*(Data[[#This Row],[B1_num]]/Data[[#This Row],[totalNumLAttainers]])</f>
        <v>11.281337047353761</v>
      </c>
      <c r="W668" s="13">
        <f>100*(Data[[#This Row],[B2_num]]/Data[[#This Row],[totalNumLAttainers]])</f>
        <v>12.116991643454039</v>
      </c>
      <c r="X668" s="13">
        <f>100*(Data[[#This Row],[B3_num]]/Data[[#This Row],[totalNumLAttainers]])</f>
        <v>26.392757660167131</v>
      </c>
      <c r="Y668" s="13">
        <f>100*(Data[[#This Row],[C1_num]]/Data[[#This Row],[totalNumLAttainers]])</f>
        <v>15.529247910863509</v>
      </c>
      <c r="Z668" s="13">
        <f>100*(Data[[#This Row],[C2_num]]/Data[[#This Row],[totalNumLAttainers]])</f>
        <v>7.6601671309192199</v>
      </c>
      <c r="AA668" s="13">
        <f>100*(Data[[#This Row],[C3_num]]/Data[[#This Row],[totalNumLAttainers]])</f>
        <v>7.1727019498607243</v>
      </c>
      <c r="AB668" s="9">
        <f>SUM(Data[[#This Row],[A1_num]:[A3_num]])</f>
        <v>285</v>
      </c>
      <c r="AC668" s="9">
        <f>SUM(Data[[#This Row],[B1_num]:[B3_num]])</f>
        <v>715</v>
      </c>
      <c r="AD668" s="9">
        <f>SUM(Data[[#This Row],[C1_num]:[C3_num]])</f>
        <v>436</v>
      </c>
      <c r="AE668" s="9">
        <f>SUM(Data[[#This Row],[A1_num]],Data[[#This Row],[B1_num]])</f>
        <v>297</v>
      </c>
      <c r="AF668" s="9">
        <f>SUM(Data[[#This Row],[A2_num]],Data[[#This Row],[B2_num]])</f>
        <v>307</v>
      </c>
      <c r="AG668" s="9">
        <f>SUM(Data[[#This Row],[A3_num]],Data[[#This Row],[B3_num]],Data[[#This Row],[C1_num]],Data[[#This Row],[C2_num]],Data[[#This Row],[C3_num]])</f>
        <v>832</v>
      </c>
    </row>
    <row r="669" spans="1:33" x14ac:dyDescent="0.15">
      <c r="A669" s="8">
        <v>2016</v>
      </c>
      <c r="B669" s="8" t="s">
        <v>221</v>
      </c>
      <c r="C669" s="8" t="s">
        <v>53</v>
      </c>
      <c r="D669" s="8" t="s">
        <v>168</v>
      </c>
      <c r="E669" s="8">
        <v>1669</v>
      </c>
      <c r="F669" s="8">
        <v>131</v>
      </c>
      <c r="G669" s="8">
        <v>162</v>
      </c>
      <c r="H669" s="8">
        <v>17</v>
      </c>
      <c r="I669" s="8">
        <v>216</v>
      </c>
      <c r="J669" s="8">
        <v>160</v>
      </c>
      <c r="K669" s="8">
        <v>573</v>
      </c>
      <c r="L669" s="8">
        <v>119</v>
      </c>
      <c r="M669" s="8">
        <v>96</v>
      </c>
      <c r="N669" s="8">
        <v>97</v>
      </c>
      <c r="O669" s="8">
        <f>SUM(Data[[#This Row],[A1_num]:[C3_num]])</f>
        <v>1571</v>
      </c>
      <c r="P669" s="9">
        <f>Data[[#This Row],[totalNumLAttainers]]+Data[[#This Row],[numNonLA]]</f>
        <v>3240</v>
      </c>
      <c r="Q669" s="9">
        <f>100*(Data[[#This Row],[totalNumLAttainers]]/Data[[#This Row],[totalYP]])</f>
        <v>48.487654320987659</v>
      </c>
      <c r="R669" s="9">
        <f>100*(Data[[#This Row],[numNonLA]]/Data[[#This Row],[totalYP]])</f>
        <v>51.512345679012348</v>
      </c>
      <c r="S669" s="13">
        <f>100*(Data[[#This Row],[A1_num]]/Data[[#This Row],[totalNumLAttainers]])</f>
        <v>8.3386378103119032</v>
      </c>
      <c r="T669" s="13">
        <f>100*(Data[[#This Row],[A2_num]]/Data[[#This Row],[totalNumLAttainers]])</f>
        <v>10.311903246339911</v>
      </c>
      <c r="U669" s="13">
        <f>100*(Data[[#This Row],[A3_num]]/Data[[#This Row],[totalNumLAttainers]])</f>
        <v>1.0821133036282622</v>
      </c>
      <c r="V669" s="13">
        <f>100*(Data[[#This Row],[B1_num]]/Data[[#This Row],[totalNumLAttainers]])</f>
        <v>13.749204328453215</v>
      </c>
      <c r="W669" s="13">
        <f>100*(Data[[#This Row],[B2_num]]/Data[[#This Row],[totalNumLAttainers]])</f>
        <v>10.184595798854232</v>
      </c>
      <c r="X669" s="13">
        <f>100*(Data[[#This Row],[B3_num]]/Data[[#This Row],[totalNumLAttainers]])</f>
        <v>36.473583704646721</v>
      </c>
      <c r="Y669" s="13">
        <f>100*(Data[[#This Row],[C1_num]]/Data[[#This Row],[totalNumLAttainers]])</f>
        <v>7.5747931253978358</v>
      </c>
      <c r="Z669" s="13">
        <f>100*(Data[[#This Row],[C2_num]]/Data[[#This Row],[totalNumLAttainers]])</f>
        <v>6.1107574793125394</v>
      </c>
      <c r="AA669" s="13">
        <f>100*(Data[[#This Row],[C3_num]]/Data[[#This Row],[totalNumLAttainers]])</f>
        <v>6.1744112030553788</v>
      </c>
      <c r="AB669" s="9">
        <f>SUM(Data[[#This Row],[A1_num]:[A3_num]])</f>
        <v>310</v>
      </c>
      <c r="AC669" s="9">
        <f>SUM(Data[[#This Row],[B1_num]:[B3_num]])</f>
        <v>949</v>
      </c>
      <c r="AD669" s="9">
        <f>SUM(Data[[#This Row],[C1_num]:[C3_num]])</f>
        <v>312</v>
      </c>
      <c r="AE669" s="9">
        <f>SUM(Data[[#This Row],[A1_num]],Data[[#This Row],[B1_num]])</f>
        <v>347</v>
      </c>
      <c r="AF669" s="9">
        <f>SUM(Data[[#This Row],[A2_num]],Data[[#This Row],[B2_num]])</f>
        <v>322</v>
      </c>
      <c r="AG669" s="9">
        <f>SUM(Data[[#This Row],[A3_num]],Data[[#This Row],[B3_num]],Data[[#This Row],[C1_num]],Data[[#This Row],[C2_num]],Data[[#This Row],[C3_num]])</f>
        <v>902</v>
      </c>
    </row>
    <row r="670" spans="1:33" x14ac:dyDescent="0.15">
      <c r="A670" s="8">
        <v>2016</v>
      </c>
      <c r="B670" s="8" t="s">
        <v>221</v>
      </c>
      <c r="C670" s="8" t="s">
        <v>91</v>
      </c>
      <c r="D670" s="8" t="s">
        <v>204</v>
      </c>
      <c r="E670" s="8">
        <v>1681</v>
      </c>
      <c r="F670" s="8">
        <v>125</v>
      </c>
      <c r="G670" s="8">
        <v>152</v>
      </c>
      <c r="H670" s="8">
        <v>22</v>
      </c>
      <c r="I670" s="8">
        <v>150</v>
      </c>
      <c r="J670" s="8">
        <v>125</v>
      </c>
      <c r="K670" s="8">
        <v>319</v>
      </c>
      <c r="L670" s="8">
        <v>128</v>
      </c>
      <c r="M670" s="8">
        <v>41</v>
      </c>
      <c r="N670" s="8">
        <v>68</v>
      </c>
      <c r="O670" s="8">
        <f>SUM(Data[[#This Row],[A1_num]:[C3_num]])</f>
        <v>1130</v>
      </c>
      <c r="P670" s="9">
        <f>Data[[#This Row],[totalNumLAttainers]]+Data[[#This Row],[numNonLA]]</f>
        <v>2811</v>
      </c>
      <c r="Q670" s="9">
        <f>100*(Data[[#This Row],[totalNumLAttainers]]/Data[[#This Row],[totalYP]])</f>
        <v>40.199217360369978</v>
      </c>
      <c r="R670" s="9">
        <f>100*(Data[[#This Row],[numNonLA]]/Data[[#This Row],[totalYP]])</f>
        <v>59.800782639630022</v>
      </c>
      <c r="S670" s="13">
        <f>100*(Data[[#This Row],[A1_num]]/Data[[#This Row],[totalNumLAttainers]])</f>
        <v>11.061946902654867</v>
      </c>
      <c r="T670" s="13">
        <f>100*(Data[[#This Row],[A2_num]]/Data[[#This Row],[totalNumLAttainers]])</f>
        <v>13.451327433628318</v>
      </c>
      <c r="U670" s="13">
        <f>100*(Data[[#This Row],[A3_num]]/Data[[#This Row],[totalNumLAttainers]])</f>
        <v>1.9469026548672566</v>
      </c>
      <c r="V670" s="13">
        <f>100*(Data[[#This Row],[B1_num]]/Data[[#This Row],[totalNumLAttainers]])</f>
        <v>13.274336283185843</v>
      </c>
      <c r="W670" s="13">
        <f>100*(Data[[#This Row],[B2_num]]/Data[[#This Row],[totalNumLAttainers]])</f>
        <v>11.061946902654867</v>
      </c>
      <c r="X670" s="13">
        <f>100*(Data[[#This Row],[B3_num]]/Data[[#This Row],[totalNumLAttainers]])</f>
        <v>28.230088495575224</v>
      </c>
      <c r="Y670" s="13">
        <f>100*(Data[[#This Row],[C1_num]]/Data[[#This Row],[totalNumLAttainers]])</f>
        <v>11.327433628318584</v>
      </c>
      <c r="Z670" s="13">
        <f>100*(Data[[#This Row],[C2_num]]/Data[[#This Row],[totalNumLAttainers]])</f>
        <v>3.6283185840707963</v>
      </c>
      <c r="AA670" s="13">
        <f>100*(Data[[#This Row],[C3_num]]/Data[[#This Row],[totalNumLAttainers]])</f>
        <v>6.0176991150442474</v>
      </c>
      <c r="AB670" s="9">
        <f>SUM(Data[[#This Row],[A1_num]:[A3_num]])</f>
        <v>299</v>
      </c>
      <c r="AC670" s="9">
        <f>SUM(Data[[#This Row],[B1_num]:[B3_num]])</f>
        <v>594</v>
      </c>
      <c r="AD670" s="9">
        <f>SUM(Data[[#This Row],[C1_num]:[C3_num]])</f>
        <v>237</v>
      </c>
      <c r="AE670" s="9">
        <f>SUM(Data[[#This Row],[A1_num]],Data[[#This Row],[B1_num]])</f>
        <v>275</v>
      </c>
      <c r="AF670" s="9">
        <f>SUM(Data[[#This Row],[A2_num]],Data[[#This Row],[B2_num]])</f>
        <v>277</v>
      </c>
      <c r="AG670" s="9">
        <f>SUM(Data[[#This Row],[A3_num]],Data[[#This Row],[B3_num]],Data[[#This Row],[C1_num]],Data[[#This Row],[C2_num]],Data[[#This Row],[C3_num]])</f>
        <v>578</v>
      </c>
    </row>
    <row r="671" spans="1:33" x14ac:dyDescent="0.15">
      <c r="A671" s="8">
        <v>2016</v>
      </c>
      <c r="B671" s="8" t="s">
        <v>221</v>
      </c>
      <c r="C671" s="8" t="s">
        <v>92</v>
      </c>
      <c r="D671" s="8" t="s">
        <v>205</v>
      </c>
      <c r="E671" s="8">
        <v>1110</v>
      </c>
      <c r="F671" s="8">
        <v>80</v>
      </c>
      <c r="G671" s="8">
        <v>63</v>
      </c>
      <c r="H671" s="8" t="s">
        <v>2</v>
      </c>
      <c r="I671" s="8">
        <v>112</v>
      </c>
      <c r="J671" s="8">
        <v>61</v>
      </c>
      <c r="K671" s="8">
        <v>147</v>
      </c>
      <c r="L671" s="8">
        <v>50</v>
      </c>
      <c r="M671" s="8">
        <v>50</v>
      </c>
      <c r="N671" s="8">
        <v>54</v>
      </c>
      <c r="O671" s="8">
        <f>SUM(Data[[#This Row],[A1_num]:[C3_num]])</f>
        <v>617</v>
      </c>
      <c r="P671" s="9">
        <f>Data[[#This Row],[totalNumLAttainers]]+Data[[#This Row],[numNonLA]]</f>
        <v>1727</v>
      </c>
      <c r="Q671" s="9">
        <f>100*(Data[[#This Row],[totalNumLAttainers]]/Data[[#This Row],[totalYP]])</f>
        <v>35.726693688477127</v>
      </c>
      <c r="R671" s="9">
        <f>100*(Data[[#This Row],[numNonLA]]/Data[[#This Row],[totalYP]])</f>
        <v>64.273306311522873</v>
      </c>
      <c r="S671" s="13">
        <f>100*(Data[[#This Row],[A1_num]]/Data[[#This Row],[totalNumLAttainers]])</f>
        <v>12.965964343598054</v>
      </c>
      <c r="T671" s="13">
        <f>100*(Data[[#This Row],[A2_num]]/Data[[#This Row],[totalNumLAttainers]])</f>
        <v>10.210696920583469</v>
      </c>
      <c r="U671" s="13" t="e">
        <f>100*(Data[[#This Row],[A3_num]]/Data[[#This Row],[totalNumLAttainers]])</f>
        <v>#VALUE!</v>
      </c>
      <c r="V671" s="13">
        <f>100*(Data[[#This Row],[B1_num]]/Data[[#This Row],[totalNumLAttainers]])</f>
        <v>18.152350081037277</v>
      </c>
      <c r="W671" s="13">
        <f>100*(Data[[#This Row],[B2_num]]/Data[[#This Row],[totalNumLAttainers]])</f>
        <v>9.8865478119935162</v>
      </c>
      <c r="X671" s="13">
        <f>100*(Data[[#This Row],[B3_num]]/Data[[#This Row],[totalNumLAttainers]])</f>
        <v>23.824959481361425</v>
      </c>
      <c r="Y671" s="13">
        <f>100*(Data[[#This Row],[C1_num]]/Data[[#This Row],[totalNumLAttainers]])</f>
        <v>8.1037277147487838</v>
      </c>
      <c r="Z671" s="13">
        <f>100*(Data[[#This Row],[C2_num]]/Data[[#This Row],[totalNumLAttainers]])</f>
        <v>8.1037277147487838</v>
      </c>
      <c r="AA671" s="13">
        <f>100*(Data[[#This Row],[C3_num]]/Data[[#This Row],[totalNumLAttainers]])</f>
        <v>8.7520259319286886</v>
      </c>
      <c r="AB671" s="9">
        <f>SUM(Data[[#This Row],[A1_num]:[A3_num]])</f>
        <v>143</v>
      </c>
      <c r="AC671" s="9">
        <f>SUM(Data[[#This Row],[B1_num]:[B3_num]])</f>
        <v>320</v>
      </c>
      <c r="AD671" s="9">
        <f>SUM(Data[[#This Row],[C1_num]:[C3_num]])</f>
        <v>154</v>
      </c>
      <c r="AE671" s="9">
        <f>SUM(Data[[#This Row],[A1_num]],Data[[#This Row],[B1_num]])</f>
        <v>192</v>
      </c>
      <c r="AF671" s="9">
        <f>SUM(Data[[#This Row],[A2_num]],Data[[#This Row],[B2_num]])</f>
        <v>124</v>
      </c>
      <c r="AG671" s="9">
        <f>SUM(Data[[#This Row],[A3_num]],Data[[#This Row],[B3_num]],Data[[#This Row],[C1_num]],Data[[#This Row],[C2_num]],Data[[#This Row],[C3_num]])</f>
        <v>301</v>
      </c>
    </row>
    <row r="672" spans="1:33" x14ac:dyDescent="0.15">
      <c r="A672" s="8">
        <v>2016</v>
      </c>
      <c r="B672" s="8" t="s">
        <v>221</v>
      </c>
      <c r="C672" s="8" t="s">
        <v>222</v>
      </c>
      <c r="D672" s="8" t="s">
        <v>223</v>
      </c>
      <c r="E672" s="8">
        <v>1411</v>
      </c>
      <c r="F672" s="8">
        <v>103</v>
      </c>
      <c r="G672" s="8">
        <v>116</v>
      </c>
      <c r="H672" s="8">
        <v>15</v>
      </c>
      <c r="I672" s="8">
        <v>144</v>
      </c>
      <c r="J672" s="8">
        <v>121</v>
      </c>
      <c r="K672" s="8">
        <v>236</v>
      </c>
      <c r="L672" s="8">
        <v>113</v>
      </c>
      <c r="M672" s="8">
        <v>58</v>
      </c>
      <c r="N672" s="8">
        <v>31</v>
      </c>
      <c r="O672" s="8">
        <f>SUM(Data[[#This Row],[A1_num]:[C3_num]])</f>
        <v>937</v>
      </c>
      <c r="P672" s="9">
        <f>Data[[#This Row],[totalNumLAttainers]]+Data[[#This Row],[numNonLA]]</f>
        <v>2348</v>
      </c>
      <c r="Q672" s="9">
        <f>100*(Data[[#This Row],[totalNumLAttainers]]/Data[[#This Row],[totalYP]])</f>
        <v>39.906303236797278</v>
      </c>
      <c r="R672" s="9">
        <f>100*(Data[[#This Row],[numNonLA]]/Data[[#This Row],[totalYP]])</f>
        <v>60.093696763202729</v>
      </c>
      <c r="S672" s="13">
        <f>100*(Data[[#This Row],[A1_num]]/Data[[#This Row],[totalNumLAttainers]])</f>
        <v>10.992529348986126</v>
      </c>
      <c r="T672" s="13">
        <f>100*(Data[[#This Row],[A2_num]]/Data[[#This Row],[totalNumLAttainers]])</f>
        <v>12.379935965848453</v>
      </c>
      <c r="U672" s="13">
        <f>100*(Data[[#This Row],[A3_num]]/Data[[#This Row],[totalNumLAttainers]])</f>
        <v>1.6008537886872998</v>
      </c>
      <c r="V672" s="13">
        <f>100*(Data[[#This Row],[B1_num]]/Data[[#This Row],[totalNumLAttainers]])</f>
        <v>15.36819637139808</v>
      </c>
      <c r="W672" s="13">
        <f>100*(Data[[#This Row],[B2_num]]/Data[[#This Row],[totalNumLAttainers]])</f>
        <v>12.913553895410887</v>
      </c>
      <c r="X672" s="13">
        <f>100*(Data[[#This Row],[B3_num]]/Data[[#This Row],[totalNumLAttainers]])</f>
        <v>25.186766275346852</v>
      </c>
      <c r="Y672" s="13">
        <f>100*(Data[[#This Row],[C1_num]]/Data[[#This Row],[totalNumLAttainers]])</f>
        <v>12.059765208110992</v>
      </c>
      <c r="Z672" s="13">
        <f>100*(Data[[#This Row],[C2_num]]/Data[[#This Row],[totalNumLAttainers]])</f>
        <v>6.1899679829242267</v>
      </c>
      <c r="AA672" s="13">
        <f>100*(Data[[#This Row],[C3_num]]/Data[[#This Row],[totalNumLAttainers]])</f>
        <v>3.3084311632870866</v>
      </c>
      <c r="AB672" s="9">
        <f>SUM(Data[[#This Row],[A1_num]:[A3_num]])</f>
        <v>234</v>
      </c>
      <c r="AC672" s="9">
        <f>SUM(Data[[#This Row],[B1_num]:[B3_num]])</f>
        <v>501</v>
      </c>
      <c r="AD672" s="9">
        <f>SUM(Data[[#This Row],[C1_num]:[C3_num]])</f>
        <v>202</v>
      </c>
      <c r="AE672" s="9">
        <f>SUM(Data[[#This Row],[A1_num]],Data[[#This Row],[B1_num]])</f>
        <v>247</v>
      </c>
      <c r="AF672" s="9">
        <f>SUM(Data[[#This Row],[A2_num]],Data[[#This Row],[B2_num]])</f>
        <v>237</v>
      </c>
      <c r="AG672" s="9">
        <f>SUM(Data[[#This Row],[A3_num]],Data[[#This Row],[B3_num]],Data[[#This Row],[C1_num]],Data[[#This Row],[C2_num]],Data[[#This Row],[C3_num]])</f>
        <v>453</v>
      </c>
    </row>
    <row r="673" spans="1:33" x14ac:dyDescent="0.15">
      <c r="A673" s="8">
        <v>2016</v>
      </c>
      <c r="B673" s="8" t="s">
        <v>221</v>
      </c>
      <c r="C673" s="8" t="s">
        <v>355</v>
      </c>
      <c r="D673" s="8" t="s">
        <v>356</v>
      </c>
      <c r="E673" s="8">
        <v>3476</v>
      </c>
      <c r="F673" s="8">
        <v>212</v>
      </c>
      <c r="G673" s="8">
        <v>230</v>
      </c>
      <c r="H673" s="8">
        <v>19</v>
      </c>
      <c r="I673" s="8">
        <v>326</v>
      </c>
      <c r="J673" s="8">
        <v>245</v>
      </c>
      <c r="K673" s="8">
        <v>500</v>
      </c>
      <c r="L673" s="8">
        <v>273</v>
      </c>
      <c r="M673" s="8">
        <v>106</v>
      </c>
      <c r="N673" s="8">
        <v>101</v>
      </c>
      <c r="O673" s="8">
        <f>SUM(Data[[#This Row],[A1_num]:[C3_num]])</f>
        <v>2012</v>
      </c>
      <c r="P673" s="9">
        <f>Data[[#This Row],[totalNumLAttainers]]+Data[[#This Row],[numNonLA]]</f>
        <v>5488</v>
      </c>
      <c r="Q673" s="9">
        <f>100*(Data[[#This Row],[totalNumLAttainers]]/Data[[#This Row],[totalYP]])</f>
        <v>36.66180758017493</v>
      </c>
      <c r="R673" s="9">
        <f>100*(Data[[#This Row],[numNonLA]]/Data[[#This Row],[totalYP]])</f>
        <v>63.33819241982507</v>
      </c>
      <c r="S673" s="13">
        <f>100*(Data[[#This Row],[A1_num]]/Data[[#This Row],[totalNumLAttainers]])</f>
        <v>10.536779324055665</v>
      </c>
      <c r="T673" s="13">
        <f>100*(Data[[#This Row],[A2_num]]/Data[[#This Row],[totalNumLAttainers]])</f>
        <v>11.43141153081511</v>
      </c>
      <c r="U673" s="13">
        <f>100*(Data[[#This Row],[A3_num]]/Data[[#This Row],[totalNumLAttainers]])</f>
        <v>0.94433399602385681</v>
      </c>
      <c r="V673" s="13">
        <f>100*(Data[[#This Row],[B1_num]]/Data[[#This Row],[totalNumLAttainers]])</f>
        <v>16.202783300198806</v>
      </c>
      <c r="W673" s="13">
        <f>100*(Data[[#This Row],[B2_num]]/Data[[#This Row],[totalNumLAttainers]])</f>
        <v>12.176938369781313</v>
      </c>
      <c r="X673" s="13">
        <f>100*(Data[[#This Row],[B3_num]]/Data[[#This Row],[totalNumLAttainers]])</f>
        <v>24.85089463220676</v>
      </c>
      <c r="Y673" s="13">
        <f>100*(Data[[#This Row],[C1_num]]/Data[[#This Row],[totalNumLAttainers]])</f>
        <v>13.568588469184892</v>
      </c>
      <c r="Z673" s="13">
        <f>100*(Data[[#This Row],[C2_num]]/Data[[#This Row],[totalNumLAttainers]])</f>
        <v>5.2683896620278325</v>
      </c>
      <c r="AA673" s="13">
        <f>100*(Data[[#This Row],[C3_num]]/Data[[#This Row],[totalNumLAttainers]])</f>
        <v>5.0198807157057654</v>
      </c>
      <c r="AB673" s="9">
        <f>SUM(Data[[#This Row],[A1_num]:[A3_num]])</f>
        <v>461</v>
      </c>
      <c r="AC673" s="9">
        <f>SUM(Data[[#This Row],[B1_num]:[B3_num]])</f>
        <v>1071</v>
      </c>
      <c r="AD673" s="9">
        <f>SUM(Data[[#This Row],[C1_num]:[C3_num]])</f>
        <v>480</v>
      </c>
      <c r="AE673" s="9">
        <f>SUM(Data[[#This Row],[A1_num]],Data[[#This Row],[B1_num]])</f>
        <v>538</v>
      </c>
      <c r="AF673" s="9">
        <f>SUM(Data[[#This Row],[A2_num]],Data[[#This Row],[B2_num]])</f>
        <v>475</v>
      </c>
      <c r="AG673" s="9">
        <f>SUM(Data[[#This Row],[A3_num]],Data[[#This Row],[B3_num]],Data[[#This Row],[C1_num]],Data[[#This Row],[C2_num]],Data[[#This Row],[C3_num]])</f>
        <v>999</v>
      </c>
    </row>
    <row r="674" spans="1:33" x14ac:dyDescent="0.15">
      <c r="A674" s="8">
        <v>2016</v>
      </c>
      <c r="B674" s="8" t="s">
        <v>221</v>
      </c>
      <c r="C674" s="8" t="s">
        <v>274</v>
      </c>
      <c r="D674" s="8" t="s">
        <v>275</v>
      </c>
      <c r="E674" s="8">
        <v>1025</v>
      </c>
      <c r="F674" s="8">
        <v>74</v>
      </c>
      <c r="G674" s="8">
        <v>87</v>
      </c>
      <c r="H674" s="8" t="s">
        <v>2</v>
      </c>
      <c r="I674" s="8">
        <v>69</v>
      </c>
      <c r="J674" s="8">
        <v>94</v>
      </c>
      <c r="K674" s="8">
        <v>181</v>
      </c>
      <c r="L674" s="8">
        <v>75</v>
      </c>
      <c r="M674" s="8">
        <v>32</v>
      </c>
      <c r="N674" s="8">
        <v>23</v>
      </c>
      <c r="O674" s="8">
        <f>SUM(Data[[#This Row],[A1_num]:[C3_num]])</f>
        <v>635</v>
      </c>
      <c r="P674" s="9">
        <f>Data[[#This Row],[totalNumLAttainers]]+Data[[#This Row],[numNonLA]]</f>
        <v>1660</v>
      </c>
      <c r="Q674" s="9">
        <f>100*(Data[[#This Row],[totalNumLAttainers]]/Data[[#This Row],[totalYP]])</f>
        <v>38.253012048192772</v>
      </c>
      <c r="R674" s="9">
        <f>100*(Data[[#This Row],[numNonLA]]/Data[[#This Row],[totalYP]])</f>
        <v>61.746987951807228</v>
      </c>
      <c r="S674" s="13">
        <f>100*(Data[[#This Row],[A1_num]]/Data[[#This Row],[totalNumLAttainers]])</f>
        <v>11.653543307086615</v>
      </c>
      <c r="T674" s="13">
        <f>100*(Data[[#This Row],[A2_num]]/Data[[#This Row],[totalNumLAttainers]])</f>
        <v>13.700787401574804</v>
      </c>
      <c r="U674" s="13" t="e">
        <f>100*(Data[[#This Row],[A3_num]]/Data[[#This Row],[totalNumLAttainers]])</f>
        <v>#VALUE!</v>
      </c>
      <c r="V674" s="13">
        <f>100*(Data[[#This Row],[B1_num]]/Data[[#This Row],[totalNumLAttainers]])</f>
        <v>10.866141732283465</v>
      </c>
      <c r="W674" s="13">
        <f>100*(Data[[#This Row],[B2_num]]/Data[[#This Row],[totalNumLAttainers]])</f>
        <v>14.803149606299213</v>
      </c>
      <c r="X674" s="13">
        <f>100*(Data[[#This Row],[B3_num]]/Data[[#This Row],[totalNumLAttainers]])</f>
        <v>28.503937007874015</v>
      </c>
      <c r="Y674" s="13">
        <f>100*(Data[[#This Row],[C1_num]]/Data[[#This Row],[totalNumLAttainers]])</f>
        <v>11.811023622047244</v>
      </c>
      <c r="Z674" s="13">
        <f>100*(Data[[#This Row],[C2_num]]/Data[[#This Row],[totalNumLAttainers]])</f>
        <v>5.0393700787401574</v>
      </c>
      <c r="AA674" s="13">
        <f>100*(Data[[#This Row],[C3_num]]/Data[[#This Row],[totalNumLAttainers]])</f>
        <v>3.622047244094488</v>
      </c>
      <c r="AB674" s="9">
        <f>SUM(Data[[#This Row],[A1_num]:[A3_num]])</f>
        <v>161</v>
      </c>
      <c r="AC674" s="9">
        <f>SUM(Data[[#This Row],[B1_num]:[B3_num]])</f>
        <v>344</v>
      </c>
      <c r="AD674" s="9">
        <f>SUM(Data[[#This Row],[C1_num]:[C3_num]])</f>
        <v>130</v>
      </c>
      <c r="AE674" s="9">
        <f>SUM(Data[[#This Row],[A1_num]],Data[[#This Row],[B1_num]])</f>
        <v>143</v>
      </c>
      <c r="AF674" s="9">
        <f>SUM(Data[[#This Row],[A2_num]],Data[[#This Row],[B2_num]])</f>
        <v>181</v>
      </c>
      <c r="AG674" s="9">
        <f>SUM(Data[[#This Row],[A3_num]],Data[[#This Row],[B3_num]],Data[[#This Row],[C1_num]],Data[[#This Row],[C2_num]],Data[[#This Row],[C3_num]])</f>
        <v>311</v>
      </c>
    </row>
    <row r="675" spans="1:33" x14ac:dyDescent="0.15">
      <c r="A675" s="8">
        <v>2016</v>
      </c>
      <c r="B675" s="8" t="s">
        <v>361</v>
      </c>
      <c r="C675" s="8" t="s">
        <v>371</v>
      </c>
      <c r="D675" s="8" t="s">
        <v>372</v>
      </c>
      <c r="E675" s="8">
        <v>37840</v>
      </c>
      <c r="F675" s="8">
        <v>3188</v>
      </c>
      <c r="G675" s="8">
        <v>3274</v>
      </c>
      <c r="H675" s="8">
        <v>441</v>
      </c>
      <c r="I675" s="8">
        <v>3871</v>
      </c>
      <c r="J675" s="8">
        <v>2987</v>
      </c>
      <c r="K675" s="8">
        <v>8754</v>
      </c>
      <c r="L675" s="8">
        <v>3638</v>
      </c>
      <c r="M675" s="8">
        <v>1764</v>
      </c>
      <c r="N675" s="8">
        <v>1557</v>
      </c>
      <c r="O675" s="8">
        <f>SUM(Data[[#This Row],[A1_num]:[C3_num]])</f>
        <v>29474</v>
      </c>
      <c r="P675" s="9">
        <f>Data[[#This Row],[totalNumLAttainers]]+Data[[#This Row],[numNonLA]]</f>
        <v>67314</v>
      </c>
      <c r="Q675" s="9">
        <f>100*(Data[[#This Row],[totalNumLAttainers]]/Data[[#This Row],[totalYP]])</f>
        <v>43.785839498469855</v>
      </c>
      <c r="R675" s="9">
        <f>100*(Data[[#This Row],[numNonLA]]/Data[[#This Row],[totalYP]])</f>
        <v>56.214160501530145</v>
      </c>
      <c r="S675" s="13">
        <f>100*(Data[[#This Row],[A1_num]]/Data[[#This Row],[totalNumLAttainers]])</f>
        <v>10.816312682364119</v>
      </c>
      <c r="T675" s="13">
        <f>100*(Data[[#This Row],[A2_num]]/Data[[#This Row],[totalNumLAttainers]])</f>
        <v>11.108095270407818</v>
      </c>
      <c r="U675" s="13">
        <f>100*(Data[[#This Row],[A3_num]]/Data[[#This Row],[totalNumLAttainers]])</f>
        <v>1.4962339689217614</v>
      </c>
      <c r="V675" s="13">
        <f>100*(Data[[#This Row],[B1_num]]/Data[[#This Row],[totalNumLAttainers]])</f>
        <v>13.133609282757686</v>
      </c>
      <c r="W675" s="13">
        <f>100*(Data[[#This Row],[B2_num]]/Data[[#This Row],[totalNumLAttainers]])</f>
        <v>10.13435570333175</v>
      </c>
      <c r="X675" s="13">
        <f>100*(Data[[#This Row],[B3_num]]/Data[[#This Row],[totalNumLAttainers]])</f>
        <v>29.700753206215648</v>
      </c>
      <c r="Y675" s="13">
        <f>100*(Data[[#This Row],[C1_num]]/Data[[#This Row],[totalNumLAttainers]])</f>
        <v>12.343082038406731</v>
      </c>
      <c r="Z675" s="13">
        <f>100*(Data[[#This Row],[C2_num]]/Data[[#This Row],[totalNumLAttainers]])</f>
        <v>5.9849358756870457</v>
      </c>
      <c r="AA675" s="13">
        <f>100*(Data[[#This Row],[C3_num]]/Data[[#This Row],[totalNumLAttainers]])</f>
        <v>5.2826219719074441</v>
      </c>
      <c r="AB675" s="9">
        <f>SUM(Data[[#This Row],[A1_num]:[A3_num]])</f>
        <v>6903</v>
      </c>
      <c r="AC675" s="9">
        <f>SUM(Data[[#This Row],[B1_num]:[B3_num]])</f>
        <v>15612</v>
      </c>
      <c r="AD675" s="9">
        <f>SUM(Data[[#This Row],[C1_num]:[C3_num]])</f>
        <v>6959</v>
      </c>
      <c r="AE675" s="9">
        <f>SUM(Data[[#This Row],[A1_num]],Data[[#This Row],[B1_num]])</f>
        <v>7059</v>
      </c>
      <c r="AF675" s="9">
        <f>SUM(Data[[#This Row],[A2_num]],Data[[#This Row],[B2_num]])</f>
        <v>6261</v>
      </c>
      <c r="AG675" s="9">
        <f>SUM(Data[[#This Row],[A3_num]],Data[[#This Row],[B3_num]],Data[[#This Row],[C1_num]],Data[[#This Row],[C2_num]],Data[[#This Row],[C3_num]])</f>
        <v>16154</v>
      </c>
    </row>
    <row r="676" spans="1:33" x14ac:dyDescent="0.15">
      <c r="A676" s="8">
        <v>2016</v>
      </c>
      <c r="B676" s="8" t="s">
        <v>218</v>
      </c>
      <c r="C676" s="8" t="s">
        <v>55</v>
      </c>
      <c r="D676" s="8" t="s">
        <v>117</v>
      </c>
      <c r="E676" s="8">
        <v>17147</v>
      </c>
      <c r="F676" s="8">
        <v>1536</v>
      </c>
      <c r="G676" s="8">
        <v>1649</v>
      </c>
      <c r="H676" s="8">
        <v>233</v>
      </c>
      <c r="I676" s="8">
        <v>1982</v>
      </c>
      <c r="J676" s="8">
        <v>1462</v>
      </c>
      <c r="K676" s="8">
        <v>4640</v>
      </c>
      <c r="L676" s="8">
        <v>1787</v>
      </c>
      <c r="M676" s="8">
        <v>921</v>
      </c>
      <c r="N676" s="8">
        <v>864</v>
      </c>
      <c r="O676" s="8">
        <f>SUM(Data[[#This Row],[A1_num]:[C3_num]])</f>
        <v>15074</v>
      </c>
      <c r="P676" s="9">
        <f>Data[[#This Row],[totalNumLAttainers]]+Data[[#This Row],[numNonLA]]</f>
        <v>32221</v>
      </c>
      <c r="Q676" s="9">
        <f>100*(Data[[#This Row],[totalNumLAttainers]]/Data[[#This Row],[totalYP]])</f>
        <v>46.783153843766492</v>
      </c>
      <c r="R676" s="9">
        <f>100*(Data[[#This Row],[numNonLA]]/Data[[#This Row],[totalYP]])</f>
        <v>53.216846156233508</v>
      </c>
      <c r="S676" s="13">
        <f>100*(Data[[#This Row],[A1_num]]/Data[[#This Row],[totalNumLAttainers]])</f>
        <v>10.189730662067136</v>
      </c>
      <c r="T676" s="13">
        <f>100*(Data[[#This Row],[A2_num]]/Data[[#This Row],[totalNumLAttainers]])</f>
        <v>10.939365795409314</v>
      </c>
      <c r="U676" s="13">
        <f>100*(Data[[#This Row],[A3_num]]/Data[[#This Row],[totalNumLAttainers]])</f>
        <v>1.5457078413161736</v>
      </c>
      <c r="V676" s="13">
        <f>100*(Data[[#This Row],[B1_num]]/Data[[#This Row],[totalNumLAttainers]])</f>
        <v>13.148467560037149</v>
      </c>
      <c r="W676" s="13">
        <f>100*(Data[[#This Row],[B2_num]]/Data[[#This Row],[totalNumLAttainers]])</f>
        <v>9.6988191588165051</v>
      </c>
      <c r="X676" s="13">
        <f>100*(Data[[#This Row],[B3_num]]/Data[[#This Row],[totalNumLAttainers]])</f>
        <v>30.781478041661138</v>
      </c>
      <c r="Y676" s="13">
        <f>100*(Data[[#This Row],[C1_num]]/Data[[#This Row],[totalNumLAttainers]])</f>
        <v>11.854849409579408</v>
      </c>
      <c r="Z676" s="13">
        <f>100*(Data[[#This Row],[C2_num]]/Data[[#This Row],[totalNumLAttainers]])</f>
        <v>6.1098580337004114</v>
      </c>
      <c r="AA676" s="13">
        <f>100*(Data[[#This Row],[C3_num]]/Data[[#This Row],[totalNumLAttainers]])</f>
        <v>5.7317234974127631</v>
      </c>
      <c r="AB676" s="9">
        <f>SUM(Data[[#This Row],[A1_num]:[A3_num]])</f>
        <v>3418</v>
      </c>
      <c r="AC676" s="9">
        <f>SUM(Data[[#This Row],[B1_num]:[B3_num]])</f>
        <v>8084</v>
      </c>
      <c r="AD676" s="9">
        <f>SUM(Data[[#This Row],[C1_num]:[C3_num]])</f>
        <v>3572</v>
      </c>
      <c r="AE676" s="9">
        <f>SUM(Data[[#This Row],[A1_num]],Data[[#This Row],[B1_num]])</f>
        <v>3518</v>
      </c>
      <c r="AF676" s="9">
        <f>SUM(Data[[#This Row],[A2_num]],Data[[#This Row],[B2_num]])</f>
        <v>3111</v>
      </c>
      <c r="AG676" s="9">
        <f>SUM(Data[[#This Row],[A3_num]],Data[[#This Row],[B3_num]],Data[[#This Row],[C1_num]],Data[[#This Row],[C2_num]],Data[[#This Row],[C3_num]])</f>
        <v>8445</v>
      </c>
    </row>
    <row r="677" spans="1:33" x14ac:dyDescent="0.15">
      <c r="A677" s="8">
        <v>2016</v>
      </c>
      <c r="B677" s="8" t="s">
        <v>218</v>
      </c>
      <c r="C677" s="8" t="s">
        <v>18</v>
      </c>
      <c r="D677" s="8" t="s">
        <v>119</v>
      </c>
      <c r="E677" s="8">
        <v>4704</v>
      </c>
      <c r="F677" s="8">
        <v>289</v>
      </c>
      <c r="G677" s="8">
        <v>296</v>
      </c>
      <c r="H677" s="8">
        <v>30</v>
      </c>
      <c r="I677" s="8">
        <v>498</v>
      </c>
      <c r="J677" s="8">
        <v>390</v>
      </c>
      <c r="K677" s="8">
        <v>914</v>
      </c>
      <c r="L677" s="8">
        <v>438</v>
      </c>
      <c r="M677" s="8">
        <v>235</v>
      </c>
      <c r="N677" s="8">
        <v>215</v>
      </c>
      <c r="O677" s="8">
        <f>SUM(Data[[#This Row],[A1_num]:[C3_num]])</f>
        <v>3305</v>
      </c>
      <c r="P677" s="9">
        <f>Data[[#This Row],[totalNumLAttainers]]+Data[[#This Row],[numNonLA]]</f>
        <v>8009</v>
      </c>
      <c r="Q677" s="9">
        <f>100*(Data[[#This Row],[totalNumLAttainers]]/Data[[#This Row],[totalYP]])</f>
        <v>41.266075664877008</v>
      </c>
      <c r="R677" s="9">
        <f>100*(Data[[#This Row],[numNonLA]]/Data[[#This Row],[totalYP]])</f>
        <v>58.733924335122992</v>
      </c>
      <c r="S677" s="13">
        <f>100*(Data[[#This Row],[A1_num]]/Data[[#This Row],[totalNumLAttainers]])</f>
        <v>8.7443267776096825</v>
      </c>
      <c r="T677" s="13">
        <f>100*(Data[[#This Row],[A2_num]]/Data[[#This Row],[totalNumLAttainers]])</f>
        <v>8.9561270801815436</v>
      </c>
      <c r="U677" s="13">
        <f>100*(Data[[#This Row],[A3_num]]/Data[[#This Row],[totalNumLAttainers]])</f>
        <v>0.90771558245083206</v>
      </c>
      <c r="V677" s="13">
        <f>100*(Data[[#This Row],[B1_num]]/Data[[#This Row],[totalNumLAttainers]])</f>
        <v>15.068078668683812</v>
      </c>
      <c r="W677" s="13">
        <f>100*(Data[[#This Row],[B2_num]]/Data[[#This Row],[totalNumLAttainers]])</f>
        <v>11.800302571860817</v>
      </c>
      <c r="X677" s="13">
        <f>100*(Data[[#This Row],[B3_num]]/Data[[#This Row],[totalNumLAttainers]])</f>
        <v>27.65506807866868</v>
      </c>
      <c r="Y677" s="13">
        <f>100*(Data[[#This Row],[C1_num]]/Data[[#This Row],[totalNumLAttainers]])</f>
        <v>13.252647503782148</v>
      </c>
      <c r="Z677" s="13">
        <f>100*(Data[[#This Row],[C2_num]]/Data[[#This Row],[totalNumLAttainers]])</f>
        <v>7.1104387291981848</v>
      </c>
      <c r="AA677" s="13">
        <f>100*(Data[[#This Row],[C3_num]]/Data[[#This Row],[totalNumLAttainers]])</f>
        <v>6.5052950075642961</v>
      </c>
      <c r="AB677" s="9">
        <f>SUM(Data[[#This Row],[A1_num]:[A3_num]])</f>
        <v>615</v>
      </c>
      <c r="AC677" s="9">
        <f>SUM(Data[[#This Row],[B1_num]:[B3_num]])</f>
        <v>1802</v>
      </c>
      <c r="AD677" s="9">
        <f>SUM(Data[[#This Row],[C1_num]:[C3_num]])</f>
        <v>888</v>
      </c>
      <c r="AE677" s="9">
        <f>SUM(Data[[#This Row],[A1_num]],Data[[#This Row],[B1_num]])</f>
        <v>787</v>
      </c>
      <c r="AF677" s="9">
        <f>SUM(Data[[#This Row],[A2_num]],Data[[#This Row],[B2_num]])</f>
        <v>686</v>
      </c>
      <c r="AG677" s="9">
        <f>SUM(Data[[#This Row],[A3_num]],Data[[#This Row],[B3_num]],Data[[#This Row],[C1_num]],Data[[#This Row],[C2_num]],Data[[#This Row],[C3_num]])</f>
        <v>1832</v>
      </c>
    </row>
    <row r="678" spans="1:33" x14ac:dyDescent="0.15">
      <c r="A678" s="8">
        <v>2016</v>
      </c>
      <c r="B678" s="8" t="s">
        <v>221</v>
      </c>
      <c r="C678" s="8" t="s">
        <v>357</v>
      </c>
      <c r="D678" s="8" t="s">
        <v>358</v>
      </c>
      <c r="E678" s="8">
        <v>4883</v>
      </c>
      <c r="F678" s="8">
        <v>386</v>
      </c>
      <c r="G678" s="8">
        <v>370</v>
      </c>
      <c r="H678" s="8">
        <v>37</v>
      </c>
      <c r="I678" s="8">
        <v>447</v>
      </c>
      <c r="J678" s="8">
        <v>345</v>
      </c>
      <c r="K678" s="8">
        <v>866</v>
      </c>
      <c r="L678" s="8">
        <v>404</v>
      </c>
      <c r="M678" s="8">
        <v>186</v>
      </c>
      <c r="N678" s="8">
        <v>194</v>
      </c>
      <c r="O678" s="8">
        <f>SUM(Data[[#This Row],[A1_num]:[C3_num]])</f>
        <v>3235</v>
      </c>
      <c r="P678" s="9">
        <f>Data[[#This Row],[totalNumLAttainers]]+Data[[#This Row],[numNonLA]]</f>
        <v>8118</v>
      </c>
      <c r="Q678" s="9">
        <f>100*(Data[[#This Row],[totalNumLAttainers]]/Data[[#This Row],[totalYP]])</f>
        <v>39.849716678984969</v>
      </c>
      <c r="R678" s="9">
        <f>100*(Data[[#This Row],[numNonLA]]/Data[[#This Row],[totalYP]])</f>
        <v>60.150283321015031</v>
      </c>
      <c r="S678" s="13">
        <f>100*(Data[[#This Row],[A1_num]]/Data[[#This Row],[totalNumLAttainers]])</f>
        <v>11.931993817619784</v>
      </c>
      <c r="T678" s="13">
        <f>100*(Data[[#This Row],[A2_num]]/Data[[#This Row],[totalNumLAttainers]])</f>
        <v>11.437403400309119</v>
      </c>
      <c r="U678" s="13">
        <f>100*(Data[[#This Row],[A3_num]]/Data[[#This Row],[totalNumLAttainers]])</f>
        <v>1.1437403400309121</v>
      </c>
      <c r="V678" s="13">
        <f>100*(Data[[#This Row],[B1_num]]/Data[[#This Row],[totalNumLAttainers]])</f>
        <v>13.817619783616692</v>
      </c>
      <c r="W678" s="13">
        <f>100*(Data[[#This Row],[B2_num]]/Data[[#This Row],[totalNumLAttainers]])</f>
        <v>10.664605873261205</v>
      </c>
      <c r="X678" s="13">
        <f>100*(Data[[#This Row],[B3_num]]/Data[[#This Row],[totalNumLAttainers]])</f>
        <v>26.76970633693972</v>
      </c>
      <c r="Y678" s="13">
        <f>100*(Data[[#This Row],[C1_num]]/Data[[#This Row],[totalNumLAttainers]])</f>
        <v>12.488408037094281</v>
      </c>
      <c r="Z678" s="13">
        <f>100*(Data[[#This Row],[C2_num]]/Data[[#This Row],[totalNumLAttainers]])</f>
        <v>5.7496136012364758</v>
      </c>
      <c r="AA678" s="13">
        <f>100*(Data[[#This Row],[C3_num]]/Data[[#This Row],[totalNumLAttainers]])</f>
        <v>5.9969088098918082</v>
      </c>
      <c r="AB678" s="9">
        <f>SUM(Data[[#This Row],[A1_num]:[A3_num]])</f>
        <v>793</v>
      </c>
      <c r="AC678" s="9">
        <f>SUM(Data[[#This Row],[B1_num]:[B3_num]])</f>
        <v>1658</v>
      </c>
      <c r="AD678" s="9">
        <f>SUM(Data[[#This Row],[C1_num]:[C3_num]])</f>
        <v>784</v>
      </c>
      <c r="AE678" s="9">
        <f>SUM(Data[[#This Row],[A1_num]],Data[[#This Row],[B1_num]])</f>
        <v>833</v>
      </c>
      <c r="AF678" s="9">
        <f>SUM(Data[[#This Row],[A2_num]],Data[[#This Row],[B2_num]])</f>
        <v>715</v>
      </c>
      <c r="AG678" s="9">
        <f>SUM(Data[[#This Row],[A3_num]],Data[[#This Row],[B3_num]],Data[[#This Row],[C1_num]],Data[[#This Row],[C2_num]],Data[[#This Row],[C3_num]])</f>
        <v>1687</v>
      </c>
    </row>
    <row r="679" spans="1:33" x14ac:dyDescent="0.15">
      <c r="A679" s="8">
        <v>2016</v>
      </c>
      <c r="B679" s="8" t="s">
        <v>218</v>
      </c>
      <c r="C679" s="8" t="s">
        <v>61</v>
      </c>
      <c r="D679" s="8" t="s">
        <v>114</v>
      </c>
      <c r="E679" s="8">
        <v>13562</v>
      </c>
      <c r="F679" s="8">
        <v>1011</v>
      </c>
      <c r="G679" s="8">
        <v>1246</v>
      </c>
      <c r="H679" s="8">
        <v>155</v>
      </c>
      <c r="I679" s="8">
        <v>1201</v>
      </c>
      <c r="J679" s="8">
        <v>1200</v>
      </c>
      <c r="K679" s="8">
        <v>3449</v>
      </c>
      <c r="L679" s="8">
        <v>1348</v>
      </c>
      <c r="M679" s="8">
        <v>817</v>
      </c>
      <c r="N679" s="8">
        <v>641</v>
      </c>
      <c r="O679" s="8">
        <f>SUM(Data[[#This Row],[A1_num]:[C3_num]])</f>
        <v>11068</v>
      </c>
      <c r="P679" s="9">
        <f>Data[[#This Row],[totalNumLAttainers]]+Data[[#This Row],[numNonLA]]</f>
        <v>24630</v>
      </c>
      <c r="Q679" s="9">
        <f>100*(Data[[#This Row],[totalNumLAttainers]]/Data[[#This Row],[totalYP]])</f>
        <v>44.937068615509538</v>
      </c>
      <c r="R679" s="9">
        <f>100*(Data[[#This Row],[numNonLA]]/Data[[#This Row],[totalYP]])</f>
        <v>55.062931384490454</v>
      </c>
      <c r="S679" s="13">
        <f>100*(Data[[#This Row],[A1_num]]/Data[[#This Row],[totalNumLAttainers]])</f>
        <v>9.1344416335381275</v>
      </c>
      <c r="T679" s="13">
        <f>100*(Data[[#This Row],[A2_num]]/Data[[#This Row],[totalNumLAttainers]])</f>
        <v>11.257679797614745</v>
      </c>
      <c r="U679" s="13">
        <f>100*(Data[[#This Row],[A3_num]]/Data[[#This Row],[totalNumLAttainers]])</f>
        <v>1.4004336826888326</v>
      </c>
      <c r="V679" s="13">
        <f>100*(Data[[#This Row],[B1_num]]/Data[[#This Row],[totalNumLAttainers]])</f>
        <v>10.851102276834117</v>
      </c>
      <c r="W679" s="13">
        <f>100*(Data[[#This Row],[B2_num]]/Data[[#This Row],[totalNumLAttainers]])</f>
        <v>10.842067220816769</v>
      </c>
      <c r="X679" s="13">
        <f>100*(Data[[#This Row],[B3_num]]/Data[[#This Row],[totalNumLAttainers]])</f>
        <v>31.161908203830862</v>
      </c>
      <c r="Y679" s="13">
        <f>100*(Data[[#This Row],[C1_num]]/Data[[#This Row],[totalNumLAttainers]])</f>
        <v>12.179255511384172</v>
      </c>
      <c r="Z679" s="13">
        <f>100*(Data[[#This Row],[C2_num]]/Data[[#This Row],[totalNumLAttainers]])</f>
        <v>7.381640766172751</v>
      </c>
      <c r="AA679" s="13">
        <f>100*(Data[[#This Row],[C3_num]]/Data[[#This Row],[totalNumLAttainers]])</f>
        <v>5.7914709071196242</v>
      </c>
      <c r="AB679" s="9">
        <f>SUM(Data[[#This Row],[A1_num]:[A3_num]])</f>
        <v>2412</v>
      </c>
      <c r="AC679" s="9">
        <f>SUM(Data[[#This Row],[B1_num]:[B3_num]])</f>
        <v>5850</v>
      </c>
      <c r="AD679" s="9">
        <f>SUM(Data[[#This Row],[C1_num]:[C3_num]])</f>
        <v>2806</v>
      </c>
      <c r="AE679" s="9">
        <f>SUM(Data[[#This Row],[A1_num]],Data[[#This Row],[B1_num]])</f>
        <v>2212</v>
      </c>
      <c r="AF679" s="9">
        <f>SUM(Data[[#This Row],[A2_num]],Data[[#This Row],[B2_num]])</f>
        <v>2446</v>
      </c>
      <c r="AG679" s="9">
        <f>SUM(Data[[#This Row],[A3_num]],Data[[#This Row],[B3_num]],Data[[#This Row],[C1_num]],Data[[#This Row],[C2_num]],Data[[#This Row],[C3_num]])</f>
        <v>6410</v>
      </c>
    </row>
    <row r="680" spans="1:33" x14ac:dyDescent="0.15">
      <c r="A680" s="8">
        <v>2016</v>
      </c>
      <c r="B680" s="8" t="s">
        <v>221</v>
      </c>
      <c r="C680" s="8" t="s">
        <v>93</v>
      </c>
      <c r="D680" s="8" t="s">
        <v>206</v>
      </c>
      <c r="E680" s="8">
        <v>717</v>
      </c>
      <c r="F680" s="8">
        <v>69</v>
      </c>
      <c r="G680" s="8">
        <v>44</v>
      </c>
      <c r="H680" s="8">
        <v>12</v>
      </c>
      <c r="I680" s="8">
        <v>49</v>
      </c>
      <c r="J680" s="8">
        <v>37</v>
      </c>
      <c r="K680" s="8">
        <v>121</v>
      </c>
      <c r="L680" s="8">
        <v>34</v>
      </c>
      <c r="M680" s="8">
        <v>25</v>
      </c>
      <c r="N680" s="8">
        <v>30</v>
      </c>
      <c r="O680" s="8">
        <f>SUM(Data[[#This Row],[A1_num]:[C3_num]])</f>
        <v>421</v>
      </c>
      <c r="P680" s="9">
        <f>Data[[#This Row],[totalNumLAttainers]]+Data[[#This Row],[numNonLA]]</f>
        <v>1138</v>
      </c>
      <c r="Q680" s="9">
        <f>100*(Data[[#This Row],[totalNumLAttainers]]/Data[[#This Row],[totalYP]])</f>
        <v>36.994727592267132</v>
      </c>
      <c r="R680" s="9">
        <f>100*(Data[[#This Row],[numNonLA]]/Data[[#This Row],[totalYP]])</f>
        <v>63.005272407732861</v>
      </c>
      <c r="S680" s="13">
        <f>100*(Data[[#This Row],[A1_num]]/Data[[#This Row],[totalNumLAttainers]])</f>
        <v>16.389548693586697</v>
      </c>
      <c r="T680" s="13">
        <f>100*(Data[[#This Row],[A2_num]]/Data[[#This Row],[totalNumLAttainers]])</f>
        <v>10.451306413301662</v>
      </c>
      <c r="U680" s="13">
        <f>100*(Data[[#This Row],[A3_num]]/Data[[#This Row],[totalNumLAttainers]])</f>
        <v>2.8503562945368173</v>
      </c>
      <c r="V680" s="13">
        <f>100*(Data[[#This Row],[B1_num]]/Data[[#This Row],[totalNumLAttainers]])</f>
        <v>11.63895486935867</v>
      </c>
      <c r="W680" s="13">
        <f>100*(Data[[#This Row],[B2_num]]/Data[[#This Row],[totalNumLAttainers]])</f>
        <v>8.7885985748218527</v>
      </c>
      <c r="X680" s="13">
        <f>100*(Data[[#This Row],[B3_num]]/Data[[#This Row],[totalNumLAttainers]])</f>
        <v>28.741092636579573</v>
      </c>
      <c r="Y680" s="13">
        <f>100*(Data[[#This Row],[C1_num]]/Data[[#This Row],[totalNumLAttainers]])</f>
        <v>8.0760095011876487</v>
      </c>
      <c r="Z680" s="13">
        <f>100*(Data[[#This Row],[C2_num]]/Data[[#This Row],[totalNumLAttainers]])</f>
        <v>5.938242280285035</v>
      </c>
      <c r="AA680" s="13">
        <f>100*(Data[[#This Row],[C3_num]]/Data[[#This Row],[totalNumLAttainers]])</f>
        <v>7.1258907363420425</v>
      </c>
      <c r="AB680" s="9">
        <f>SUM(Data[[#This Row],[A1_num]:[A3_num]])</f>
        <v>125</v>
      </c>
      <c r="AC680" s="9">
        <f>SUM(Data[[#This Row],[B1_num]:[B3_num]])</f>
        <v>207</v>
      </c>
      <c r="AD680" s="9">
        <f>SUM(Data[[#This Row],[C1_num]:[C3_num]])</f>
        <v>89</v>
      </c>
      <c r="AE680" s="9">
        <f>SUM(Data[[#This Row],[A1_num]],Data[[#This Row],[B1_num]])</f>
        <v>118</v>
      </c>
      <c r="AF680" s="9">
        <f>SUM(Data[[#This Row],[A2_num]],Data[[#This Row],[B2_num]])</f>
        <v>81</v>
      </c>
      <c r="AG680" s="9">
        <f>SUM(Data[[#This Row],[A3_num]],Data[[#This Row],[B3_num]],Data[[#This Row],[C1_num]],Data[[#This Row],[C2_num]],Data[[#This Row],[C3_num]])</f>
        <v>222</v>
      </c>
    </row>
    <row r="681" spans="1:33" x14ac:dyDescent="0.15">
      <c r="A681" s="8">
        <v>2016</v>
      </c>
      <c r="B681" s="8" t="s">
        <v>221</v>
      </c>
      <c r="C681" s="8" t="s">
        <v>41</v>
      </c>
      <c r="D681" s="8" t="s">
        <v>158</v>
      </c>
      <c r="E681" s="8">
        <v>1995</v>
      </c>
      <c r="F681" s="8">
        <v>194</v>
      </c>
      <c r="G681" s="8">
        <v>135</v>
      </c>
      <c r="H681" s="8">
        <v>31</v>
      </c>
      <c r="I681" s="8">
        <v>151</v>
      </c>
      <c r="J681" s="8">
        <v>126</v>
      </c>
      <c r="K681" s="8">
        <v>460</v>
      </c>
      <c r="L681" s="8">
        <v>166</v>
      </c>
      <c r="M681" s="8">
        <v>108</v>
      </c>
      <c r="N681" s="8">
        <v>54</v>
      </c>
      <c r="O681" s="8">
        <f>SUM(Data[[#This Row],[A1_num]:[C3_num]])</f>
        <v>1425</v>
      </c>
      <c r="P681" s="9">
        <f>Data[[#This Row],[totalNumLAttainers]]+Data[[#This Row],[numNonLA]]</f>
        <v>3420</v>
      </c>
      <c r="Q681" s="9">
        <f>100*(Data[[#This Row],[totalNumLAttainers]]/Data[[#This Row],[totalYP]])</f>
        <v>41.666666666666671</v>
      </c>
      <c r="R681" s="9">
        <f>100*(Data[[#This Row],[numNonLA]]/Data[[#This Row],[totalYP]])</f>
        <v>58.333333333333336</v>
      </c>
      <c r="S681" s="13">
        <f>100*(Data[[#This Row],[A1_num]]/Data[[#This Row],[totalNumLAttainers]])</f>
        <v>13.614035087719298</v>
      </c>
      <c r="T681" s="13">
        <f>100*(Data[[#This Row],[A2_num]]/Data[[#This Row],[totalNumLAttainers]])</f>
        <v>9.4736842105263168</v>
      </c>
      <c r="U681" s="13">
        <f>100*(Data[[#This Row],[A3_num]]/Data[[#This Row],[totalNumLAttainers]])</f>
        <v>2.1754385964912282</v>
      </c>
      <c r="V681" s="13">
        <f>100*(Data[[#This Row],[B1_num]]/Data[[#This Row],[totalNumLAttainers]])</f>
        <v>10.596491228070175</v>
      </c>
      <c r="W681" s="13">
        <f>100*(Data[[#This Row],[B2_num]]/Data[[#This Row],[totalNumLAttainers]])</f>
        <v>8.8421052631578938</v>
      </c>
      <c r="X681" s="13">
        <f>100*(Data[[#This Row],[B3_num]]/Data[[#This Row],[totalNumLAttainers]])</f>
        <v>32.280701754385966</v>
      </c>
      <c r="Y681" s="13">
        <f>100*(Data[[#This Row],[C1_num]]/Data[[#This Row],[totalNumLAttainers]])</f>
        <v>11.649122807017545</v>
      </c>
      <c r="Z681" s="13">
        <f>100*(Data[[#This Row],[C2_num]]/Data[[#This Row],[totalNumLAttainers]])</f>
        <v>7.5789473684210531</v>
      </c>
      <c r="AA681" s="13">
        <f>100*(Data[[#This Row],[C3_num]]/Data[[#This Row],[totalNumLAttainers]])</f>
        <v>3.7894736842105265</v>
      </c>
      <c r="AB681" s="9">
        <f>SUM(Data[[#This Row],[A1_num]:[A3_num]])</f>
        <v>360</v>
      </c>
      <c r="AC681" s="9">
        <f>SUM(Data[[#This Row],[B1_num]:[B3_num]])</f>
        <v>737</v>
      </c>
      <c r="AD681" s="9">
        <f>SUM(Data[[#This Row],[C1_num]:[C3_num]])</f>
        <v>328</v>
      </c>
      <c r="AE681" s="9">
        <f>SUM(Data[[#This Row],[A1_num]],Data[[#This Row],[B1_num]])</f>
        <v>345</v>
      </c>
      <c r="AF681" s="9">
        <f>SUM(Data[[#This Row],[A2_num]],Data[[#This Row],[B2_num]])</f>
        <v>261</v>
      </c>
      <c r="AG681" s="9">
        <f>SUM(Data[[#This Row],[A3_num]],Data[[#This Row],[B3_num]],Data[[#This Row],[C1_num]],Data[[#This Row],[C2_num]],Data[[#This Row],[C3_num]])</f>
        <v>819</v>
      </c>
    </row>
    <row r="682" spans="1:33" x14ac:dyDescent="0.15">
      <c r="A682" s="8">
        <v>2016</v>
      </c>
      <c r="B682" s="8" t="s">
        <v>221</v>
      </c>
      <c r="C682" s="8" t="s">
        <v>302</v>
      </c>
      <c r="D682" s="8" t="s">
        <v>303</v>
      </c>
      <c r="E682" s="8">
        <v>2997</v>
      </c>
      <c r="F682" s="8">
        <v>202</v>
      </c>
      <c r="G682" s="8">
        <v>268</v>
      </c>
      <c r="H682" s="8">
        <v>25</v>
      </c>
      <c r="I682" s="8">
        <v>199</v>
      </c>
      <c r="J682" s="8">
        <v>243</v>
      </c>
      <c r="K682" s="8">
        <v>503</v>
      </c>
      <c r="L682" s="8">
        <v>262</v>
      </c>
      <c r="M682" s="8">
        <v>104</v>
      </c>
      <c r="N682" s="8">
        <v>106</v>
      </c>
      <c r="O682" s="8">
        <f>SUM(Data[[#This Row],[A1_num]:[C3_num]])</f>
        <v>1912</v>
      </c>
      <c r="P682" s="9">
        <f>Data[[#This Row],[totalNumLAttainers]]+Data[[#This Row],[numNonLA]]</f>
        <v>4909</v>
      </c>
      <c r="Q682" s="9">
        <f>100*(Data[[#This Row],[totalNumLAttainers]]/Data[[#This Row],[totalYP]])</f>
        <v>38.948869423507844</v>
      </c>
      <c r="R682" s="9">
        <f>100*(Data[[#This Row],[numNonLA]]/Data[[#This Row],[totalYP]])</f>
        <v>61.051130576492149</v>
      </c>
      <c r="S682" s="13">
        <f>100*(Data[[#This Row],[A1_num]]/Data[[#This Row],[totalNumLAttainers]])</f>
        <v>10.564853556485355</v>
      </c>
      <c r="T682" s="13">
        <f>100*(Data[[#This Row],[A2_num]]/Data[[#This Row],[totalNumLAttainers]])</f>
        <v>14.01673640167364</v>
      </c>
      <c r="U682" s="13">
        <f>100*(Data[[#This Row],[A3_num]]/Data[[#This Row],[totalNumLAttainers]])</f>
        <v>1.3075313807531379</v>
      </c>
      <c r="V682" s="13">
        <f>100*(Data[[#This Row],[B1_num]]/Data[[#This Row],[totalNumLAttainers]])</f>
        <v>10.40794979079498</v>
      </c>
      <c r="W682" s="13">
        <f>100*(Data[[#This Row],[B2_num]]/Data[[#This Row],[totalNumLAttainers]])</f>
        <v>12.709205020920503</v>
      </c>
      <c r="X682" s="13">
        <f>100*(Data[[#This Row],[B3_num]]/Data[[#This Row],[totalNumLAttainers]])</f>
        <v>26.30753138075314</v>
      </c>
      <c r="Y682" s="13">
        <f>100*(Data[[#This Row],[C1_num]]/Data[[#This Row],[totalNumLAttainers]])</f>
        <v>13.702928870292888</v>
      </c>
      <c r="Z682" s="13">
        <f>100*(Data[[#This Row],[C2_num]]/Data[[#This Row],[totalNumLAttainers]])</f>
        <v>5.439330543933055</v>
      </c>
      <c r="AA682" s="13">
        <f>100*(Data[[#This Row],[C3_num]]/Data[[#This Row],[totalNumLAttainers]])</f>
        <v>5.543933054393305</v>
      </c>
      <c r="AB682" s="9">
        <f>SUM(Data[[#This Row],[A1_num]:[A3_num]])</f>
        <v>495</v>
      </c>
      <c r="AC682" s="9">
        <f>SUM(Data[[#This Row],[B1_num]:[B3_num]])</f>
        <v>945</v>
      </c>
      <c r="AD682" s="9">
        <f>SUM(Data[[#This Row],[C1_num]:[C3_num]])</f>
        <v>472</v>
      </c>
      <c r="AE682" s="9">
        <f>SUM(Data[[#This Row],[A1_num]],Data[[#This Row],[B1_num]])</f>
        <v>401</v>
      </c>
      <c r="AF682" s="9">
        <f>SUM(Data[[#This Row],[A2_num]],Data[[#This Row],[B2_num]])</f>
        <v>511</v>
      </c>
      <c r="AG682" s="9">
        <f>SUM(Data[[#This Row],[A3_num]],Data[[#This Row],[B3_num]],Data[[#This Row],[C1_num]],Data[[#This Row],[C2_num]],Data[[#This Row],[C3_num]])</f>
        <v>1000</v>
      </c>
    </row>
    <row r="683" spans="1:33" x14ac:dyDescent="0.15">
      <c r="A683" s="8">
        <v>2016</v>
      </c>
      <c r="B683" s="8" t="s">
        <v>221</v>
      </c>
      <c r="C683" s="8" t="s">
        <v>280</v>
      </c>
      <c r="D683" s="8" t="s">
        <v>281</v>
      </c>
      <c r="E683" s="8">
        <v>921</v>
      </c>
      <c r="F683" s="8">
        <v>54</v>
      </c>
      <c r="G683" s="8">
        <v>48</v>
      </c>
      <c r="H683" s="8" t="s">
        <v>2</v>
      </c>
      <c r="I683" s="8">
        <v>48</v>
      </c>
      <c r="J683" s="8">
        <v>43</v>
      </c>
      <c r="K683" s="8">
        <v>82</v>
      </c>
      <c r="L683" s="8">
        <v>60</v>
      </c>
      <c r="M683" s="8">
        <v>21</v>
      </c>
      <c r="N683" s="8">
        <v>23</v>
      </c>
      <c r="O683" s="8">
        <f>SUM(Data[[#This Row],[A1_num]:[C3_num]])</f>
        <v>379</v>
      </c>
      <c r="P683" s="9">
        <f>Data[[#This Row],[totalNumLAttainers]]+Data[[#This Row],[numNonLA]]</f>
        <v>1300</v>
      </c>
      <c r="Q683" s="9">
        <f>100*(Data[[#This Row],[totalNumLAttainers]]/Data[[#This Row],[totalYP]])</f>
        <v>29.153846153846153</v>
      </c>
      <c r="R683" s="9">
        <f>100*(Data[[#This Row],[numNonLA]]/Data[[#This Row],[totalYP]])</f>
        <v>70.846153846153854</v>
      </c>
      <c r="S683" s="13">
        <f>100*(Data[[#This Row],[A1_num]]/Data[[#This Row],[totalNumLAttainers]])</f>
        <v>14.248021108179421</v>
      </c>
      <c r="T683" s="13">
        <f>100*(Data[[#This Row],[A2_num]]/Data[[#This Row],[totalNumLAttainers]])</f>
        <v>12.664907651715041</v>
      </c>
      <c r="U683" s="13" t="e">
        <f>100*(Data[[#This Row],[A3_num]]/Data[[#This Row],[totalNumLAttainers]])</f>
        <v>#VALUE!</v>
      </c>
      <c r="V683" s="13">
        <f>100*(Data[[#This Row],[B1_num]]/Data[[#This Row],[totalNumLAttainers]])</f>
        <v>12.664907651715041</v>
      </c>
      <c r="W683" s="13">
        <f>100*(Data[[#This Row],[B2_num]]/Data[[#This Row],[totalNumLAttainers]])</f>
        <v>11.345646437994723</v>
      </c>
      <c r="X683" s="13">
        <f>100*(Data[[#This Row],[B3_num]]/Data[[#This Row],[totalNumLAttainers]])</f>
        <v>21.635883905013191</v>
      </c>
      <c r="Y683" s="13">
        <f>100*(Data[[#This Row],[C1_num]]/Data[[#This Row],[totalNumLAttainers]])</f>
        <v>15.831134564643801</v>
      </c>
      <c r="Z683" s="13">
        <f>100*(Data[[#This Row],[C2_num]]/Data[[#This Row],[totalNumLAttainers]])</f>
        <v>5.5408970976253293</v>
      </c>
      <c r="AA683" s="13">
        <f>100*(Data[[#This Row],[C3_num]]/Data[[#This Row],[totalNumLAttainers]])</f>
        <v>6.0686015831134563</v>
      </c>
      <c r="AB683" s="9">
        <f>SUM(Data[[#This Row],[A1_num]:[A3_num]])</f>
        <v>102</v>
      </c>
      <c r="AC683" s="9">
        <f>SUM(Data[[#This Row],[B1_num]:[B3_num]])</f>
        <v>173</v>
      </c>
      <c r="AD683" s="9">
        <f>SUM(Data[[#This Row],[C1_num]:[C3_num]])</f>
        <v>104</v>
      </c>
      <c r="AE683" s="9">
        <f>SUM(Data[[#This Row],[A1_num]],Data[[#This Row],[B1_num]])</f>
        <v>102</v>
      </c>
      <c r="AF683" s="9">
        <f>SUM(Data[[#This Row],[A2_num]],Data[[#This Row],[B2_num]])</f>
        <v>91</v>
      </c>
      <c r="AG683" s="9">
        <f>SUM(Data[[#This Row],[A3_num]],Data[[#This Row],[B3_num]],Data[[#This Row],[C1_num]],Data[[#This Row],[C2_num]],Data[[#This Row],[C3_num]])</f>
        <v>186</v>
      </c>
    </row>
    <row r="684" spans="1:33" x14ac:dyDescent="0.15">
      <c r="A684" s="8">
        <v>2016</v>
      </c>
      <c r="B684" s="8" t="s">
        <v>221</v>
      </c>
      <c r="C684" s="8" t="s">
        <v>13</v>
      </c>
      <c r="D684" s="8" t="s">
        <v>140</v>
      </c>
      <c r="E684" s="8">
        <v>2121</v>
      </c>
      <c r="F684" s="8">
        <v>198</v>
      </c>
      <c r="G684" s="8">
        <v>146</v>
      </c>
      <c r="H684" s="8">
        <v>37</v>
      </c>
      <c r="I684" s="8">
        <v>159</v>
      </c>
      <c r="J684" s="8">
        <v>99</v>
      </c>
      <c r="K684" s="8">
        <v>398</v>
      </c>
      <c r="L684" s="8">
        <v>122</v>
      </c>
      <c r="M684" s="8">
        <v>123</v>
      </c>
      <c r="N684" s="8">
        <v>67</v>
      </c>
      <c r="O684" s="8">
        <f>SUM(Data[[#This Row],[A1_num]:[C3_num]])</f>
        <v>1349</v>
      </c>
      <c r="P684" s="9">
        <f>Data[[#This Row],[totalNumLAttainers]]+Data[[#This Row],[numNonLA]]</f>
        <v>3470</v>
      </c>
      <c r="Q684" s="9">
        <f>100*(Data[[#This Row],[totalNumLAttainers]]/Data[[#This Row],[totalYP]])</f>
        <v>38.876080691642649</v>
      </c>
      <c r="R684" s="9">
        <f>100*(Data[[#This Row],[numNonLA]]/Data[[#This Row],[totalYP]])</f>
        <v>61.123919308357344</v>
      </c>
      <c r="S684" s="13">
        <f>100*(Data[[#This Row],[A1_num]]/Data[[#This Row],[totalNumLAttainers]])</f>
        <v>14.677538917716829</v>
      </c>
      <c r="T684" s="13">
        <f>100*(Data[[#This Row],[A2_num]]/Data[[#This Row],[totalNumLAttainers]])</f>
        <v>10.822831727205337</v>
      </c>
      <c r="U684" s="13">
        <f>100*(Data[[#This Row],[A3_num]]/Data[[#This Row],[totalNumLAttainers]])</f>
        <v>2.7427724240177911</v>
      </c>
      <c r="V684" s="13">
        <f>100*(Data[[#This Row],[B1_num]]/Data[[#This Row],[totalNumLAttainers]])</f>
        <v>11.786508524833209</v>
      </c>
      <c r="W684" s="13">
        <f>100*(Data[[#This Row],[B2_num]]/Data[[#This Row],[totalNumLAttainers]])</f>
        <v>7.3387694588584145</v>
      </c>
      <c r="X684" s="13">
        <f>100*(Data[[#This Row],[B3_num]]/Data[[#This Row],[totalNumLAttainers]])</f>
        <v>29.503335804299478</v>
      </c>
      <c r="Y684" s="13">
        <f>100*(Data[[#This Row],[C1_num]]/Data[[#This Row],[totalNumLAttainers]])</f>
        <v>9.0437361008154191</v>
      </c>
      <c r="Z684" s="13">
        <f>100*(Data[[#This Row],[C2_num]]/Data[[#This Row],[totalNumLAttainers]])</f>
        <v>9.1178650852483312</v>
      </c>
      <c r="AA684" s="13">
        <f>100*(Data[[#This Row],[C3_num]]/Data[[#This Row],[totalNumLAttainers]])</f>
        <v>4.966641957005189</v>
      </c>
      <c r="AB684" s="9">
        <f>SUM(Data[[#This Row],[A1_num]:[A3_num]])</f>
        <v>381</v>
      </c>
      <c r="AC684" s="9">
        <f>SUM(Data[[#This Row],[B1_num]:[B3_num]])</f>
        <v>656</v>
      </c>
      <c r="AD684" s="9">
        <f>SUM(Data[[#This Row],[C1_num]:[C3_num]])</f>
        <v>312</v>
      </c>
      <c r="AE684" s="9">
        <f>SUM(Data[[#This Row],[A1_num]],Data[[#This Row],[B1_num]])</f>
        <v>357</v>
      </c>
      <c r="AF684" s="9">
        <f>SUM(Data[[#This Row],[A2_num]],Data[[#This Row],[B2_num]])</f>
        <v>245</v>
      </c>
      <c r="AG684" s="9">
        <f>SUM(Data[[#This Row],[A3_num]],Data[[#This Row],[B3_num]],Data[[#This Row],[C1_num]],Data[[#This Row],[C2_num]],Data[[#This Row],[C3_num]])</f>
        <v>747</v>
      </c>
    </row>
    <row r="685" spans="1:33" x14ac:dyDescent="0.15">
      <c r="A685" s="8">
        <v>2016</v>
      </c>
      <c r="B685" s="8" t="s">
        <v>221</v>
      </c>
      <c r="C685" s="8" t="s">
        <v>282</v>
      </c>
      <c r="D685" s="8" t="s">
        <v>283</v>
      </c>
      <c r="E685" s="8">
        <v>1200</v>
      </c>
      <c r="F685" s="8">
        <v>37</v>
      </c>
      <c r="G685" s="8">
        <v>69</v>
      </c>
      <c r="H685" s="8" t="s">
        <v>2</v>
      </c>
      <c r="I685" s="8">
        <v>46</v>
      </c>
      <c r="J685" s="8">
        <v>64</v>
      </c>
      <c r="K685" s="8">
        <v>119</v>
      </c>
      <c r="L685" s="8">
        <v>75</v>
      </c>
      <c r="M685" s="8">
        <v>15</v>
      </c>
      <c r="N685" s="8">
        <v>23</v>
      </c>
      <c r="O685" s="8">
        <f>SUM(Data[[#This Row],[A1_num]:[C3_num]])</f>
        <v>448</v>
      </c>
      <c r="P685" s="9">
        <f>Data[[#This Row],[totalNumLAttainers]]+Data[[#This Row],[numNonLA]]</f>
        <v>1648</v>
      </c>
      <c r="Q685" s="9">
        <f>100*(Data[[#This Row],[totalNumLAttainers]]/Data[[#This Row],[totalYP]])</f>
        <v>27.184466019417474</v>
      </c>
      <c r="R685" s="9">
        <f>100*(Data[[#This Row],[numNonLA]]/Data[[#This Row],[totalYP]])</f>
        <v>72.815533980582529</v>
      </c>
      <c r="S685" s="13">
        <f>100*(Data[[#This Row],[A1_num]]/Data[[#This Row],[totalNumLAttainers]])</f>
        <v>8.2589285714285712</v>
      </c>
      <c r="T685" s="13">
        <f>100*(Data[[#This Row],[A2_num]]/Data[[#This Row],[totalNumLAttainers]])</f>
        <v>15.401785714285715</v>
      </c>
      <c r="U685" s="13" t="e">
        <f>100*(Data[[#This Row],[A3_num]]/Data[[#This Row],[totalNumLAttainers]])</f>
        <v>#VALUE!</v>
      </c>
      <c r="V685" s="13">
        <f>100*(Data[[#This Row],[B1_num]]/Data[[#This Row],[totalNumLAttainers]])</f>
        <v>10.267857142857142</v>
      </c>
      <c r="W685" s="13">
        <f>100*(Data[[#This Row],[B2_num]]/Data[[#This Row],[totalNumLAttainers]])</f>
        <v>14.285714285714285</v>
      </c>
      <c r="X685" s="13">
        <f>100*(Data[[#This Row],[B3_num]]/Data[[#This Row],[totalNumLAttainers]])</f>
        <v>26.5625</v>
      </c>
      <c r="Y685" s="13">
        <f>100*(Data[[#This Row],[C1_num]]/Data[[#This Row],[totalNumLAttainers]])</f>
        <v>16.741071428571427</v>
      </c>
      <c r="Z685" s="13">
        <f>100*(Data[[#This Row],[C2_num]]/Data[[#This Row],[totalNumLAttainers]])</f>
        <v>3.3482142857142856</v>
      </c>
      <c r="AA685" s="13">
        <f>100*(Data[[#This Row],[C3_num]]/Data[[#This Row],[totalNumLAttainers]])</f>
        <v>5.1339285714285712</v>
      </c>
      <c r="AB685" s="9">
        <f>SUM(Data[[#This Row],[A1_num]:[A3_num]])</f>
        <v>106</v>
      </c>
      <c r="AC685" s="9">
        <f>SUM(Data[[#This Row],[B1_num]:[B3_num]])</f>
        <v>229</v>
      </c>
      <c r="AD685" s="9">
        <f>SUM(Data[[#This Row],[C1_num]:[C3_num]])</f>
        <v>113</v>
      </c>
      <c r="AE685" s="9">
        <f>SUM(Data[[#This Row],[A1_num]],Data[[#This Row],[B1_num]])</f>
        <v>83</v>
      </c>
      <c r="AF685" s="9">
        <f>SUM(Data[[#This Row],[A2_num]],Data[[#This Row],[B2_num]])</f>
        <v>133</v>
      </c>
      <c r="AG685" s="9">
        <f>SUM(Data[[#This Row],[A3_num]],Data[[#This Row],[B3_num]],Data[[#This Row],[C1_num]],Data[[#This Row],[C2_num]],Data[[#This Row],[C3_num]])</f>
        <v>232</v>
      </c>
    </row>
    <row r="686" spans="1:33" x14ac:dyDescent="0.15">
      <c r="A686" s="8">
        <v>2016</v>
      </c>
      <c r="B686" s="8" t="s">
        <v>221</v>
      </c>
      <c r="C686" s="8" t="s">
        <v>54</v>
      </c>
      <c r="D686" s="8" t="s">
        <v>169</v>
      </c>
      <c r="E686" s="8">
        <v>1469</v>
      </c>
      <c r="F686" s="8">
        <v>133</v>
      </c>
      <c r="G686" s="8">
        <v>178</v>
      </c>
      <c r="H686" s="8">
        <v>17</v>
      </c>
      <c r="I686" s="8">
        <v>157</v>
      </c>
      <c r="J686" s="8">
        <v>136</v>
      </c>
      <c r="K686" s="8">
        <v>441</v>
      </c>
      <c r="L686" s="8">
        <v>82</v>
      </c>
      <c r="M686" s="8">
        <v>84</v>
      </c>
      <c r="N686" s="8">
        <v>87</v>
      </c>
      <c r="O686" s="8">
        <f>SUM(Data[[#This Row],[A1_num]:[C3_num]])</f>
        <v>1315</v>
      </c>
      <c r="P686" s="9">
        <f>Data[[#This Row],[totalNumLAttainers]]+Data[[#This Row],[numNonLA]]</f>
        <v>2784</v>
      </c>
      <c r="Q686" s="9">
        <f>100*(Data[[#This Row],[totalNumLAttainers]]/Data[[#This Row],[totalYP]])</f>
        <v>47.234195402298852</v>
      </c>
      <c r="R686" s="9">
        <f>100*(Data[[#This Row],[numNonLA]]/Data[[#This Row],[totalYP]])</f>
        <v>52.765804597701148</v>
      </c>
      <c r="S686" s="13">
        <f>100*(Data[[#This Row],[A1_num]]/Data[[#This Row],[totalNumLAttainers]])</f>
        <v>10.114068441064639</v>
      </c>
      <c r="T686" s="13">
        <f>100*(Data[[#This Row],[A2_num]]/Data[[#This Row],[totalNumLAttainers]])</f>
        <v>13.536121673003803</v>
      </c>
      <c r="U686" s="13">
        <f>100*(Data[[#This Row],[A3_num]]/Data[[#This Row],[totalNumLAttainers]])</f>
        <v>1.2927756653992395</v>
      </c>
      <c r="V686" s="13">
        <f>100*(Data[[#This Row],[B1_num]]/Data[[#This Row],[totalNumLAttainers]])</f>
        <v>11.939163498098859</v>
      </c>
      <c r="W686" s="13">
        <f>100*(Data[[#This Row],[B2_num]]/Data[[#This Row],[totalNumLAttainers]])</f>
        <v>10.342205323193916</v>
      </c>
      <c r="X686" s="13">
        <f>100*(Data[[#This Row],[B3_num]]/Data[[#This Row],[totalNumLAttainers]])</f>
        <v>33.536121673003805</v>
      </c>
      <c r="Y686" s="13">
        <f>100*(Data[[#This Row],[C1_num]]/Data[[#This Row],[totalNumLAttainers]])</f>
        <v>6.2357414448669202</v>
      </c>
      <c r="Z686" s="13">
        <f>100*(Data[[#This Row],[C2_num]]/Data[[#This Row],[totalNumLAttainers]])</f>
        <v>6.3878326996197723</v>
      </c>
      <c r="AA686" s="13">
        <f>100*(Data[[#This Row],[C3_num]]/Data[[#This Row],[totalNumLAttainers]])</f>
        <v>6.6159695817490496</v>
      </c>
      <c r="AB686" s="9">
        <f>SUM(Data[[#This Row],[A1_num]:[A3_num]])</f>
        <v>328</v>
      </c>
      <c r="AC686" s="9">
        <f>SUM(Data[[#This Row],[B1_num]:[B3_num]])</f>
        <v>734</v>
      </c>
      <c r="AD686" s="9">
        <f>SUM(Data[[#This Row],[C1_num]:[C3_num]])</f>
        <v>253</v>
      </c>
      <c r="AE686" s="9">
        <f>SUM(Data[[#This Row],[A1_num]],Data[[#This Row],[B1_num]])</f>
        <v>290</v>
      </c>
      <c r="AF686" s="9">
        <f>SUM(Data[[#This Row],[A2_num]],Data[[#This Row],[B2_num]])</f>
        <v>314</v>
      </c>
      <c r="AG686" s="9">
        <f>SUM(Data[[#This Row],[A3_num]],Data[[#This Row],[B3_num]],Data[[#This Row],[C1_num]],Data[[#This Row],[C2_num]],Data[[#This Row],[C3_num]])</f>
        <v>711</v>
      </c>
    </row>
    <row r="687" spans="1:33" x14ac:dyDescent="0.15">
      <c r="A687" s="8">
        <v>2016</v>
      </c>
      <c r="B687" s="8" t="s">
        <v>221</v>
      </c>
      <c r="C687" s="8" t="s">
        <v>359</v>
      </c>
      <c r="D687" s="8" t="s">
        <v>360</v>
      </c>
      <c r="E687" s="8">
        <v>3491</v>
      </c>
      <c r="F687" s="8">
        <v>238</v>
      </c>
      <c r="G687" s="8">
        <v>253</v>
      </c>
      <c r="H687" s="8">
        <v>24</v>
      </c>
      <c r="I687" s="8">
        <v>281</v>
      </c>
      <c r="J687" s="8">
        <v>217</v>
      </c>
      <c r="K687" s="8">
        <v>602</v>
      </c>
      <c r="L687" s="8">
        <v>330</v>
      </c>
      <c r="M687" s="8">
        <v>131</v>
      </c>
      <c r="N687" s="8">
        <v>102</v>
      </c>
      <c r="O687" s="8">
        <f>SUM(Data[[#This Row],[A1_num]:[C3_num]])</f>
        <v>2178</v>
      </c>
      <c r="P687" s="9">
        <f>Data[[#This Row],[totalNumLAttainers]]+Data[[#This Row],[numNonLA]]</f>
        <v>5669</v>
      </c>
      <c r="Q687" s="9">
        <f>100*(Data[[#This Row],[totalNumLAttainers]]/Data[[#This Row],[totalYP]])</f>
        <v>38.419474334097728</v>
      </c>
      <c r="R687" s="9">
        <f>100*(Data[[#This Row],[numNonLA]]/Data[[#This Row],[totalYP]])</f>
        <v>61.580525665902272</v>
      </c>
      <c r="S687" s="13">
        <f>100*(Data[[#This Row],[A1_num]]/Data[[#This Row],[totalNumLAttainers]])</f>
        <v>10.927456382001836</v>
      </c>
      <c r="T687" s="13">
        <f>100*(Data[[#This Row],[A2_num]]/Data[[#This Row],[totalNumLAttainers]])</f>
        <v>11.616161616161616</v>
      </c>
      <c r="U687" s="13">
        <f>100*(Data[[#This Row],[A3_num]]/Data[[#This Row],[totalNumLAttainers]])</f>
        <v>1.1019283746556474</v>
      </c>
      <c r="V687" s="13">
        <f>100*(Data[[#This Row],[B1_num]]/Data[[#This Row],[totalNumLAttainers]])</f>
        <v>12.901744719926539</v>
      </c>
      <c r="W687" s="13">
        <f>100*(Data[[#This Row],[B2_num]]/Data[[#This Row],[totalNumLAttainers]])</f>
        <v>9.963269054178145</v>
      </c>
      <c r="X687" s="13">
        <f>100*(Data[[#This Row],[B3_num]]/Data[[#This Row],[totalNumLAttainers]])</f>
        <v>27.640036730945823</v>
      </c>
      <c r="Y687" s="13">
        <f>100*(Data[[#This Row],[C1_num]]/Data[[#This Row],[totalNumLAttainers]])</f>
        <v>15.151515151515152</v>
      </c>
      <c r="Z687" s="13">
        <f>100*(Data[[#This Row],[C2_num]]/Data[[#This Row],[totalNumLAttainers]])</f>
        <v>6.0146923783287418</v>
      </c>
      <c r="AA687" s="13">
        <f>100*(Data[[#This Row],[C3_num]]/Data[[#This Row],[totalNumLAttainers]])</f>
        <v>4.6831955922865012</v>
      </c>
      <c r="AB687" s="9">
        <f>SUM(Data[[#This Row],[A1_num]:[A3_num]])</f>
        <v>515</v>
      </c>
      <c r="AC687" s="9">
        <f>SUM(Data[[#This Row],[B1_num]:[B3_num]])</f>
        <v>1100</v>
      </c>
      <c r="AD687" s="9">
        <f>SUM(Data[[#This Row],[C1_num]:[C3_num]])</f>
        <v>563</v>
      </c>
      <c r="AE687" s="9">
        <f>SUM(Data[[#This Row],[A1_num]],Data[[#This Row],[B1_num]])</f>
        <v>519</v>
      </c>
      <c r="AF687" s="9">
        <f>SUM(Data[[#This Row],[A2_num]],Data[[#This Row],[B2_num]])</f>
        <v>470</v>
      </c>
      <c r="AG687" s="9">
        <f>SUM(Data[[#This Row],[A3_num]],Data[[#This Row],[B3_num]],Data[[#This Row],[C1_num]],Data[[#This Row],[C2_num]],Data[[#This Row],[C3_num]])</f>
        <v>1189</v>
      </c>
    </row>
    <row r="688" spans="1:33" x14ac:dyDescent="0.15">
      <c r="A688" s="8">
        <v>2016</v>
      </c>
      <c r="B688" s="8" t="s">
        <v>221</v>
      </c>
      <c r="C688" s="8" t="s">
        <v>236</v>
      </c>
      <c r="D688" s="8" t="s">
        <v>237</v>
      </c>
      <c r="E688" s="8">
        <v>1035</v>
      </c>
      <c r="F688" s="8">
        <v>59</v>
      </c>
      <c r="G688" s="8">
        <v>69</v>
      </c>
      <c r="H688" s="8">
        <v>13</v>
      </c>
      <c r="I688" s="8">
        <v>41</v>
      </c>
      <c r="J688" s="8">
        <v>80</v>
      </c>
      <c r="K688" s="8">
        <v>178</v>
      </c>
      <c r="L688" s="8">
        <v>111</v>
      </c>
      <c r="M688" s="8">
        <v>63</v>
      </c>
      <c r="N688" s="8">
        <v>22</v>
      </c>
      <c r="O688" s="8">
        <f>SUM(Data[[#This Row],[A1_num]:[C3_num]])</f>
        <v>636</v>
      </c>
      <c r="P688" s="9">
        <f>Data[[#This Row],[totalNumLAttainers]]+Data[[#This Row],[numNonLA]]</f>
        <v>1671</v>
      </c>
      <c r="Q688" s="9">
        <f>100*(Data[[#This Row],[totalNumLAttainers]]/Data[[#This Row],[totalYP]])</f>
        <v>38.061041292639139</v>
      </c>
      <c r="R688" s="9">
        <f>100*(Data[[#This Row],[numNonLA]]/Data[[#This Row],[totalYP]])</f>
        <v>61.938958707360861</v>
      </c>
      <c r="S688" s="13">
        <f>100*(Data[[#This Row],[A1_num]]/Data[[#This Row],[totalNumLAttainers]])</f>
        <v>9.2767295597484267</v>
      </c>
      <c r="T688" s="13">
        <f>100*(Data[[#This Row],[A2_num]]/Data[[#This Row],[totalNumLAttainers]])</f>
        <v>10.849056603773585</v>
      </c>
      <c r="U688" s="13">
        <f>100*(Data[[#This Row],[A3_num]]/Data[[#This Row],[totalNumLAttainers]])</f>
        <v>2.0440251572327042</v>
      </c>
      <c r="V688" s="13">
        <f>100*(Data[[#This Row],[B1_num]]/Data[[#This Row],[totalNumLAttainers]])</f>
        <v>6.4465408805031448</v>
      </c>
      <c r="W688" s="13">
        <f>100*(Data[[#This Row],[B2_num]]/Data[[#This Row],[totalNumLAttainers]])</f>
        <v>12.578616352201259</v>
      </c>
      <c r="X688" s="13">
        <f>100*(Data[[#This Row],[B3_num]]/Data[[#This Row],[totalNumLAttainers]])</f>
        <v>27.987421383647799</v>
      </c>
      <c r="Y688" s="13">
        <f>100*(Data[[#This Row],[C1_num]]/Data[[#This Row],[totalNumLAttainers]])</f>
        <v>17.452830188679243</v>
      </c>
      <c r="Z688" s="13">
        <f>100*(Data[[#This Row],[C2_num]]/Data[[#This Row],[totalNumLAttainers]])</f>
        <v>9.9056603773584904</v>
      </c>
      <c r="AA688" s="13">
        <f>100*(Data[[#This Row],[C3_num]]/Data[[#This Row],[totalNumLAttainers]])</f>
        <v>3.459119496855346</v>
      </c>
      <c r="AB688" s="9">
        <f>SUM(Data[[#This Row],[A1_num]:[A3_num]])</f>
        <v>141</v>
      </c>
      <c r="AC688" s="9">
        <f>SUM(Data[[#This Row],[B1_num]:[B3_num]])</f>
        <v>299</v>
      </c>
      <c r="AD688" s="9">
        <f>SUM(Data[[#This Row],[C1_num]:[C3_num]])</f>
        <v>196</v>
      </c>
      <c r="AE688" s="9">
        <f>SUM(Data[[#This Row],[A1_num]],Data[[#This Row],[B1_num]])</f>
        <v>100</v>
      </c>
      <c r="AF688" s="9">
        <f>SUM(Data[[#This Row],[A2_num]],Data[[#This Row],[B2_num]])</f>
        <v>149</v>
      </c>
      <c r="AG688" s="9">
        <f>SUM(Data[[#This Row],[A3_num]],Data[[#This Row],[B3_num]],Data[[#This Row],[C1_num]],Data[[#This Row],[C2_num]],Data[[#This Row],[C3_num]])</f>
        <v>387</v>
      </c>
    </row>
    <row r="689" spans="1:33" x14ac:dyDescent="0.15">
      <c r="A689" s="8">
        <v>2016</v>
      </c>
      <c r="B689" s="8" t="s">
        <v>361</v>
      </c>
      <c r="C689" s="8" t="s">
        <v>373</v>
      </c>
      <c r="D689" s="8" t="s">
        <v>374</v>
      </c>
      <c r="E689" s="8">
        <v>31447</v>
      </c>
      <c r="F689" s="8">
        <v>2287</v>
      </c>
      <c r="G689" s="8">
        <v>2554</v>
      </c>
      <c r="H689" s="8">
        <v>275</v>
      </c>
      <c r="I689" s="8">
        <v>2822</v>
      </c>
      <c r="J689" s="8">
        <v>2758</v>
      </c>
      <c r="K689" s="8">
        <v>7372</v>
      </c>
      <c r="L689" s="8">
        <v>2834</v>
      </c>
      <c r="M689" s="8">
        <v>1608</v>
      </c>
      <c r="N689" s="8">
        <v>1376</v>
      </c>
      <c r="O689" s="8">
        <f>SUM(Data[[#This Row],[A1_num]:[C3_num]])</f>
        <v>23886</v>
      </c>
      <c r="P689" s="9">
        <f>Data[[#This Row],[totalNumLAttainers]]+Data[[#This Row],[numNonLA]]</f>
        <v>55333</v>
      </c>
      <c r="Q689" s="9">
        <f>100*(Data[[#This Row],[totalNumLAttainers]]/Data[[#This Row],[totalYP]])</f>
        <v>43.167729926083894</v>
      </c>
      <c r="R689" s="9">
        <f>100*(Data[[#This Row],[numNonLA]]/Data[[#This Row],[totalYP]])</f>
        <v>56.832270073916099</v>
      </c>
      <c r="S689" s="13">
        <f>100*(Data[[#This Row],[A1_num]]/Data[[#This Row],[totalNumLAttainers]])</f>
        <v>9.5746462362890394</v>
      </c>
      <c r="T689" s="13">
        <f>100*(Data[[#This Row],[A2_num]]/Data[[#This Row],[totalNumLAttainers]])</f>
        <v>10.69245583186804</v>
      </c>
      <c r="U689" s="13">
        <f>100*(Data[[#This Row],[A3_num]]/Data[[#This Row],[totalNumLAttainers]])</f>
        <v>1.1513020179184459</v>
      </c>
      <c r="V689" s="13">
        <f>100*(Data[[#This Row],[B1_num]]/Data[[#This Row],[totalNumLAttainers]])</f>
        <v>11.814451980239472</v>
      </c>
      <c r="W689" s="13">
        <f>100*(Data[[#This Row],[B2_num]]/Data[[#This Row],[totalNumLAttainers]])</f>
        <v>11.546512601523904</v>
      </c>
      <c r="X689" s="13">
        <f>100*(Data[[#This Row],[B3_num]]/Data[[#This Row],[totalNumLAttainers]])</f>
        <v>30.863267185799216</v>
      </c>
      <c r="Y689" s="13">
        <f>100*(Data[[#This Row],[C1_num]]/Data[[#This Row],[totalNumLAttainers]])</f>
        <v>11.864690613748639</v>
      </c>
      <c r="Z689" s="13">
        <f>100*(Data[[#This Row],[C2_num]]/Data[[#This Row],[totalNumLAttainers]])</f>
        <v>6.7319768902285855</v>
      </c>
      <c r="AA689" s="13">
        <f>100*(Data[[#This Row],[C3_num]]/Data[[#This Row],[totalNumLAttainers]])</f>
        <v>5.7606966423846604</v>
      </c>
      <c r="AB689" s="9">
        <f>SUM(Data[[#This Row],[A1_num]:[A3_num]])</f>
        <v>5116</v>
      </c>
      <c r="AC689" s="9">
        <f>SUM(Data[[#This Row],[B1_num]:[B3_num]])</f>
        <v>12952</v>
      </c>
      <c r="AD689" s="9">
        <f>SUM(Data[[#This Row],[C1_num]:[C3_num]])</f>
        <v>5818</v>
      </c>
      <c r="AE689" s="9">
        <f>SUM(Data[[#This Row],[A1_num]],Data[[#This Row],[B1_num]])</f>
        <v>5109</v>
      </c>
      <c r="AF689" s="9">
        <f>SUM(Data[[#This Row],[A2_num]],Data[[#This Row],[B2_num]])</f>
        <v>5312</v>
      </c>
      <c r="AG689" s="9">
        <f>SUM(Data[[#This Row],[A3_num]],Data[[#This Row],[B3_num]],Data[[#This Row],[C1_num]],Data[[#This Row],[C2_num]],Data[[#This Row],[C3_num]])</f>
        <v>13465</v>
      </c>
    </row>
    <row r="690" spans="1:33" x14ac:dyDescent="0.15">
      <c r="A690" s="8">
        <v>2017</v>
      </c>
      <c r="B690" s="8" t="s">
        <v>221</v>
      </c>
      <c r="C690" s="8" t="s">
        <v>62</v>
      </c>
      <c r="D690" s="8" t="s">
        <v>175</v>
      </c>
      <c r="E690" s="8">
        <v>1544</v>
      </c>
      <c r="F690" s="8">
        <v>133</v>
      </c>
      <c r="G690" s="8">
        <v>144</v>
      </c>
      <c r="H690" s="8">
        <v>25</v>
      </c>
      <c r="I690" s="8">
        <v>142</v>
      </c>
      <c r="J690" s="8">
        <v>103</v>
      </c>
      <c r="K690" s="8">
        <v>359</v>
      </c>
      <c r="L690" s="8">
        <v>108</v>
      </c>
      <c r="M690" s="8">
        <v>63</v>
      </c>
      <c r="N690" s="8">
        <v>83</v>
      </c>
      <c r="O690" s="8">
        <f>SUM(Data[[#This Row],[A1_num]:[C3_num]])</f>
        <v>1160</v>
      </c>
      <c r="P690" s="9">
        <f>Data[[#This Row],[totalNumLAttainers]]+Data[[#This Row],[numNonLA]]</f>
        <v>2704</v>
      </c>
      <c r="Q690" s="9">
        <f>100*(Data[[#This Row],[totalNumLAttainers]]/Data[[#This Row],[totalYP]])</f>
        <v>42.899408284023671</v>
      </c>
      <c r="R690" s="9">
        <f>100*(Data[[#This Row],[numNonLA]]/Data[[#This Row],[totalYP]])</f>
        <v>57.100591715976336</v>
      </c>
      <c r="S690" s="13">
        <f>100*(Data[[#This Row],[A1_num]]/Data[[#This Row],[totalNumLAttainers]])</f>
        <v>11.46551724137931</v>
      </c>
      <c r="T690" s="13">
        <f>100*(Data[[#This Row],[A2_num]]/Data[[#This Row],[totalNumLAttainers]])</f>
        <v>12.413793103448276</v>
      </c>
      <c r="U690" s="13">
        <f>100*(Data[[#This Row],[A3_num]]/Data[[#This Row],[totalNumLAttainers]])</f>
        <v>2.1551724137931036</v>
      </c>
      <c r="V690" s="13">
        <f>100*(Data[[#This Row],[B1_num]]/Data[[#This Row],[totalNumLAttainers]])</f>
        <v>12.241379310344827</v>
      </c>
      <c r="W690" s="13">
        <f>100*(Data[[#This Row],[B2_num]]/Data[[#This Row],[totalNumLAttainers]])</f>
        <v>8.8793103448275854</v>
      </c>
      <c r="X690" s="13">
        <f>100*(Data[[#This Row],[B3_num]]/Data[[#This Row],[totalNumLAttainers]])</f>
        <v>30.948275862068964</v>
      </c>
      <c r="Y690" s="13">
        <f>100*(Data[[#This Row],[C1_num]]/Data[[#This Row],[totalNumLAttainers]])</f>
        <v>9.3103448275862082</v>
      </c>
      <c r="Z690" s="13">
        <f>100*(Data[[#This Row],[C2_num]]/Data[[#This Row],[totalNumLAttainers]])</f>
        <v>5.4310344827586201</v>
      </c>
      <c r="AA690" s="13">
        <f>100*(Data[[#This Row],[C3_num]]/Data[[#This Row],[totalNumLAttainers]])</f>
        <v>7.1551724137931041</v>
      </c>
      <c r="AB690" s="9">
        <f>SUM(Data[[#This Row],[A1_num]:[A3_num]])</f>
        <v>302</v>
      </c>
      <c r="AC690" s="9">
        <f>SUM(Data[[#This Row],[B1_num]:[B3_num]])</f>
        <v>604</v>
      </c>
      <c r="AD690" s="9">
        <f>SUM(Data[[#This Row],[C1_num]:[C3_num]])</f>
        <v>254</v>
      </c>
      <c r="AE690" s="9">
        <f>SUM(Data[[#This Row],[A1_num]],Data[[#This Row],[B1_num]])</f>
        <v>275</v>
      </c>
      <c r="AF690" s="9">
        <f>SUM(Data[[#This Row],[A2_num]],Data[[#This Row],[B2_num]])</f>
        <v>247</v>
      </c>
      <c r="AG690" s="9">
        <f>SUM(Data[[#This Row],[A3_num]],Data[[#This Row],[B3_num]],Data[[#This Row],[C1_num]],Data[[#This Row],[C2_num]],Data[[#This Row],[C3_num]])</f>
        <v>638</v>
      </c>
    </row>
    <row r="691" spans="1:33" x14ac:dyDescent="0.15">
      <c r="A691" s="8">
        <v>2017</v>
      </c>
      <c r="B691" s="8" t="s">
        <v>221</v>
      </c>
      <c r="C691" s="8" t="s">
        <v>63</v>
      </c>
      <c r="D691" s="8" t="s">
        <v>176</v>
      </c>
      <c r="E691" s="8">
        <v>2361</v>
      </c>
      <c r="F691" s="8">
        <v>136</v>
      </c>
      <c r="G691" s="8">
        <v>105</v>
      </c>
      <c r="H691" s="8" t="s">
        <v>2</v>
      </c>
      <c r="I691" s="8">
        <v>123</v>
      </c>
      <c r="J691" s="8">
        <v>134</v>
      </c>
      <c r="K691" s="8">
        <v>204</v>
      </c>
      <c r="L691" s="8">
        <v>110</v>
      </c>
      <c r="M691" s="8">
        <v>48</v>
      </c>
      <c r="N691" s="8">
        <v>82</v>
      </c>
      <c r="O691" s="8">
        <f>SUM(Data[[#This Row],[A1_num]:[C3_num]])</f>
        <v>942</v>
      </c>
      <c r="P691" s="9">
        <f>Data[[#This Row],[totalNumLAttainers]]+Data[[#This Row],[numNonLA]]</f>
        <v>3303</v>
      </c>
      <c r="Q691" s="9">
        <f>100*(Data[[#This Row],[totalNumLAttainers]]/Data[[#This Row],[totalYP]])</f>
        <v>28.519527702089007</v>
      </c>
      <c r="R691" s="9">
        <f>100*(Data[[#This Row],[numNonLA]]/Data[[#This Row],[totalYP]])</f>
        <v>71.480472297910993</v>
      </c>
      <c r="S691" s="13">
        <f>100*(Data[[#This Row],[A1_num]]/Data[[#This Row],[totalNumLAttainers]])</f>
        <v>14.437367303609342</v>
      </c>
      <c r="T691" s="13">
        <f>100*(Data[[#This Row],[A2_num]]/Data[[#This Row],[totalNumLAttainers]])</f>
        <v>11.146496815286625</v>
      </c>
      <c r="U691" s="13" t="e">
        <f>100*(Data[[#This Row],[A3_num]]/Data[[#This Row],[totalNumLAttainers]])</f>
        <v>#VALUE!</v>
      </c>
      <c r="V691" s="13">
        <f>100*(Data[[#This Row],[B1_num]]/Data[[#This Row],[totalNumLAttainers]])</f>
        <v>13.057324840764331</v>
      </c>
      <c r="W691" s="13">
        <f>100*(Data[[#This Row],[B2_num]]/Data[[#This Row],[totalNumLAttainers]])</f>
        <v>14.225053078556263</v>
      </c>
      <c r="X691" s="13">
        <f>100*(Data[[#This Row],[B3_num]]/Data[[#This Row],[totalNumLAttainers]])</f>
        <v>21.656050955414013</v>
      </c>
      <c r="Y691" s="13">
        <f>100*(Data[[#This Row],[C1_num]]/Data[[#This Row],[totalNumLAttainers]])</f>
        <v>11.677282377919321</v>
      </c>
      <c r="Z691" s="13">
        <f>100*(Data[[#This Row],[C2_num]]/Data[[#This Row],[totalNumLAttainers]])</f>
        <v>5.095541401273886</v>
      </c>
      <c r="AA691" s="13">
        <f>100*(Data[[#This Row],[C3_num]]/Data[[#This Row],[totalNumLAttainers]])</f>
        <v>8.7048832271762198</v>
      </c>
      <c r="AB691" s="9">
        <f>SUM(Data[[#This Row],[A1_num]:[A3_num]])</f>
        <v>241</v>
      </c>
      <c r="AC691" s="9">
        <f>SUM(Data[[#This Row],[B1_num]:[B3_num]])</f>
        <v>461</v>
      </c>
      <c r="AD691" s="9">
        <f>SUM(Data[[#This Row],[C1_num]:[C3_num]])</f>
        <v>240</v>
      </c>
      <c r="AE691" s="9">
        <f>SUM(Data[[#This Row],[A1_num]],Data[[#This Row],[B1_num]])</f>
        <v>259</v>
      </c>
      <c r="AF691" s="9">
        <f>SUM(Data[[#This Row],[A2_num]],Data[[#This Row],[B2_num]])</f>
        <v>239</v>
      </c>
      <c r="AG691" s="9">
        <f>SUM(Data[[#This Row],[A3_num]],Data[[#This Row],[B3_num]],Data[[#This Row],[C1_num]],Data[[#This Row],[C2_num]],Data[[#This Row],[C3_num]])</f>
        <v>444</v>
      </c>
    </row>
    <row r="692" spans="1:33" x14ac:dyDescent="0.15">
      <c r="A692" s="8">
        <v>2017</v>
      </c>
      <c r="B692" s="8" t="s">
        <v>221</v>
      </c>
      <c r="C692" s="8" t="s">
        <v>43</v>
      </c>
      <c r="D692" s="8" t="s">
        <v>159</v>
      </c>
      <c r="E692" s="8">
        <v>1312</v>
      </c>
      <c r="F692" s="8">
        <v>98</v>
      </c>
      <c r="G692" s="8">
        <v>104</v>
      </c>
      <c r="H692" s="8">
        <v>33</v>
      </c>
      <c r="I692" s="8">
        <v>98</v>
      </c>
      <c r="J692" s="8">
        <v>115</v>
      </c>
      <c r="K692" s="8">
        <v>355</v>
      </c>
      <c r="L692" s="8">
        <v>151</v>
      </c>
      <c r="M692" s="8">
        <v>53</v>
      </c>
      <c r="N692" s="8">
        <v>64</v>
      </c>
      <c r="O692" s="8">
        <f>SUM(Data[[#This Row],[A1_num]:[C3_num]])</f>
        <v>1071</v>
      </c>
      <c r="P692" s="9">
        <f>Data[[#This Row],[totalNumLAttainers]]+Data[[#This Row],[numNonLA]]</f>
        <v>2383</v>
      </c>
      <c r="Q692" s="9">
        <f>100*(Data[[#This Row],[totalNumLAttainers]]/Data[[#This Row],[totalYP]])</f>
        <v>44.943348720100715</v>
      </c>
      <c r="R692" s="9">
        <f>100*(Data[[#This Row],[numNonLA]]/Data[[#This Row],[totalYP]])</f>
        <v>55.056651279899285</v>
      </c>
      <c r="S692" s="13">
        <f>100*(Data[[#This Row],[A1_num]]/Data[[#This Row],[totalNumLAttainers]])</f>
        <v>9.1503267973856204</v>
      </c>
      <c r="T692" s="13">
        <f>100*(Data[[#This Row],[A2_num]]/Data[[#This Row],[totalNumLAttainers]])</f>
        <v>9.7105508870214763</v>
      </c>
      <c r="U692" s="13">
        <f>100*(Data[[#This Row],[A3_num]]/Data[[#This Row],[totalNumLAttainers]])</f>
        <v>3.081232492997199</v>
      </c>
      <c r="V692" s="13">
        <f>100*(Data[[#This Row],[B1_num]]/Data[[#This Row],[totalNumLAttainers]])</f>
        <v>9.1503267973856204</v>
      </c>
      <c r="W692" s="13">
        <f>100*(Data[[#This Row],[B2_num]]/Data[[#This Row],[totalNumLAttainers]])</f>
        <v>10.737628384687207</v>
      </c>
      <c r="X692" s="13">
        <f>100*(Data[[#This Row],[B3_num]]/Data[[#This Row],[totalNumLAttainers]])</f>
        <v>33.146591970121378</v>
      </c>
      <c r="Y692" s="13">
        <f>100*(Data[[#This Row],[C1_num]]/Data[[#This Row],[totalNumLAttainers]])</f>
        <v>14.098972922502334</v>
      </c>
      <c r="Z692" s="13">
        <f>100*(Data[[#This Row],[C2_num]]/Data[[#This Row],[totalNumLAttainers]])</f>
        <v>4.9486461251167135</v>
      </c>
      <c r="AA692" s="13">
        <f>100*(Data[[#This Row],[C3_num]]/Data[[#This Row],[totalNumLAttainers]])</f>
        <v>5.9757236227824464</v>
      </c>
      <c r="AB692" s="9">
        <f>SUM(Data[[#This Row],[A1_num]:[A3_num]])</f>
        <v>235</v>
      </c>
      <c r="AC692" s="9">
        <f>SUM(Data[[#This Row],[B1_num]:[B3_num]])</f>
        <v>568</v>
      </c>
      <c r="AD692" s="9">
        <f>SUM(Data[[#This Row],[C1_num]:[C3_num]])</f>
        <v>268</v>
      </c>
      <c r="AE692" s="9">
        <f>SUM(Data[[#This Row],[A1_num]],Data[[#This Row],[B1_num]])</f>
        <v>196</v>
      </c>
      <c r="AF692" s="9">
        <f>SUM(Data[[#This Row],[A2_num]],Data[[#This Row],[B2_num]])</f>
        <v>219</v>
      </c>
      <c r="AG692" s="9">
        <f>SUM(Data[[#This Row],[A3_num]],Data[[#This Row],[B3_num]],Data[[#This Row],[C1_num]],Data[[#This Row],[C2_num]],Data[[#This Row],[C3_num]])</f>
        <v>656</v>
      </c>
    </row>
    <row r="693" spans="1:33" x14ac:dyDescent="0.15">
      <c r="A693" s="8">
        <v>2017</v>
      </c>
      <c r="B693" s="8" t="s">
        <v>221</v>
      </c>
      <c r="C693" s="8" t="s">
        <v>15</v>
      </c>
      <c r="D693" s="8" t="s">
        <v>141</v>
      </c>
      <c r="E693" s="8">
        <v>922</v>
      </c>
      <c r="F693" s="8">
        <v>55</v>
      </c>
      <c r="G693" s="8">
        <v>170</v>
      </c>
      <c r="H693" s="8" t="s">
        <v>2</v>
      </c>
      <c r="I693" s="8">
        <v>68</v>
      </c>
      <c r="J693" s="8">
        <v>75</v>
      </c>
      <c r="K693" s="8">
        <v>165</v>
      </c>
      <c r="L693" s="8">
        <v>49</v>
      </c>
      <c r="M693" s="8">
        <v>23</v>
      </c>
      <c r="N693" s="8">
        <v>30</v>
      </c>
      <c r="O693" s="8">
        <f>SUM(Data[[#This Row],[A1_num]:[C3_num]])</f>
        <v>635</v>
      </c>
      <c r="P693" s="9">
        <f>Data[[#This Row],[totalNumLAttainers]]+Data[[#This Row],[numNonLA]]</f>
        <v>1557</v>
      </c>
      <c r="Q693" s="9">
        <f>100*(Data[[#This Row],[totalNumLAttainers]]/Data[[#This Row],[totalYP]])</f>
        <v>40.783558124598585</v>
      </c>
      <c r="R693" s="9">
        <f>100*(Data[[#This Row],[numNonLA]]/Data[[#This Row],[totalYP]])</f>
        <v>59.216441875401415</v>
      </c>
      <c r="S693" s="13">
        <f>100*(Data[[#This Row],[A1_num]]/Data[[#This Row],[totalNumLAttainers]])</f>
        <v>8.6614173228346463</v>
      </c>
      <c r="T693" s="13">
        <f>100*(Data[[#This Row],[A2_num]]/Data[[#This Row],[totalNumLAttainers]])</f>
        <v>26.771653543307089</v>
      </c>
      <c r="U693" s="13" t="e">
        <f>100*(Data[[#This Row],[A3_num]]/Data[[#This Row],[totalNumLAttainers]])</f>
        <v>#VALUE!</v>
      </c>
      <c r="V693" s="13">
        <f>100*(Data[[#This Row],[B1_num]]/Data[[#This Row],[totalNumLAttainers]])</f>
        <v>10.708661417322835</v>
      </c>
      <c r="W693" s="13">
        <f>100*(Data[[#This Row],[B2_num]]/Data[[#This Row],[totalNumLAttainers]])</f>
        <v>11.811023622047244</v>
      </c>
      <c r="X693" s="13">
        <f>100*(Data[[#This Row],[B3_num]]/Data[[#This Row],[totalNumLAttainers]])</f>
        <v>25.984251968503933</v>
      </c>
      <c r="Y693" s="13">
        <f>100*(Data[[#This Row],[C1_num]]/Data[[#This Row],[totalNumLAttainers]])</f>
        <v>7.7165354330708658</v>
      </c>
      <c r="Z693" s="13">
        <f>100*(Data[[#This Row],[C2_num]]/Data[[#This Row],[totalNumLAttainers]])</f>
        <v>3.622047244094488</v>
      </c>
      <c r="AA693" s="13">
        <f>100*(Data[[#This Row],[C3_num]]/Data[[#This Row],[totalNumLAttainers]])</f>
        <v>4.7244094488188972</v>
      </c>
      <c r="AB693" s="9">
        <f>SUM(Data[[#This Row],[A1_num]:[A3_num]])</f>
        <v>225</v>
      </c>
      <c r="AC693" s="9">
        <f>SUM(Data[[#This Row],[B1_num]:[B3_num]])</f>
        <v>308</v>
      </c>
      <c r="AD693" s="9">
        <f>SUM(Data[[#This Row],[C1_num]:[C3_num]])</f>
        <v>102</v>
      </c>
      <c r="AE693" s="9">
        <f>SUM(Data[[#This Row],[A1_num]],Data[[#This Row],[B1_num]])</f>
        <v>123</v>
      </c>
      <c r="AF693" s="9">
        <f>SUM(Data[[#This Row],[A2_num]],Data[[#This Row],[B2_num]])</f>
        <v>245</v>
      </c>
      <c r="AG693" s="9">
        <f>SUM(Data[[#This Row],[A3_num]],Data[[#This Row],[B3_num]],Data[[#This Row],[C1_num]],Data[[#This Row],[C2_num]],Data[[#This Row],[C3_num]])</f>
        <v>267</v>
      </c>
    </row>
    <row r="694" spans="1:33" x14ac:dyDescent="0.15">
      <c r="A694" s="8">
        <v>2017</v>
      </c>
      <c r="B694" s="8" t="s">
        <v>221</v>
      </c>
      <c r="C694" s="8" t="s">
        <v>304</v>
      </c>
      <c r="D694" s="8" t="s">
        <v>305</v>
      </c>
      <c r="E694" s="8">
        <v>967</v>
      </c>
      <c r="F694" s="8">
        <v>104</v>
      </c>
      <c r="G694" s="8">
        <v>75</v>
      </c>
      <c r="H694" s="8" t="s">
        <v>2</v>
      </c>
      <c r="I694" s="8">
        <v>78</v>
      </c>
      <c r="J694" s="8">
        <v>95</v>
      </c>
      <c r="K694" s="8">
        <v>243</v>
      </c>
      <c r="L694" s="8">
        <v>88</v>
      </c>
      <c r="M694" s="8">
        <v>32</v>
      </c>
      <c r="N694" s="8">
        <v>34</v>
      </c>
      <c r="O694" s="8">
        <f>SUM(Data[[#This Row],[A1_num]:[C3_num]])</f>
        <v>749</v>
      </c>
      <c r="P694" s="9">
        <f>Data[[#This Row],[totalNumLAttainers]]+Data[[#This Row],[numNonLA]]</f>
        <v>1716</v>
      </c>
      <c r="Q694" s="9">
        <f>100*(Data[[#This Row],[totalNumLAttainers]]/Data[[#This Row],[totalYP]])</f>
        <v>43.648018648018649</v>
      </c>
      <c r="R694" s="9">
        <f>100*(Data[[#This Row],[numNonLA]]/Data[[#This Row],[totalYP]])</f>
        <v>56.351981351981351</v>
      </c>
      <c r="S694" s="13">
        <f>100*(Data[[#This Row],[A1_num]]/Data[[#This Row],[totalNumLAttainers]])</f>
        <v>13.885180240320427</v>
      </c>
      <c r="T694" s="13">
        <f>100*(Data[[#This Row],[A2_num]]/Data[[#This Row],[totalNumLAttainers]])</f>
        <v>10.013351134846461</v>
      </c>
      <c r="U694" s="13" t="e">
        <f>100*(Data[[#This Row],[A3_num]]/Data[[#This Row],[totalNumLAttainers]])</f>
        <v>#VALUE!</v>
      </c>
      <c r="V694" s="13">
        <f>100*(Data[[#This Row],[B1_num]]/Data[[#This Row],[totalNumLAttainers]])</f>
        <v>10.413885180240321</v>
      </c>
      <c r="W694" s="13">
        <f>100*(Data[[#This Row],[B2_num]]/Data[[#This Row],[totalNumLAttainers]])</f>
        <v>12.683578104138851</v>
      </c>
      <c r="X694" s="13">
        <f>100*(Data[[#This Row],[B3_num]]/Data[[#This Row],[totalNumLAttainers]])</f>
        <v>32.44325767690254</v>
      </c>
      <c r="Y694" s="13">
        <f>100*(Data[[#This Row],[C1_num]]/Data[[#This Row],[totalNumLAttainers]])</f>
        <v>11.748998664886514</v>
      </c>
      <c r="Z694" s="13">
        <f>100*(Data[[#This Row],[C2_num]]/Data[[#This Row],[totalNumLAttainers]])</f>
        <v>4.2723631508678235</v>
      </c>
      <c r="AA694" s="13">
        <f>100*(Data[[#This Row],[C3_num]]/Data[[#This Row],[totalNumLAttainers]])</f>
        <v>4.539385847797063</v>
      </c>
      <c r="AB694" s="9">
        <f>SUM(Data[[#This Row],[A1_num]:[A3_num]])</f>
        <v>179</v>
      </c>
      <c r="AC694" s="9">
        <f>SUM(Data[[#This Row],[B1_num]:[B3_num]])</f>
        <v>416</v>
      </c>
      <c r="AD694" s="9">
        <f>SUM(Data[[#This Row],[C1_num]:[C3_num]])</f>
        <v>154</v>
      </c>
      <c r="AE694" s="9">
        <f>SUM(Data[[#This Row],[A1_num]],Data[[#This Row],[B1_num]])</f>
        <v>182</v>
      </c>
      <c r="AF694" s="9">
        <f>SUM(Data[[#This Row],[A2_num]],Data[[#This Row],[B2_num]])</f>
        <v>170</v>
      </c>
      <c r="AG694" s="9">
        <f>SUM(Data[[#This Row],[A3_num]],Data[[#This Row],[B3_num]],Data[[#This Row],[C1_num]],Data[[#This Row],[C2_num]],Data[[#This Row],[C3_num]])</f>
        <v>397</v>
      </c>
    </row>
    <row r="695" spans="1:33" x14ac:dyDescent="0.15">
      <c r="A695" s="8">
        <v>2017</v>
      </c>
      <c r="B695" s="8" t="s">
        <v>221</v>
      </c>
      <c r="C695" s="8" t="s">
        <v>64</v>
      </c>
      <c r="D695" s="8" t="s">
        <v>177</v>
      </c>
      <c r="E695" s="8">
        <v>1719</v>
      </c>
      <c r="F695" s="8">
        <v>100</v>
      </c>
      <c r="G695" s="8">
        <v>116</v>
      </c>
      <c r="H695" s="8">
        <v>13</v>
      </c>
      <c r="I695" s="8">
        <v>96</v>
      </c>
      <c r="J695" s="8">
        <v>169</v>
      </c>
      <c r="K695" s="8">
        <v>322</v>
      </c>
      <c r="L695" s="8">
        <v>149</v>
      </c>
      <c r="M695" s="8">
        <v>72</v>
      </c>
      <c r="N695" s="8">
        <v>41</v>
      </c>
      <c r="O695" s="8">
        <f>SUM(Data[[#This Row],[A1_num]:[C3_num]])</f>
        <v>1078</v>
      </c>
      <c r="P695" s="9">
        <f>Data[[#This Row],[totalNumLAttainers]]+Data[[#This Row],[numNonLA]]</f>
        <v>2797</v>
      </c>
      <c r="Q695" s="9">
        <f>100*(Data[[#This Row],[totalNumLAttainers]]/Data[[#This Row],[totalYP]])</f>
        <v>38.541294243832681</v>
      </c>
      <c r="R695" s="9">
        <f>100*(Data[[#This Row],[numNonLA]]/Data[[#This Row],[totalYP]])</f>
        <v>61.458705756167319</v>
      </c>
      <c r="S695" s="13">
        <f>100*(Data[[#This Row],[A1_num]]/Data[[#This Row],[totalNumLAttainers]])</f>
        <v>9.2764378478664185</v>
      </c>
      <c r="T695" s="13">
        <f>100*(Data[[#This Row],[A2_num]]/Data[[#This Row],[totalNumLAttainers]])</f>
        <v>10.760667903525047</v>
      </c>
      <c r="U695" s="13">
        <f>100*(Data[[#This Row],[A3_num]]/Data[[#This Row],[totalNumLAttainers]])</f>
        <v>1.2059369202226344</v>
      </c>
      <c r="V695" s="13">
        <f>100*(Data[[#This Row],[B1_num]]/Data[[#This Row],[totalNumLAttainers]])</f>
        <v>8.9053803339517614</v>
      </c>
      <c r="W695" s="13">
        <f>100*(Data[[#This Row],[B2_num]]/Data[[#This Row],[totalNumLAttainers]])</f>
        <v>15.67717996289425</v>
      </c>
      <c r="X695" s="13">
        <f>100*(Data[[#This Row],[B3_num]]/Data[[#This Row],[totalNumLAttainers]])</f>
        <v>29.870129870129869</v>
      </c>
      <c r="Y695" s="13">
        <f>100*(Data[[#This Row],[C1_num]]/Data[[#This Row],[totalNumLAttainers]])</f>
        <v>13.821892393320963</v>
      </c>
      <c r="Z695" s="13">
        <f>100*(Data[[#This Row],[C2_num]]/Data[[#This Row],[totalNumLAttainers]])</f>
        <v>6.679035250463822</v>
      </c>
      <c r="AA695" s="13">
        <f>100*(Data[[#This Row],[C3_num]]/Data[[#This Row],[totalNumLAttainers]])</f>
        <v>3.8033395176252318</v>
      </c>
      <c r="AB695" s="9">
        <f>SUM(Data[[#This Row],[A1_num]:[A3_num]])</f>
        <v>229</v>
      </c>
      <c r="AC695" s="9">
        <f>SUM(Data[[#This Row],[B1_num]:[B3_num]])</f>
        <v>587</v>
      </c>
      <c r="AD695" s="9">
        <f>SUM(Data[[#This Row],[C1_num]:[C3_num]])</f>
        <v>262</v>
      </c>
      <c r="AE695" s="9">
        <f>SUM(Data[[#This Row],[A1_num]],Data[[#This Row],[B1_num]])</f>
        <v>196</v>
      </c>
      <c r="AF695" s="9">
        <f>SUM(Data[[#This Row],[A2_num]],Data[[#This Row],[B2_num]])</f>
        <v>285</v>
      </c>
      <c r="AG695" s="9">
        <f>SUM(Data[[#This Row],[A3_num]],Data[[#This Row],[B3_num]],Data[[#This Row],[C1_num]],Data[[#This Row],[C2_num]],Data[[#This Row],[C3_num]])</f>
        <v>597</v>
      </c>
    </row>
    <row r="696" spans="1:33" x14ac:dyDescent="0.15">
      <c r="A696" s="8">
        <v>2017</v>
      </c>
      <c r="B696" s="8" t="s">
        <v>221</v>
      </c>
      <c r="C696" s="8" t="s">
        <v>48</v>
      </c>
      <c r="D696" s="8" t="s">
        <v>163</v>
      </c>
      <c r="E696" s="8">
        <v>6952</v>
      </c>
      <c r="F696" s="8">
        <v>741</v>
      </c>
      <c r="G696" s="8">
        <v>557</v>
      </c>
      <c r="H696" s="8">
        <v>195</v>
      </c>
      <c r="I696" s="8">
        <v>728</v>
      </c>
      <c r="J696" s="8">
        <v>526</v>
      </c>
      <c r="K696" s="8">
        <v>1933</v>
      </c>
      <c r="L696" s="8">
        <v>824</v>
      </c>
      <c r="M696" s="8">
        <v>272</v>
      </c>
      <c r="N696" s="8">
        <v>426</v>
      </c>
      <c r="O696" s="8">
        <f>SUM(Data[[#This Row],[A1_num]:[C3_num]])</f>
        <v>6202</v>
      </c>
      <c r="P696" s="9">
        <f>Data[[#This Row],[totalNumLAttainers]]+Data[[#This Row],[numNonLA]]</f>
        <v>13154</v>
      </c>
      <c r="Q696" s="9">
        <f>100*(Data[[#This Row],[totalNumLAttainers]]/Data[[#This Row],[totalYP]])</f>
        <v>47.14915615022047</v>
      </c>
      <c r="R696" s="9">
        <f>100*(Data[[#This Row],[numNonLA]]/Data[[#This Row],[totalYP]])</f>
        <v>52.850843849779537</v>
      </c>
      <c r="S696" s="13">
        <f>100*(Data[[#This Row],[A1_num]]/Data[[#This Row],[totalNumLAttainers]])</f>
        <v>11.947758787487906</v>
      </c>
      <c r="T696" s="13">
        <f>100*(Data[[#This Row],[A2_num]]/Data[[#This Row],[totalNumLAttainers]])</f>
        <v>8.9809738793937441</v>
      </c>
      <c r="U696" s="13">
        <f>100*(Data[[#This Row],[A3_num]]/Data[[#This Row],[totalNumLAttainers]])</f>
        <v>3.144147049338923</v>
      </c>
      <c r="V696" s="13">
        <f>100*(Data[[#This Row],[B1_num]]/Data[[#This Row],[totalNumLAttainers]])</f>
        <v>11.738148984198645</v>
      </c>
      <c r="W696" s="13">
        <f>100*(Data[[#This Row],[B2_num]]/Data[[#This Row],[totalNumLAttainers]])</f>
        <v>8.4811351177039676</v>
      </c>
      <c r="X696" s="13">
        <f>100*(Data[[#This Row],[B3_num]]/Data[[#This Row],[totalNumLAttainers]])</f>
        <v>31.167365366010962</v>
      </c>
      <c r="Y696" s="13">
        <f>100*(Data[[#This Row],[C1_num]]/Data[[#This Row],[totalNumLAttainers]])</f>
        <v>13.28603676233473</v>
      </c>
      <c r="Z696" s="13">
        <f>100*(Data[[#This Row],[C2_num]]/Data[[#This Row],[totalNumLAttainers]])</f>
        <v>4.3856820380522414</v>
      </c>
      <c r="AA696" s="13">
        <f>100*(Data[[#This Row],[C3_num]]/Data[[#This Row],[totalNumLAttainers]])</f>
        <v>6.8687520154788784</v>
      </c>
      <c r="AB696" s="9">
        <f>SUM(Data[[#This Row],[A1_num]:[A3_num]])</f>
        <v>1493</v>
      </c>
      <c r="AC696" s="9">
        <f>SUM(Data[[#This Row],[B1_num]:[B3_num]])</f>
        <v>3187</v>
      </c>
      <c r="AD696" s="9">
        <f>SUM(Data[[#This Row],[C1_num]:[C3_num]])</f>
        <v>1522</v>
      </c>
      <c r="AE696" s="9">
        <f>SUM(Data[[#This Row],[A1_num]],Data[[#This Row],[B1_num]])</f>
        <v>1469</v>
      </c>
      <c r="AF696" s="9">
        <f>SUM(Data[[#This Row],[A2_num]],Data[[#This Row],[B2_num]])</f>
        <v>1083</v>
      </c>
      <c r="AG696" s="9">
        <f>SUM(Data[[#This Row],[A3_num]],Data[[#This Row],[B3_num]],Data[[#This Row],[C1_num]],Data[[#This Row],[C2_num]],Data[[#This Row],[C3_num]])</f>
        <v>3650</v>
      </c>
    </row>
    <row r="697" spans="1:33" x14ac:dyDescent="0.15">
      <c r="A697" s="8">
        <v>2017</v>
      </c>
      <c r="B697" s="8" t="s">
        <v>221</v>
      </c>
      <c r="C697" s="8" t="s">
        <v>224</v>
      </c>
      <c r="D697" s="8" t="s">
        <v>225</v>
      </c>
      <c r="E697" s="8">
        <v>1081</v>
      </c>
      <c r="F697" s="8">
        <v>61</v>
      </c>
      <c r="G697" s="8">
        <v>94</v>
      </c>
      <c r="H697" s="8" t="s">
        <v>2</v>
      </c>
      <c r="I697" s="8">
        <v>81</v>
      </c>
      <c r="J697" s="8">
        <v>123</v>
      </c>
      <c r="K697" s="8">
        <v>268</v>
      </c>
      <c r="L697" s="8">
        <v>73</v>
      </c>
      <c r="M697" s="8">
        <v>67</v>
      </c>
      <c r="N697" s="8">
        <v>60</v>
      </c>
      <c r="O697" s="8">
        <f>SUM(Data[[#This Row],[A1_num]:[C3_num]])</f>
        <v>827</v>
      </c>
      <c r="P697" s="9">
        <f>Data[[#This Row],[totalNumLAttainers]]+Data[[#This Row],[numNonLA]]</f>
        <v>1908</v>
      </c>
      <c r="Q697" s="9">
        <f>100*(Data[[#This Row],[totalNumLAttainers]]/Data[[#This Row],[totalYP]])</f>
        <v>43.343815513626829</v>
      </c>
      <c r="R697" s="9">
        <f>100*(Data[[#This Row],[numNonLA]]/Data[[#This Row],[totalYP]])</f>
        <v>56.656184486373164</v>
      </c>
      <c r="S697" s="13">
        <f>100*(Data[[#This Row],[A1_num]]/Data[[#This Row],[totalNumLAttainers]])</f>
        <v>7.3760580411124543</v>
      </c>
      <c r="T697" s="13">
        <f>100*(Data[[#This Row],[A2_num]]/Data[[#This Row],[totalNumLAttainers]])</f>
        <v>11.366384522370012</v>
      </c>
      <c r="U697" s="13" t="e">
        <f>100*(Data[[#This Row],[A3_num]]/Data[[#This Row],[totalNumLAttainers]])</f>
        <v>#VALUE!</v>
      </c>
      <c r="V697" s="13">
        <f>100*(Data[[#This Row],[B1_num]]/Data[[#This Row],[totalNumLAttainers]])</f>
        <v>9.7944377267230962</v>
      </c>
      <c r="W697" s="13">
        <f>100*(Data[[#This Row],[B2_num]]/Data[[#This Row],[totalNumLAttainers]])</f>
        <v>14.873035066505441</v>
      </c>
      <c r="X697" s="13">
        <f>100*(Data[[#This Row],[B3_num]]/Data[[#This Row],[totalNumLAttainers]])</f>
        <v>32.406287787182585</v>
      </c>
      <c r="Y697" s="13">
        <f>100*(Data[[#This Row],[C1_num]]/Data[[#This Row],[totalNumLAttainers]])</f>
        <v>8.827085852478838</v>
      </c>
      <c r="Z697" s="13">
        <f>100*(Data[[#This Row],[C2_num]]/Data[[#This Row],[totalNumLAttainers]])</f>
        <v>8.1015719467956462</v>
      </c>
      <c r="AA697" s="13">
        <f>100*(Data[[#This Row],[C3_num]]/Data[[#This Row],[totalNumLAttainers]])</f>
        <v>7.255139056831923</v>
      </c>
      <c r="AB697" s="9">
        <f>SUM(Data[[#This Row],[A1_num]:[A3_num]])</f>
        <v>155</v>
      </c>
      <c r="AC697" s="9">
        <f>SUM(Data[[#This Row],[B1_num]:[B3_num]])</f>
        <v>472</v>
      </c>
      <c r="AD697" s="9">
        <f>SUM(Data[[#This Row],[C1_num]:[C3_num]])</f>
        <v>200</v>
      </c>
      <c r="AE697" s="9">
        <f>SUM(Data[[#This Row],[A1_num]],Data[[#This Row],[B1_num]])</f>
        <v>142</v>
      </c>
      <c r="AF697" s="9">
        <f>SUM(Data[[#This Row],[A2_num]],Data[[#This Row],[B2_num]])</f>
        <v>217</v>
      </c>
      <c r="AG697" s="9">
        <f>SUM(Data[[#This Row],[A3_num]],Data[[#This Row],[B3_num]],Data[[#This Row],[C1_num]],Data[[#This Row],[C2_num]],Data[[#This Row],[C3_num]])</f>
        <v>468</v>
      </c>
    </row>
    <row r="698" spans="1:33" x14ac:dyDescent="0.15">
      <c r="A698" s="8">
        <v>2017</v>
      </c>
      <c r="B698" s="8" t="s">
        <v>221</v>
      </c>
      <c r="C698" s="8" t="s">
        <v>226</v>
      </c>
      <c r="D698" s="8" t="s">
        <v>227</v>
      </c>
      <c r="E698" s="8">
        <v>590</v>
      </c>
      <c r="F698" s="8">
        <v>47</v>
      </c>
      <c r="G698" s="8">
        <v>91</v>
      </c>
      <c r="H698" s="8">
        <v>13</v>
      </c>
      <c r="I698" s="8">
        <v>59</v>
      </c>
      <c r="J698" s="8">
        <v>124</v>
      </c>
      <c r="K698" s="8">
        <v>260</v>
      </c>
      <c r="L698" s="8">
        <v>91</v>
      </c>
      <c r="M698" s="8">
        <v>51</v>
      </c>
      <c r="N698" s="8">
        <v>98</v>
      </c>
      <c r="O698" s="8">
        <f>SUM(Data[[#This Row],[A1_num]:[C3_num]])</f>
        <v>834</v>
      </c>
      <c r="P698" s="9">
        <f>Data[[#This Row],[totalNumLAttainers]]+Data[[#This Row],[numNonLA]]</f>
        <v>1424</v>
      </c>
      <c r="Q698" s="9">
        <f>100*(Data[[#This Row],[totalNumLAttainers]]/Data[[#This Row],[totalYP]])</f>
        <v>58.567415730337082</v>
      </c>
      <c r="R698" s="9">
        <f>100*(Data[[#This Row],[numNonLA]]/Data[[#This Row],[totalYP]])</f>
        <v>41.432584269662918</v>
      </c>
      <c r="S698" s="13">
        <f>100*(Data[[#This Row],[A1_num]]/Data[[#This Row],[totalNumLAttainers]])</f>
        <v>5.6354916067146279</v>
      </c>
      <c r="T698" s="13">
        <f>100*(Data[[#This Row],[A2_num]]/Data[[#This Row],[totalNumLAttainers]])</f>
        <v>10.911270983213429</v>
      </c>
      <c r="U698" s="13">
        <f>100*(Data[[#This Row],[A3_num]]/Data[[#This Row],[totalNumLAttainers]])</f>
        <v>1.5587529976019185</v>
      </c>
      <c r="V698" s="13">
        <f>100*(Data[[#This Row],[B1_num]]/Data[[#This Row],[totalNumLAttainers]])</f>
        <v>7.0743405275779381</v>
      </c>
      <c r="W698" s="13">
        <f>100*(Data[[#This Row],[B2_num]]/Data[[#This Row],[totalNumLAttainers]])</f>
        <v>14.86810551558753</v>
      </c>
      <c r="X698" s="13">
        <f>100*(Data[[#This Row],[B3_num]]/Data[[#This Row],[totalNumLAttainers]])</f>
        <v>31.175059952038371</v>
      </c>
      <c r="Y698" s="13">
        <f>100*(Data[[#This Row],[C1_num]]/Data[[#This Row],[totalNumLAttainers]])</f>
        <v>10.911270983213429</v>
      </c>
      <c r="Z698" s="13">
        <f>100*(Data[[#This Row],[C2_num]]/Data[[#This Row],[totalNumLAttainers]])</f>
        <v>6.1151079136690649</v>
      </c>
      <c r="AA698" s="13">
        <f>100*(Data[[#This Row],[C3_num]]/Data[[#This Row],[totalNumLAttainers]])</f>
        <v>11.750599520383693</v>
      </c>
      <c r="AB698" s="9">
        <f>SUM(Data[[#This Row],[A1_num]:[A3_num]])</f>
        <v>151</v>
      </c>
      <c r="AC698" s="9">
        <f>SUM(Data[[#This Row],[B1_num]:[B3_num]])</f>
        <v>443</v>
      </c>
      <c r="AD698" s="9">
        <f>SUM(Data[[#This Row],[C1_num]:[C3_num]])</f>
        <v>240</v>
      </c>
      <c r="AE698" s="9">
        <f>SUM(Data[[#This Row],[A1_num]],Data[[#This Row],[B1_num]])</f>
        <v>106</v>
      </c>
      <c r="AF698" s="9">
        <f>SUM(Data[[#This Row],[A2_num]],Data[[#This Row],[B2_num]])</f>
        <v>215</v>
      </c>
      <c r="AG698" s="9">
        <f>SUM(Data[[#This Row],[A3_num]],Data[[#This Row],[B3_num]],Data[[#This Row],[C1_num]],Data[[#This Row],[C2_num]],Data[[#This Row],[C3_num]])</f>
        <v>513</v>
      </c>
    </row>
    <row r="699" spans="1:33" x14ac:dyDescent="0.15">
      <c r="A699" s="8">
        <v>2017</v>
      </c>
      <c r="B699" s="8" t="s">
        <v>221</v>
      </c>
      <c r="C699" s="8" t="s">
        <v>32</v>
      </c>
      <c r="D699" s="8" t="s">
        <v>149</v>
      </c>
      <c r="E699" s="8">
        <v>1801</v>
      </c>
      <c r="F699" s="8">
        <v>139</v>
      </c>
      <c r="G699" s="8">
        <v>145</v>
      </c>
      <c r="H699" s="8">
        <v>24</v>
      </c>
      <c r="I699" s="8">
        <v>121</v>
      </c>
      <c r="J699" s="8">
        <v>175</v>
      </c>
      <c r="K699" s="8">
        <v>444</v>
      </c>
      <c r="L699" s="8">
        <v>217</v>
      </c>
      <c r="M699" s="8">
        <v>123</v>
      </c>
      <c r="N699" s="8">
        <v>87</v>
      </c>
      <c r="O699" s="8">
        <f>SUM(Data[[#This Row],[A1_num]:[C3_num]])</f>
        <v>1475</v>
      </c>
      <c r="P699" s="9">
        <f>Data[[#This Row],[totalNumLAttainers]]+Data[[#This Row],[numNonLA]]</f>
        <v>3276</v>
      </c>
      <c r="Q699" s="9">
        <f>100*(Data[[#This Row],[totalNumLAttainers]]/Data[[#This Row],[totalYP]])</f>
        <v>45.024420024420024</v>
      </c>
      <c r="R699" s="9">
        <f>100*(Data[[#This Row],[numNonLA]]/Data[[#This Row],[totalYP]])</f>
        <v>54.975579975579983</v>
      </c>
      <c r="S699" s="13">
        <f>100*(Data[[#This Row],[A1_num]]/Data[[#This Row],[totalNumLAttainers]])</f>
        <v>9.4237288135593218</v>
      </c>
      <c r="T699" s="13">
        <f>100*(Data[[#This Row],[A2_num]]/Data[[#This Row],[totalNumLAttainers]])</f>
        <v>9.8305084745762716</v>
      </c>
      <c r="U699" s="13">
        <f>100*(Data[[#This Row],[A3_num]]/Data[[#This Row],[totalNumLAttainers]])</f>
        <v>1.6271186440677967</v>
      </c>
      <c r="V699" s="13">
        <f>100*(Data[[#This Row],[B1_num]]/Data[[#This Row],[totalNumLAttainers]])</f>
        <v>8.203389830508474</v>
      </c>
      <c r="W699" s="13">
        <f>100*(Data[[#This Row],[B2_num]]/Data[[#This Row],[totalNumLAttainers]])</f>
        <v>11.864406779661017</v>
      </c>
      <c r="X699" s="13">
        <f>100*(Data[[#This Row],[B3_num]]/Data[[#This Row],[totalNumLAttainers]])</f>
        <v>30.101694915254235</v>
      </c>
      <c r="Y699" s="13">
        <f>100*(Data[[#This Row],[C1_num]]/Data[[#This Row],[totalNumLAttainers]])</f>
        <v>14.711864406779663</v>
      </c>
      <c r="Z699" s="13">
        <f>100*(Data[[#This Row],[C2_num]]/Data[[#This Row],[totalNumLAttainers]])</f>
        <v>8.3389830508474585</v>
      </c>
      <c r="AA699" s="13">
        <f>100*(Data[[#This Row],[C3_num]]/Data[[#This Row],[totalNumLAttainers]])</f>
        <v>5.898305084745763</v>
      </c>
      <c r="AB699" s="9">
        <f>SUM(Data[[#This Row],[A1_num]:[A3_num]])</f>
        <v>308</v>
      </c>
      <c r="AC699" s="9">
        <f>SUM(Data[[#This Row],[B1_num]:[B3_num]])</f>
        <v>740</v>
      </c>
      <c r="AD699" s="9">
        <f>SUM(Data[[#This Row],[C1_num]:[C3_num]])</f>
        <v>427</v>
      </c>
      <c r="AE699" s="9">
        <f>SUM(Data[[#This Row],[A1_num]],Data[[#This Row],[B1_num]])</f>
        <v>260</v>
      </c>
      <c r="AF699" s="9">
        <f>SUM(Data[[#This Row],[A2_num]],Data[[#This Row],[B2_num]])</f>
        <v>320</v>
      </c>
      <c r="AG699" s="9">
        <f>SUM(Data[[#This Row],[A3_num]],Data[[#This Row],[B3_num]],Data[[#This Row],[C1_num]],Data[[#This Row],[C2_num]],Data[[#This Row],[C3_num]])</f>
        <v>895</v>
      </c>
    </row>
    <row r="700" spans="1:33" x14ac:dyDescent="0.15">
      <c r="A700" s="8">
        <v>2017</v>
      </c>
      <c r="B700" s="8" t="s">
        <v>221</v>
      </c>
      <c r="C700" s="8" t="s">
        <v>258</v>
      </c>
      <c r="D700" s="8" t="s">
        <v>259</v>
      </c>
      <c r="E700" s="8">
        <v>900</v>
      </c>
      <c r="F700" s="8">
        <v>56</v>
      </c>
      <c r="G700" s="8">
        <v>59</v>
      </c>
      <c r="H700" s="8" t="s">
        <v>2</v>
      </c>
      <c r="I700" s="8">
        <v>67</v>
      </c>
      <c r="J700" s="8">
        <v>87</v>
      </c>
      <c r="K700" s="8">
        <v>163</v>
      </c>
      <c r="L700" s="8">
        <v>83</v>
      </c>
      <c r="M700" s="8">
        <v>36</v>
      </c>
      <c r="N700" s="8">
        <v>45</v>
      </c>
      <c r="O700" s="8">
        <f>SUM(Data[[#This Row],[A1_num]:[C3_num]])</f>
        <v>596</v>
      </c>
      <c r="P700" s="9">
        <f>Data[[#This Row],[totalNumLAttainers]]+Data[[#This Row],[numNonLA]]</f>
        <v>1496</v>
      </c>
      <c r="Q700" s="9">
        <f>100*(Data[[#This Row],[totalNumLAttainers]]/Data[[#This Row],[totalYP]])</f>
        <v>39.839572192513366</v>
      </c>
      <c r="R700" s="9">
        <f>100*(Data[[#This Row],[numNonLA]]/Data[[#This Row],[totalYP]])</f>
        <v>60.160427807486627</v>
      </c>
      <c r="S700" s="13">
        <f>100*(Data[[#This Row],[A1_num]]/Data[[#This Row],[totalNumLAttainers]])</f>
        <v>9.3959731543624159</v>
      </c>
      <c r="T700" s="13">
        <f>100*(Data[[#This Row],[A2_num]]/Data[[#This Row],[totalNumLAttainers]])</f>
        <v>9.8993288590604021</v>
      </c>
      <c r="U700" s="13" t="e">
        <f>100*(Data[[#This Row],[A3_num]]/Data[[#This Row],[totalNumLAttainers]])</f>
        <v>#VALUE!</v>
      </c>
      <c r="V700" s="13">
        <f>100*(Data[[#This Row],[B1_num]]/Data[[#This Row],[totalNumLAttainers]])</f>
        <v>11.241610738255034</v>
      </c>
      <c r="W700" s="13">
        <f>100*(Data[[#This Row],[B2_num]]/Data[[#This Row],[totalNumLAttainers]])</f>
        <v>14.597315436241612</v>
      </c>
      <c r="X700" s="13">
        <f>100*(Data[[#This Row],[B3_num]]/Data[[#This Row],[totalNumLAttainers]])</f>
        <v>27.348993288590606</v>
      </c>
      <c r="Y700" s="13">
        <f>100*(Data[[#This Row],[C1_num]]/Data[[#This Row],[totalNumLAttainers]])</f>
        <v>13.926174496644295</v>
      </c>
      <c r="Z700" s="13">
        <f>100*(Data[[#This Row],[C2_num]]/Data[[#This Row],[totalNumLAttainers]])</f>
        <v>6.0402684563758395</v>
      </c>
      <c r="AA700" s="13">
        <f>100*(Data[[#This Row],[C3_num]]/Data[[#This Row],[totalNumLAttainers]])</f>
        <v>7.550335570469799</v>
      </c>
      <c r="AB700" s="9">
        <f>SUM(Data[[#This Row],[A1_num]:[A3_num]])</f>
        <v>115</v>
      </c>
      <c r="AC700" s="9">
        <f>SUM(Data[[#This Row],[B1_num]:[B3_num]])</f>
        <v>317</v>
      </c>
      <c r="AD700" s="9">
        <f>SUM(Data[[#This Row],[C1_num]:[C3_num]])</f>
        <v>164</v>
      </c>
      <c r="AE700" s="9">
        <f>SUM(Data[[#This Row],[A1_num]],Data[[#This Row],[B1_num]])</f>
        <v>123</v>
      </c>
      <c r="AF700" s="9">
        <f>SUM(Data[[#This Row],[A2_num]],Data[[#This Row],[B2_num]])</f>
        <v>146</v>
      </c>
      <c r="AG700" s="9">
        <f>SUM(Data[[#This Row],[A3_num]],Data[[#This Row],[B3_num]],Data[[#This Row],[C1_num]],Data[[#This Row],[C2_num]],Data[[#This Row],[C3_num]])</f>
        <v>327</v>
      </c>
    </row>
    <row r="701" spans="1:33" x14ac:dyDescent="0.15">
      <c r="A701" s="8">
        <v>2017</v>
      </c>
      <c r="B701" s="8" t="s">
        <v>221</v>
      </c>
      <c r="C701" s="8" t="s">
        <v>272</v>
      </c>
      <c r="D701" s="8" t="s">
        <v>273</v>
      </c>
      <c r="E701" s="8">
        <v>691</v>
      </c>
      <c r="F701" s="8">
        <v>46</v>
      </c>
      <c r="G701" s="8">
        <v>64</v>
      </c>
      <c r="H701" s="8" t="s">
        <v>2</v>
      </c>
      <c r="I701" s="8">
        <v>43</v>
      </c>
      <c r="J701" s="8">
        <v>55</v>
      </c>
      <c r="K701" s="8">
        <v>166</v>
      </c>
      <c r="L701" s="8">
        <v>59</v>
      </c>
      <c r="M701" s="8">
        <v>34</v>
      </c>
      <c r="N701" s="8">
        <v>24</v>
      </c>
      <c r="O701" s="8">
        <f>SUM(Data[[#This Row],[A1_num]:[C3_num]])</f>
        <v>491</v>
      </c>
      <c r="P701" s="9">
        <f>Data[[#This Row],[totalNumLAttainers]]+Data[[#This Row],[numNonLA]]</f>
        <v>1182</v>
      </c>
      <c r="Q701" s="9">
        <f>100*(Data[[#This Row],[totalNumLAttainers]]/Data[[#This Row],[totalYP]])</f>
        <v>41.539763113367172</v>
      </c>
      <c r="R701" s="9">
        <f>100*(Data[[#This Row],[numNonLA]]/Data[[#This Row],[totalYP]])</f>
        <v>58.460236886632821</v>
      </c>
      <c r="S701" s="13">
        <f>100*(Data[[#This Row],[A1_num]]/Data[[#This Row],[totalNumLAttainers]])</f>
        <v>9.3686354378818741</v>
      </c>
      <c r="T701" s="13">
        <f>100*(Data[[#This Row],[A2_num]]/Data[[#This Row],[totalNumLAttainers]])</f>
        <v>13.034623217922606</v>
      </c>
      <c r="U701" s="13" t="e">
        <f>100*(Data[[#This Row],[A3_num]]/Data[[#This Row],[totalNumLAttainers]])</f>
        <v>#VALUE!</v>
      </c>
      <c r="V701" s="13">
        <f>100*(Data[[#This Row],[B1_num]]/Data[[#This Row],[totalNumLAttainers]])</f>
        <v>8.7576374745417525</v>
      </c>
      <c r="W701" s="13">
        <f>100*(Data[[#This Row],[B2_num]]/Data[[#This Row],[totalNumLAttainers]])</f>
        <v>11.201629327902241</v>
      </c>
      <c r="X701" s="13">
        <f>100*(Data[[#This Row],[B3_num]]/Data[[#This Row],[totalNumLAttainers]])</f>
        <v>33.808553971486759</v>
      </c>
      <c r="Y701" s="13">
        <f>100*(Data[[#This Row],[C1_num]]/Data[[#This Row],[totalNumLAttainers]])</f>
        <v>12.016293279022404</v>
      </c>
      <c r="Z701" s="13">
        <f>100*(Data[[#This Row],[C2_num]]/Data[[#This Row],[totalNumLAttainers]])</f>
        <v>6.9246435845213856</v>
      </c>
      <c r="AA701" s="13">
        <f>100*(Data[[#This Row],[C3_num]]/Data[[#This Row],[totalNumLAttainers]])</f>
        <v>4.887983706720977</v>
      </c>
      <c r="AB701" s="9">
        <f>SUM(Data[[#This Row],[A1_num]:[A3_num]])</f>
        <v>110</v>
      </c>
      <c r="AC701" s="9">
        <f>SUM(Data[[#This Row],[B1_num]:[B3_num]])</f>
        <v>264</v>
      </c>
      <c r="AD701" s="9">
        <f>SUM(Data[[#This Row],[C1_num]:[C3_num]])</f>
        <v>117</v>
      </c>
      <c r="AE701" s="9">
        <f>SUM(Data[[#This Row],[A1_num]],Data[[#This Row],[B1_num]])</f>
        <v>89</v>
      </c>
      <c r="AF701" s="9">
        <f>SUM(Data[[#This Row],[A2_num]],Data[[#This Row],[B2_num]])</f>
        <v>119</v>
      </c>
      <c r="AG701" s="9">
        <f>SUM(Data[[#This Row],[A3_num]],Data[[#This Row],[B3_num]],Data[[#This Row],[C1_num]],Data[[#This Row],[C2_num]],Data[[#This Row],[C3_num]])</f>
        <v>283</v>
      </c>
    </row>
    <row r="702" spans="1:33" x14ac:dyDescent="0.15">
      <c r="A702" s="8">
        <v>2017</v>
      </c>
      <c r="B702" s="8" t="s">
        <v>221</v>
      </c>
      <c r="C702" s="8" t="s">
        <v>56</v>
      </c>
      <c r="D702" s="8" t="s">
        <v>170</v>
      </c>
      <c r="E702" s="8">
        <v>3386</v>
      </c>
      <c r="F702" s="8">
        <v>345</v>
      </c>
      <c r="G702" s="8">
        <v>293</v>
      </c>
      <c r="H702" s="8">
        <v>44</v>
      </c>
      <c r="I702" s="8">
        <v>308</v>
      </c>
      <c r="J702" s="8">
        <v>276</v>
      </c>
      <c r="K702" s="8">
        <v>1089</v>
      </c>
      <c r="L702" s="8">
        <v>380</v>
      </c>
      <c r="M702" s="8">
        <v>195</v>
      </c>
      <c r="N702" s="8">
        <v>215</v>
      </c>
      <c r="O702" s="8">
        <f>SUM(Data[[#This Row],[A1_num]:[C3_num]])</f>
        <v>3145</v>
      </c>
      <c r="P702" s="9">
        <f>Data[[#This Row],[totalNumLAttainers]]+Data[[#This Row],[numNonLA]]</f>
        <v>6531</v>
      </c>
      <c r="Q702" s="9">
        <f>100*(Data[[#This Row],[totalNumLAttainers]]/Data[[#This Row],[totalYP]])</f>
        <v>48.154953299647836</v>
      </c>
      <c r="R702" s="9">
        <f>100*(Data[[#This Row],[numNonLA]]/Data[[#This Row],[totalYP]])</f>
        <v>51.845046700352171</v>
      </c>
      <c r="S702" s="13">
        <f>100*(Data[[#This Row],[A1_num]]/Data[[#This Row],[totalNumLAttainers]])</f>
        <v>10.969793322734498</v>
      </c>
      <c r="T702" s="13">
        <f>100*(Data[[#This Row],[A2_num]]/Data[[#This Row],[totalNumLAttainers]])</f>
        <v>9.3163751987281405</v>
      </c>
      <c r="U702" s="13">
        <f>100*(Data[[#This Row],[A3_num]]/Data[[#This Row],[totalNumLAttainers]])</f>
        <v>1.3990461049284579</v>
      </c>
      <c r="V702" s="13">
        <f>100*(Data[[#This Row],[B1_num]]/Data[[#This Row],[totalNumLAttainers]])</f>
        <v>9.7933227344992044</v>
      </c>
      <c r="W702" s="13">
        <f>100*(Data[[#This Row],[B2_num]]/Data[[#This Row],[totalNumLAttainers]])</f>
        <v>8.7758346581876001</v>
      </c>
      <c r="X702" s="13">
        <f>100*(Data[[#This Row],[B3_num]]/Data[[#This Row],[totalNumLAttainers]])</f>
        <v>34.626391096979333</v>
      </c>
      <c r="Y702" s="13">
        <f>100*(Data[[#This Row],[C1_num]]/Data[[#This Row],[totalNumLAttainers]])</f>
        <v>12.082670906200319</v>
      </c>
      <c r="Z702" s="13">
        <f>100*(Data[[#This Row],[C2_num]]/Data[[#This Row],[totalNumLAttainers]])</f>
        <v>6.2003179650238476</v>
      </c>
      <c r="AA702" s="13">
        <f>100*(Data[[#This Row],[C3_num]]/Data[[#This Row],[totalNumLAttainers]])</f>
        <v>6.8362480127186016</v>
      </c>
      <c r="AB702" s="9">
        <f>SUM(Data[[#This Row],[A1_num]:[A3_num]])</f>
        <v>682</v>
      </c>
      <c r="AC702" s="9">
        <f>SUM(Data[[#This Row],[B1_num]:[B3_num]])</f>
        <v>1673</v>
      </c>
      <c r="AD702" s="9">
        <f>SUM(Data[[#This Row],[C1_num]:[C3_num]])</f>
        <v>790</v>
      </c>
      <c r="AE702" s="9">
        <f>SUM(Data[[#This Row],[A1_num]],Data[[#This Row],[B1_num]])</f>
        <v>653</v>
      </c>
      <c r="AF702" s="9">
        <f>SUM(Data[[#This Row],[A2_num]],Data[[#This Row],[B2_num]])</f>
        <v>569</v>
      </c>
      <c r="AG702" s="9">
        <f>SUM(Data[[#This Row],[A3_num]],Data[[#This Row],[B3_num]],Data[[#This Row],[C1_num]],Data[[#This Row],[C2_num]],Data[[#This Row],[C3_num]])</f>
        <v>1923</v>
      </c>
    </row>
    <row r="703" spans="1:33" x14ac:dyDescent="0.15">
      <c r="A703" s="8">
        <v>2017</v>
      </c>
      <c r="B703" s="8" t="s">
        <v>221</v>
      </c>
      <c r="C703" s="8" t="s">
        <v>65</v>
      </c>
      <c r="D703" s="8" t="s">
        <v>178</v>
      </c>
      <c r="E703" s="8">
        <v>2010</v>
      </c>
      <c r="F703" s="8">
        <v>127</v>
      </c>
      <c r="G703" s="8">
        <v>143</v>
      </c>
      <c r="H703" s="8">
        <v>20</v>
      </c>
      <c r="I703" s="8">
        <v>134</v>
      </c>
      <c r="J703" s="8">
        <v>147</v>
      </c>
      <c r="K703" s="8">
        <v>350</v>
      </c>
      <c r="L703" s="8">
        <v>192</v>
      </c>
      <c r="M703" s="8">
        <v>69</v>
      </c>
      <c r="N703" s="8">
        <v>82</v>
      </c>
      <c r="O703" s="8">
        <f>SUM(Data[[#This Row],[A1_num]:[C3_num]])</f>
        <v>1264</v>
      </c>
      <c r="P703" s="9">
        <f>Data[[#This Row],[totalNumLAttainers]]+Data[[#This Row],[numNonLA]]</f>
        <v>3274</v>
      </c>
      <c r="Q703" s="9">
        <f>100*(Data[[#This Row],[totalNumLAttainers]]/Data[[#This Row],[totalYP]])</f>
        <v>38.607208307880271</v>
      </c>
      <c r="R703" s="9">
        <f>100*(Data[[#This Row],[numNonLA]]/Data[[#This Row],[totalYP]])</f>
        <v>61.392791692119729</v>
      </c>
      <c r="S703" s="13">
        <f>100*(Data[[#This Row],[A1_num]]/Data[[#This Row],[totalNumLAttainers]])</f>
        <v>10.047468354430379</v>
      </c>
      <c r="T703" s="13">
        <f>100*(Data[[#This Row],[A2_num]]/Data[[#This Row],[totalNumLAttainers]])</f>
        <v>11.313291139240507</v>
      </c>
      <c r="U703" s="13">
        <f>100*(Data[[#This Row],[A3_num]]/Data[[#This Row],[totalNumLAttainers]])</f>
        <v>1.5822784810126582</v>
      </c>
      <c r="V703" s="13">
        <f>100*(Data[[#This Row],[B1_num]]/Data[[#This Row],[totalNumLAttainers]])</f>
        <v>10.601265822784809</v>
      </c>
      <c r="W703" s="13">
        <f>100*(Data[[#This Row],[B2_num]]/Data[[#This Row],[totalNumLAttainers]])</f>
        <v>11.629746835443038</v>
      </c>
      <c r="X703" s="13">
        <f>100*(Data[[#This Row],[B3_num]]/Data[[#This Row],[totalNumLAttainers]])</f>
        <v>27.689873417721518</v>
      </c>
      <c r="Y703" s="13">
        <f>100*(Data[[#This Row],[C1_num]]/Data[[#This Row],[totalNumLAttainers]])</f>
        <v>15.18987341772152</v>
      </c>
      <c r="Z703" s="13">
        <f>100*(Data[[#This Row],[C2_num]]/Data[[#This Row],[totalNumLAttainers]])</f>
        <v>5.4588607594936711</v>
      </c>
      <c r="AA703" s="13">
        <f>100*(Data[[#This Row],[C3_num]]/Data[[#This Row],[totalNumLAttainers]])</f>
        <v>6.4873417721518987</v>
      </c>
      <c r="AB703" s="9">
        <f>SUM(Data[[#This Row],[A1_num]:[A3_num]])</f>
        <v>290</v>
      </c>
      <c r="AC703" s="9">
        <f>SUM(Data[[#This Row],[B1_num]:[B3_num]])</f>
        <v>631</v>
      </c>
      <c r="AD703" s="9">
        <f>SUM(Data[[#This Row],[C1_num]:[C3_num]])</f>
        <v>343</v>
      </c>
      <c r="AE703" s="9">
        <f>SUM(Data[[#This Row],[A1_num]],Data[[#This Row],[B1_num]])</f>
        <v>261</v>
      </c>
      <c r="AF703" s="9">
        <f>SUM(Data[[#This Row],[A2_num]],Data[[#This Row],[B2_num]])</f>
        <v>290</v>
      </c>
      <c r="AG703" s="9">
        <f>SUM(Data[[#This Row],[A3_num]],Data[[#This Row],[B3_num]],Data[[#This Row],[C1_num]],Data[[#This Row],[C2_num]],Data[[#This Row],[C3_num]])</f>
        <v>713</v>
      </c>
    </row>
    <row r="704" spans="1:33" x14ac:dyDescent="0.15">
      <c r="A704" s="8">
        <v>2017</v>
      </c>
      <c r="B704" s="8" t="s">
        <v>221</v>
      </c>
      <c r="C704" s="8" t="s">
        <v>286</v>
      </c>
      <c r="D704" s="8" t="s">
        <v>287</v>
      </c>
      <c r="E704" s="8">
        <v>1363</v>
      </c>
      <c r="F704" s="8">
        <v>68</v>
      </c>
      <c r="G704" s="8">
        <v>68</v>
      </c>
      <c r="H704" s="8" t="s">
        <v>2</v>
      </c>
      <c r="I704" s="8">
        <v>127</v>
      </c>
      <c r="J704" s="8">
        <v>117</v>
      </c>
      <c r="K704" s="8">
        <v>178</v>
      </c>
      <c r="L704" s="8">
        <v>121</v>
      </c>
      <c r="M704" s="8">
        <v>75</v>
      </c>
      <c r="N704" s="8">
        <v>62</v>
      </c>
      <c r="O704" s="8">
        <f>SUM(Data[[#This Row],[A1_num]:[C3_num]])</f>
        <v>816</v>
      </c>
      <c r="P704" s="9">
        <f>Data[[#This Row],[totalNumLAttainers]]+Data[[#This Row],[numNonLA]]</f>
        <v>2179</v>
      </c>
      <c r="Q704" s="9">
        <f>100*(Data[[#This Row],[totalNumLAttainers]]/Data[[#This Row],[totalYP]])</f>
        <v>37.448370812299217</v>
      </c>
      <c r="R704" s="9">
        <f>100*(Data[[#This Row],[numNonLA]]/Data[[#This Row],[totalYP]])</f>
        <v>62.551629187700783</v>
      </c>
      <c r="S704" s="13">
        <f>100*(Data[[#This Row],[A1_num]]/Data[[#This Row],[totalNumLAttainers]])</f>
        <v>8.3333333333333321</v>
      </c>
      <c r="T704" s="13">
        <f>100*(Data[[#This Row],[A2_num]]/Data[[#This Row],[totalNumLAttainers]])</f>
        <v>8.3333333333333321</v>
      </c>
      <c r="U704" s="13" t="e">
        <f>100*(Data[[#This Row],[A3_num]]/Data[[#This Row],[totalNumLAttainers]])</f>
        <v>#VALUE!</v>
      </c>
      <c r="V704" s="13">
        <f>100*(Data[[#This Row],[B1_num]]/Data[[#This Row],[totalNumLAttainers]])</f>
        <v>15.563725490196079</v>
      </c>
      <c r="W704" s="13">
        <f>100*(Data[[#This Row],[B2_num]]/Data[[#This Row],[totalNumLAttainers]])</f>
        <v>14.338235294117647</v>
      </c>
      <c r="X704" s="13">
        <f>100*(Data[[#This Row],[B3_num]]/Data[[#This Row],[totalNumLAttainers]])</f>
        <v>21.813725490196077</v>
      </c>
      <c r="Y704" s="13">
        <f>100*(Data[[#This Row],[C1_num]]/Data[[#This Row],[totalNumLAttainers]])</f>
        <v>14.828431372549019</v>
      </c>
      <c r="Z704" s="13">
        <f>100*(Data[[#This Row],[C2_num]]/Data[[#This Row],[totalNumLAttainers]])</f>
        <v>9.1911764705882355</v>
      </c>
      <c r="AA704" s="13">
        <f>100*(Data[[#This Row],[C3_num]]/Data[[#This Row],[totalNumLAttainers]])</f>
        <v>7.5980392156862742</v>
      </c>
      <c r="AB704" s="9">
        <f>SUM(Data[[#This Row],[A1_num]:[A3_num]])</f>
        <v>136</v>
      </c>
      <c r="AC704" s="9">
        <f>SUM(Data[[#This Row],[B1_num]:[B3_num]])</f>
        <v>422</v>
      </c>
      <c r="AD704" s="9">
        <f>SUM(Data[[#This Row],[C1_num]:[C3_num]])</f>
        <v>258</v>
      </c>
      <c r="AE704" s="9">
        <f>SUM(Data[[#This Row],[A1_num]],Data[[#This Row],[B1_num]])</f>
        <v>195</v>
      </c>
      <c r="AF704" s="9">
        <f>SUM(Data[[#This Row],[A2_num]],Data[[#This Row],[B2_num]])</f>
        <v>185</v>
      </c>
      <c r="AG704" s="9">
        <f>SUM(Data[[#This Row],[A3_num]],Data[[#This Row],[B3_num]],Data[[#This Row],[C1_num]],Data[[#This Row],[C2_num]],Data[[#This Row],[C3_num]])</f>
        <v>436</v>
      </c>
    </row>
    <row r="705" spans="1:33" x14ac:dyDescent="0.15">
      <c r="A705" s="8">
        <v>2017</v>
      </c>
      <c r="B705" s="8" t="s">
        <v>221</v>
      </c>
      <c r="C705" s="8" t="s">
        <v>16</v>
      </c>
      <c r="D705" s="8" t="s">
        <v>142</v>
      </c>
      <c r="E705" s="8">
        <v>2004</v>
      </c>
      <c r="F705" s="8">
        <v>154</v>
      </c>
      <c r="G705" s="8">
        <v>195</v>
      </c>
      <c r="H705" s="8">
        <v>14</v>
      </c>
      <c r="I705" s="8">
        <v>146</v>
      </c>
      <c r="J705" s="8">
        <v>194</v>
      </c>
      <c r="K705" s="8">
        <v>498</v>
      </c>
      <c r="L705" s="8">
        <v>264</v>
      </c>
      <c r="M705" s="8">
        <v>112</v>
      </c>
      <c r="N705" s="8">
        <v>92</v>
      </c>
      <c r="O705" s="8">
        <f>SUM(Data[[#This Row],[A1_num]:[C3_num]])</f>
        <v>1669</v>
      </c>
      <c r="P705" s="9">
        <f>Data[[#This Row],[totalNumLAttainers]]+Data[[#This Row],[numNonLA]]</f>
        <v>3673</v>
      </c>
      <c r="Q705" s="9">
        <f>100*(Data[[#This Row],[totalNumLAttainers]]/Data[[#This Row],[totalYP]])</f>
        <v>45.439695072148105</v>
      </c>
      <c r="R705" s="9">
        <f>100*(Data[[#This Row],[numNonLA]]/Data[[#This Row],[totalYP]])</f>
        <v>54.560304927851888</v>
      </c>
      <c r="S705" s="13">
        <f>100*(Data[[#This Row],[A1_num]]/Data[[#This Row],[totalNumLAttainers]])</f>
        <v>9.2270820850808875</v>
      </c>
      <c r="T705" s="13">
        <f>100*(Data[[#This Row],[A2_num]]/Data[[#This Row],[totalNumLAttainers]])</f>
        <v>11.683642899940082</v>
      </c>
      <c r="U705" s="13">
        <f>100*(Data[[#This Row],[A3_num]]/Data[[#This Row],[totalNumLAttainers]])</f>
        <v>0.83882564409826244</v>
      </c>
      <c r="V705" s="13">
        <f>100*(Data[[#This Row],[B1_num]]/Data[[#This Row],[totalNumLAttainers]])</f>
        <v>8.7477531455961657</v>
      </c>
      <c r="W705" s="13">
        <f>100*(Data[[#This Row],[B2_num]]/Data[[#This Row],[totalNumLAttainers]])</f>
        <v>11.623726782504495</v>
      </c>
      <c r="X705" s="13">
        <f>100*(Data[[#This Row],[B3_num]]/Data[[#This Row],[totalNumLAttainers]])</f>
        <v>29.838226482923908</v>
      </c>
      <c r="Y705" s="13">
        <f>100*(Data[[#This Row],[C1_num]]/Data[[#This Row],[totalNumLAttainers]])</f>
        <v>15.817855002995806</v>
      </c>
      <c r="Z705" s="13">
        <f>100*(Data[[#This Row],[C2_num]]/Data[[#This Row],[totalNumLAttainers]])</f>
        <v>6.7106051527860995</v>
      </c>
      <c r="AA705" s="13">
        <f>100*(Data[[#This Row],[C3_num]]/Data[[#This Row],[totalNumLAttainers]])</f>
        <v>5.5122828040742959</v>
      </c>
      <c r="AB705" s="9">
        <f>SUM(Data[[#This Row],[A1_num]:[A3_num]])</f>
        <v>363</v>
      </c>
      <c r="AC705" s="9">
        <f>SUM(Data[[#This Row],[B1_num]:[B3_num]])</f>
        <v>838</v>
      </c>
      <c r="AD705" s="9">
        <f>SUM(Data[[#This Row],[C1_num]:[C3_num]])</f>
        <v>468</v>
      </c>
      <c r="AE705" s="9">
        <f>SUM(Data[[#This Row],[A1_num]],Data[[#This Row],[B1_num]])</f>
        <v>300</v>
      </c>
      <c r="AF705" s="9">
        <f>SUM(Data[[#This Row],[A2_num]],Data[[#This Row],[B2_num]])</f>
        <v>389</v>
      </c>
      <c r="AG705" s="9">
        <f>SUM(Data[[#This Row],[A3_num]],Data[[#This Row],[B3_num]],Data[[#This Row],[C1_num]],Data[[#This Row],[C2_num]],Data[[#This Row],[C3_num]])</f>
        <v>980</v>
      </c>
    </row>
    <row r="706" spans="1:33" x14ac:dyDescent="0.15">
      <c r="A706" s="8">
        <v>2017</v>
      </c>
      <c r="B706" s="8" t="s">
        <v>221</v>
      </c>
      <c r="C706" s="8" t="s">
        <v>66</v>
      </c>
      <c r="D706" s="8" t="s">
        <v>179</v>
      </c>
      <c r="E706" s="8">
        <v>2146</v>
      </c>
      <c r="F706" s="8">
        <v>142</v>
      </c>
      <c r="G706" s="8">
        <v>140</v>
      </c>
      <c r="H706" s="8">
        <v>18</v>
      </c>
      <c r="I706" s="8">
        <v>98</v>
      </c>
      <c r="J706" s="8">
        <v>113</v>
      </c>
      <c r="K706" s="8">
        <v>280</v>
      </c>
      <c r="L706" s="8">
        <v>93</v>
      </c>
      <c r="M706" s="8">
        <v>51</v>
      </c>
      <c r="N706" s="8">
        <v>39</v>
      </c>
      <c r="O706" s="8">
        <f>SUM(Data[[#This Row],[A1_num]:[C3_num]])</f>
        <v>974</v>
      </c>
      <c r="P706" s="9">
        <f>Data[[#This Row],[totalNumLAttainers]]+Data[[#This Row],[numNonLA]]</f>
        <v>3120</v>
      </c>
      <c r="Q706" s="9">
        <f>100*(Data[[#This Row],[totalNumLAttainers]]/Data[[#This Row],[totalYP]])</f>
        <v>31.217948717948719</v>
      </c>
      <c r="R706" s="9">
        <f>100*(Data[[#This Row],[numNonLA]]/Data[[#This Row],[totalYP]])</f>
        <v>68.782051282051285</v>
      </c>
      <c r="S706" s="13">
        <f>100*(Data[[#This Row],[A1_num]]/Data[[#This Row],[totalNumLAttainers]])</f>
        <v>14.579055441478438</v>
      </c>
      <c r="T706" s="13">
        <f>100*(Data[[#This Row],[A2_num]]/Data[[#This Row],[totalNumLAttainers]])</f>
        <v>14.37371663244353</v>
      </c>
      <c r="U706" s="13">
        <f>100*(Data[[#This Row],[A3_num]]/Data[[#This Row],[totalNumLAttainers]])</f>
        <v>1.8480492813141685</v>
      </c>
      <c r="V706" s="13">
        <f>100*(Data[[#This Row],[B1_num]]/Data[[#This Row],[totalNumLAttainers]])</f>
        <v>10.061601642710473</v>
      </c>
      <c r="W706" s="13">
        <f>100*(Data[[#This Row],[B2_num]]/Data[[#This Row],[totalNumLAttainers]])</f>
        <v>11.601642710472278</v>
      </c>
      <c r="X706" s="13">
        <f>100*(Data[[#This Row],[B3_num]]/Data[[#This Row],[totalNumLAttainers]])</f>
        <v>28.747433264887061</v>
      </c>
      <c r="Y706" s="13">
        <f>100*(Data[[#This Row],[C1_num]]/Data[[#This Row],[totalNumLAttainers]])</f>
        <v>9.5482546201232026</v>
      </c>
      <c r="Z706" s="13">
        <f>100*(Data[[#This Row],[C2_num]]/Data[[#This Row],[totalNumLAttainers]])</f>
        <v>5.2361396303901433</v>
      </c>
      <c r="AA706" s="13">
        <f>100*(Data[[#This Row],[C3_num]]/Data[[#This Row],[totalNumLAttainers]])</f>
        <v>4.0041067761806977</v>
      </c>
      <c r="AB706" s="9">
        <f>SUM(Data[[#This Row],[A1_num]:[A3_num]])</f>
        <v>300</v>
      </c>
      <c r="AC706" s="9">
        <f>SUM(Data[[#This Row],[B1_num]:[B3_num]])</f>
        <v>491</v>
      </c>
      <c r="AD706" s="9">
        <f>SUM(Data[[#This Row],[C1_num]:[C3_num]])</f>
        <v>183</v>
      </c>
      <c r="AE706" s="9">
        <f>SUM(Data[[#This Row],[A1_num]],Data[[#This Row],[B1_num]])</f>
        <v>240</v>
      </c>
      <c r="AF706" s="9">
        <f>SUM(Data[[#This Row],[A2_num]],Data[[#This Row],[B2_num]])</f>
        <v>253</v>
      </c>
      <c r="AG706" s="9">
        <f>SUM(Data[[#This Row],[A3_num]],Data[[#This Row],[B3_num]],Data[[#This Row],[C1_num]],Data[[#This Row],[C2_num]],Data[[#This Row],[C3_num]])</f>
        <v>481</v>
      </c>
    </row>
    <row r="707" spans="1:33" x14ac:dyDescent="0.15">
      <c r="A707" s="8">
        <v>2017</v>
      </c>
      <c r="B707" s="8" t="s">
        <v>221</v>
      </c>
      <c r="C707" s="8" t="s">
        <v>309</v>
      </c>
      <c r="D707" s="8" t="s">
        <v>310</v>
      </c>
      <c r="E707" s="8">
        <v>3690</v>
      </c>
      <c r="F707" s="8">
        <v>150</v>
      </c>
      <c r="G707" s="8">
        <v>304</v>
      </c>
      <c r="H707" s="8" t="s">
        <v>2</v>
      </c>
      <c r="I707" s="8">
        <v>250</v>
      </c>
      <c r="J707" s="8">
        <v>243</v>
      </c>
      <c r="K707" s="8">
        <v>385</v>
      </c>
      <c r="L707" s="8">
        <v>216</v>
      </c>
      <c r="M707" s="8">
        <v>129</v>
      </c>
      <c r="N707" s="8">
        <v>109</v>
      </c>
      <c r="O707" s="8">
        <f>SUM(Data[[#This Row],[A1_num]:[C3_num]])</f>
        <v>1786</v>
      </c>
      <c r="P707" s="9">
        <f>Data[[#This Row],[totalNumLAttainers]]+Data[[#This Row],[numNonLA]]</f>
        <v>5476</v>
      </c>
      <c r="Q707" s="9">
        <f>100*(Data[[#This Row],[totalNumLAttainers]]/Data[[#This Row],[totalYP]])</f>
        <v>32.615047479912349</v>
      </c>
      <c r="R707" s="9">
        <f>100*(Data[[#This Row],[numNonLA]]/Data[[#This Row],[totalYP]])</f>
        <v>67.384952520087666</v>
      </c>
      <c r="S707" s="13">
        <f>100*(Data[[#This Row],[A1_num]]/Data[[#This Row],[totalNumLAttainers]])</f>
        <v>8.3986562150055999</v>
      </c>
      <c r="T707" s="13">
        <f>100*(Data[[#This Row],[A2_num]]/Data[[#This Row],[totalNumLAttainers]])</f>
        <v>17.021276595744681</v>
      </c>
      <c r="U707" s="13" t="e">
        <f>100*(Data[[#This Row],[A3_num]]/Data[[#This Row],[totalNumLAttainers]])</f>
        <v>#VALUE!</v>
      </c>
      <c r="V707" s="13">
        <f>100*(Data[[#This Row],[B1_num]]/Data[[#This Row],[totalNumLAttainers]])</f>
        <v>13.997760358342665</v>
      </c>
      <c r="W707" s="13">
        <f>100*(Data[[#This Row],[B2_num]]/Data[[#This Row],[totalNumLAttainers]])</f>
        <v>13.60582306830907</v>
      </c>
      <c r="X707" s="13">
        <f>100*(Data[[#This Row],[B3_num]]/Data[[#This Row],[totalNumLAttainers]])</f>
        <v>21.556550951847704</v>
      </c>
      <c r="Y707" s="13">
        <f>100*(Data[[#This Row],[C1_num]]/Data[[#This Row],[totalNumLAttainers]])</f>
        <v>12.094064949608063</v>
      </c>
      <c r="Z707" s="13">
        <f>100*(Data[[#This Row],[C2_num]]/Data[[#This Row],[totalNumLAttainers]])</f>
        <v>7.2228443449048152</v>
      </c>
      <c r="AA707" s="13">
        <f>100*(Data[[#This Row],[C3_num]]/Data[[#This Row],[totalNumLAttainers]])</f>
        <v>6.1030235162374016</v>
      </c>
      <c r="AB707" s="9">
        <f>SUM(Data[[#This Row],[A1_num]:[A3_num]])</f>
        <v>454</v>
      </c>
      <c r="AC707" s="9">
        <f>SUM(Data[[#This Row],[B1_num]:[B3_num]])</f>
        <v>878</v>
      </c>
      <c r="AD707" s="9">
        <f>SUM(Data[[#This Row],[C1_num]:[C3_num]])</f>
        <v>454</v>
      </c>
      <c r="AE707" s="9">
        <f>SUM(Data[[#This Row],[A1_num]],Data[[#This Row],[B1_num]])</f>
        <v>400</v>
      </c>
      <c r="AF707" s="9">
        <f>SUM(Data[[#This Row],[A2_num]],Data[[#This Row],[B2_num]])</f>
        <v>547</v>
      </c>
      <c r="AG707" s="9">
        <f>SUM(Data[[#This Row],[A3_num]],Data[[#This Row],[B3_num]],Data[[#This Row],[C1_num]],Data[[#This Row],[C2_num]],Data[[#This Row],[C3_num]])</f>
        <v>839</v>
      </c>
    </row>
    <row r="708" spans="1:33" x14ac:dyDescent="0.15">
      <c r="A708" s="8">
        <v>2017</v>
      </c>
      <c r="B708" s="8" t="s">
        <v>221</v>
      </c>
      <c r="C708" s="8" t="s">
        <v>33</v>
      </c>
      <c r="D708" s="8" t="s">
        <v>150</v>
      </c>
      <c r="E708" s="8">
        <v>1234</v>
      </c>
      <c r="F708" s="8">
        <v>103</v>
      </c>
      <c r="G708" s="8">
        <v>86</v>
      </c>
      <c r="H708" s="8">
        <v>23</v>
      </c>
      <c r="I708" s="8">
        <v>91</v>
      </c>
      <c r="J708" s="8">
        <v>69</v>
      </c>
      <c r="K708" s="8">
        <v>234</v>
      </c>
      <c r="L708" s="8">
        <v>118</v>
      </c>
      <c r="M708" s="8">
        <v>53</v>
      </c>
      <c r="N708" s="8">
        <v>46</v>
      </c>
      <c r="O708" s="8">
        <f>SUM(Data[[#This Row],[A1_num]:[C3_num]])</f>
        <v>823</v>
      </c>
      <c r="P708" s="9">
        <f>Data[[#This Row],[totalNumLAttainers]]+Data[[#This Row],[numNonLA]]</f>
        <v>2057</v>
      </c>
      <c r="Q708" s="9">
        <f>100*(Data[[#This Row],[totalNumLAttainers]]/Data[[#This Row],[totalYP]])</f>
        <v>40.00972289742343</v>
      </c>
      <c r="R708" s="9">
        <f>100*(Data[[#This Row],[numNonLA]]/Data[[#This Row],[totalYP]])</f>
        <v>59.99027710257657</v>
      </c>
      <c r="S708" s="13">
        <f>100*(Data[[#This Row],[A1_num]]/Data[[#This Row],[totalNumLAttainers]])</f>
        <v>12.515188335358445</v>
      </c>
      <c r="T708" s="13">
        <f>100*(Data[[#This Row],[A2_num]]/Data[[#This Row],[totalNumLAttainers]])</f>
        <v>10.449574726609963</v>
      </c>
      <c r="U708" s="13">
        <f>100*(Data[[#This Row],[A3_num]]/Data[[#This Row],[totalNumLAttainers]])</f>
        <v>2.7946537059538272</v>
      </c>
      <c r="V708" s="13">
        <f>100*(Data[[#This Row],[B1_num]]/Data[[#This Row],[totalNumLAttainers]])</f>
        <v>11.057108140947753</v>
      </c>
      <c r="W708" s="13">
        <f>100*(Data[[#This Row],[B2_num]]/Data[[#This Row],[totalNumLAttainers]])</f>
        <v>8.3839611178614817</v>
      </c>
      <c r="X708" s="13">
        <f>100*(Data[[#This Row],[B3_num]]/Data[[#This Row],[totalNumLAttainers]])</f>
        <v>28.432563791008501</v>
      </c>
      <c r="Y708" s="13">
        <f>100*(Data[[#This Row],[C1_num]]/Data[[#This Row],[totalNumLAttainers]])</f>
        <v>14.337788578371811</v>
      </c>
      <c r="Z708" s="13">
        <f>100*(Data[[#This Row],[C2_num]]/Data[[#This Row],[totalNumLAttainers]])</f>
        <v>6.4398541919805581</v>
      </c>
      <c r="AA708" s="13">
        <f>100*(Data[[#This Row],[C3_num]]/Data[[#This Row],[totalNumLAttainers]])</f>
        <v>5.5893074119076545</v>
      </c>
      <c r="AB708" s="9">
        <f>SUM(Data[[#This Row],[A1_num]:[A3_num]])</f>
        <v>212</v>
      </c>
      <c r="AC708" s="9">
        <f>SUM(Data[[#This Row],[B1_num]:[B3_num]])</f>
        <v>394</v>
      </c>
      <c r="AD708" s="9">
        <f>SUM(Data[[#This Row],[C1_num]:[C3_num]])</f>
        <v>217</v>
      </c>
      <c r="AE708" s="9">
        <f>SUM(Data[[#This Row],[A1_num]],Data[[#This Row],[B1_num]])</f>
        <v>194</v>
      </c>
      <c r="AF708" s="9">
        <f>SUM(Data[[#This Row],[A2_num]],Data[[#This Row],[B2_num]])</f>
        <v>155</v>
      </c>
      <c r="AG708" s="9">
        <f>SUM(Data[[#This Row],[A3_num]],Data[[#This Row],[B3_num]],Data[[#This Row],[C1_num]],Data[[#This Row],[C2_num]],Data[[#This Row],[C3_num]])</f>
        <v>474</v>
      </c>
    </row>
    <row r="709" spans="1:33" x14ac:dyDescent="0.15">
      <c r="A709" s="8">
        <v>2017</v>
      </c>
      <c r="B709" s="8" t="s">
        <v>221</v>
      </c>
      <c r="C709" s="8" t="s">
        <v>57</v>
      </c>
      <c r="D709" s="8" t="s">
        <v>171</v>
      </c>
      <c r="E709" s="8">
        <v>1365</v>
      </c>
      <c r="F709" s="8">
        <v>109</v>
      </c>
      <c r="G709" s="8">
        <v>109</v>
      </c>
      <c r="H709" s="8">
        <v>21</v>
      </c>
      <c r="I709" s="8">
        <v>98</v>
      </c>
      <c r="J709" s="8">
        <v>89</v>
      </c>
      <c r="K709" s="8">
        <v>325</v>
      </c>
      <c r="L709" s="8">
        <v>77</v>
      </c>
      <c r="M709" s="8">
        <v>39</v>
      </c>
      <c r="N709" s="8">
        <v>37</v>
      </c>
      <c r="O709" s="8">
        <f>SUM(Data[[#This Row],[A1_num]:[C3_num]])</f>
        <v>904</v>
      </c>
      <c r="P709" s="9">
        <f>Data[[#This Row],[totalNumLAttainers]]+Data[[#This Row],[numNonLA]]</f>
        <v>2269</v>
      </c>
      <c r="Q709" s="9">
        <f>100*(Data[[#This Row],[totalNumLAttainers]]/Data[[#This Row],[totalYP]])</f>
        <v>39.841339797267516</v>
      </c>
      <c r="R709" s="9">
        <f>100*(Data[[#This Row],[numNonLA]]/Data[[#This Row],[totalYP]])</f>
        <v>60.158660202732484</v>
      </c>
      <c r="S709" s="13">
        <f>100*(Data[[#This Row],[A1_num]]/Data[[#This Row],[totalNumLAttainers]])</f>
        <v>12.057522123893804</v>
      </c>
      <c r="T709" s="13">
        <f>100*(Data[[#This Row],[A2_num]]/Data[[#This Row],[totalNumLAttainers]])</f>
        <v>12.057522123893804</v>
      </c>
      <c r="U709" s="13">
        <f>100*(Data[[#This Row],[A3_num]]/Data[[#This Row],[totalNumLAttainers]])</f>
        <v>2.3230088495575223</v>
      </c>
      <c r="V709" s="13">
        <f>100*(Data[[#This Row],[B1_num]]/Data[[#This Row],[totalNumLAttainers]])</f>
        <v>10.840707964601769</v>
      </c>
      <c r="W709" s="13">
        <f>100*(Data[[#This Row],[B2_num]]/Data[[#This Row],[totalNumLAttainers]])</f>
        <v>9.8451327433628322</v>
      </c>
      <c r="X709" s="13">
        <f>100*(Data[[#This Row],[B3_num]]/Data[[#This Row],[totalNumLAttainers]])</f>
        <v>35.951327433628315</v>
      </c>
      <c r="Y709" s="13">
        <f>100*(Data[[#This Row],[C1_num]]/Data[[#This Row],[totalNumLAttainers]])</f>
        <v>8.5176991150442465</v>
      </c>
      <c r="Z709" s="13">
        <f>100*(Data[[#This Row],[C2_num]]/Data[[#This Row],[totalNumLAttainers]])</f>
        <v>4.3141592920353977</v>
      </c>
      <c r="AA709" s="13">
        <f>100*(Data[[#This Row],[C3_num]]/Data[[#This Row],[totalNumLAttainers]])</f>
        <v>4.0929203539823007</v>
      </c>
      <c r="AB709" s="9">
        <f>SUM(Data[[#This Row],[A1_num]:[A3_num]])</f>
        <v>239</v>
      </c>
      <c r="AC709" s="9">
        <f>SUM(Data[[#This Row],[B1_num]:[B3_num]])</f>
        <v>512</v>
      </c>
      <c r="AD709" s="9">
        <f>SUM(Data[[#This Row],[C1_num]:[C3_num]])</f>
        <v>153</v>
      </c>
      <c r="AE709" s="9">
        <f>SUM(Data[[#This Row],[A1_num]],Data[[#This Row],[B1_num]])</f>
        <v>207</v>
      </c>
      <c r="AF709" s="9">
        <f>SUM(Data[[#This Row],[A2_num]],Data[[#This Row],[B2_num]])</f>
        <v>198</v>
      </c>
      <c r="AG709" s="9">
        <f>SUM(Data[[#This Row],[A3_num]],Data[[#This Row],[B3_num]],Data[[#This Row],[C1_num]],Data[[#This Row],[C2_num]],Data[[#This Row],[C3_num]])</f>
        <v>499</v>
      </c>
    </row>
    <row r="710" spans="1:33" x14ac:dyDescent="0.15">
      <c r="A710" s="8">
        <v>2017</v>
      </c>
      <c r="B710" s="8" t="s">
        <v>221</v>
      </c>
      <c r="C710" s="8" t="s">
        <v>21</v>
      </c>
      <c r="D710" s="8" t="s">
        <v>125</v>
      </c>
      <c r="E710" s="8">
        <v>3675</v>
      </c>
      <c r="F710" s="8">
        <v>227</v>
      </c>
      <c r="G710" s="8">
        <v>256</v>
      </c>
      <c r="H710" s="8">
        <v>20</v>
      </c>
      <c r="I710" s="8">
        <v>263</v>
      </c>
      <c r="J710" s="8">
        <v>308</v>
      </c>
      <c r="K710" s="8">
        <v>613</v>
      </c>
      <c r="L710" s="8">
        <v>288</v>
      </c>
      <c r="M710" s="8">
        <v>113</v>
      </c>
      <c r="N710" s="8">
        <v>110</v>
      </c>
      <c r="O710" s="8">
        <f>SUM(Data[[#This Row],[A1_num]:[C3_num]])</f>
        <v>2198</v>
      </c>
      <c r="P710" s="9">
        <f>Data[[#This Row],[totalNumLAttainers]]+Data[[#This Row],[numNonLA]]</f>
        <v>5873</v>
      </c>
      <c r="Q710" s="9">
        <f>100*(Data[[#This Row],[totalNumLAttainers]]/Data[[#This Row],[totalYP]])</f>
        <v>37.425506555423119</v>
      </c>
      <c r="R710" s="9">
        <f>100*(Data[[#This Row],[numNonLA]]/Data[[#This Row],[totalYP]])</f>
        <v>62.574493444576873</v>
      </c>
      <c r="S710" s="13">
        <f>100*(Data[[#This Row],[A1_num]]/Data[[#This Row],[totalNumLAttainers]])</f>
        <v>10.327570518653321</v>
      </c>
      <c r="T710" s="13">
        <f>100*(Data[[#This Row],[A2_num]]/Data[[#This Row],[totalNumLAttainers]])</f>
        <v>11.646951774340311</v>
      </c>
      <c r="U710" s="13">
        <f>100*(Data[[#This Row],[A3_num]]/Data[[#This Row],[totalNumLAttainers]])</f>
        <v>0.90991810737033663</v>
      </c>
      <c r="V710" s="13">
        <f>100*(Data[[#This Row],[B1_num]]/Data[[#This Row],[totalNumLAttainers]])</f>
        <v>11.965423111919927</v>
      </c>
      <c r="W710" s="13">
        <f>100*(Data[[#This Row],[B2_num]]/Data[[#This Row],[totalNumLAttainers]])</f>
        <v>14.012738853503185</v>
      </c>
      <c r="X710" s="13">
        <f>100*(Data[[#This Row],[B3_num]]/Data[[#This Row],[totalNumLAttainers]])</f>
        <v>27.888989990900821</v>
      </c>
      <c r="Y710" s="13">
        <f>100*(Data[[#This Row],[C1_num]]/Data[[#This Row],[totalNumLAttainers]])</f>
        <v>13.102820746132849</v>
      </c>
      <c r="Z710" s="13">
        <f>100*(Data[[#This Row],[C2_num]]/Data[[#This Row],[totalNumLAttainers]])</f>
        <v>5.141037306642402</v>
      </c>
      <c r="AA710" s="13">
        <f>100*(Data[[#This Row],[C3_num]]/Data[[#This Row],[totalNumLAttainers]])</f>
        <v>5.0045495905368522</v>
      </c>
      <c r="AB710" s="9">
        <f>SUM(Data[[#This Row],[A1_num]:[A3_num]])</f>
        <v>503</v>
      </c>
      <c r="AC710" s="9">
        <f>SUM(Data[[#This Row],[B1_num]:[B3_num]])</f>
        <v>1184</v>
      </c>
      <c r="AD710" s="9">
        <f>SUM(Data[[#This Row],[C1_num]:[C3_num]])</f>
        <v>511</v>
      </c>
      <c r="AE710" s="9">
        <f>SUM(Data[[#This Row],[A1_num]],Data[[#This Row],[B1_num]])</f>
        <v>490</v>
      </c>
      <c r="AF710" s="9">
        <f>SUM(Data[[#This Row],[A2_num]],Data[[#This Row],[B2_num]])</f>
        <v>564</v>
      </c>
      <c r="AG710" s="9">
        <f>SUM(Data[[#This Row],[A3_num]],Data[[#This Row],[B3_num]],Data[[#This Row],[C1_num]],Data[[#This Row],[C2_num]],Data[[#This Row],[C3_num]])</f>
        <v>1144</v>
      </c>
    </row>
    <row r="711" spans="1:33" x14ac:dyDescent="0.15">
      <c r="A711" s="8">
        <v>2017</v>
      </c>
      <c r="B711" s="8" t="s">
        <v>218</v>
      </c>
      <c r="C711" s="8" t="s">
        <v>22</v>
      </c>
      <c r="D711" s="8" t="s">
        <v>118</v>
      </c>
      <c r="E711" s="8">
        <v>4743</v>
      </c>
      <c r="F711" s="8">
        <v>327</v>
      </c>
      <c r="G711" s="8">
        <v>365</v>
      </c>
      <c r="H711" s="8">
        <v>20</v>
      </c>
      <c r="I711" s="8">
        <v>390</v>
      </c>
      <c r="J711" s="8">
        <v>437</v>
      </c>
      <c r="K711" s="8">
        <v>995</v>
      </c>
      <c r="L711" s="8">
        <v>442</v>
      </c>
      <c r="M711" s="8">
        <v>214</v>
      </c>
      <c r="N711" s="8">
        <v>195</v>
      </c>
      <c r="O711" s="8">
        <f>SUM(Data[[#This Row],[A1_num]:[C3_num]])</f>
        <v>3385</v>
      </c>
      <c r="P711" s="9">
        <f>Data[[#This Row],[totalNumLAttainers]]+Data[[#This Row],[numNonLA]]</f>
        <v>8128</v>
      </c>
      <c r="Q711" s="9">
        <f>100*(Data[[#This Row],[totalNumLAttainers]]/Data[[#This Row],[totalYP]])</f>
        <v>41.646161417322837</v>
      </c>
      <c r="R711" s="9">
        <f>100*(Data[[#This Row],[numNonLA]]/Data[[#This Row],[totalYP]])</f>
        <v>58.353838582677163</v>
      </c>
      <c r="S711" s="13">
        <f>100*(Data[[#This Row],[A1_num]]/Data[[#This Row],[totalNumLAttainers]])</f>
        <v>9.6602658788774001</v>
      </c>
      <c r="T711" s="13">
        <f>100*(Data[[#This Row],[A2_num]]/Data[[#This Row],[totalNumLAttainers]])</f>
        <v>10.782865583456426</v>
      </c>
      <c r="U711" s="13">
        <f>100*(Data[[#This Row],[A3_num]]/Data[[#This Row],[totalNumLAttainers]])</f>
        <v>0.59084194977843429</v>
      </c>
      <c r="V711" s="13">
        <f>100*(Data[[#This Row],[B1_num]]/Data[[#This Row],[totalNumLAttainers]])</f>
        <v>11.521418020679468</v>
      </c>
      <c r="W711" s="13">
        <f>100*(Data[[#This Row],[B2_num]]/Data[[#This Row],[totalNumLAttainers]])</f>
        <v>12.909896602658788</v>
      </c>
      <c r="X711" s="13">
        <f>100*(Data[[#This Row],[B3_num]]/Data[[#This Row],[totalNumLAttainers]])</f>
        <v>29.394387001477106</v>
      </c>
      <c r="Y711" s="13">
        <f>100*(Data[[#This Row],[C1_num]]/Data[[#This Row],[totalNumLAttainers]])</f>
        <v>13.057607090103399</v>
      </c>
      <c r="Z711" s="13">
        <f>100*(Data[[#This Row],[C2_num]]/Data[[#This Row],[totalNumLAttainers]])</f>
        <v>6.3220088626292466</v>
      </c>
      <c r="AA711" s="13">
        <f>100*(Data[[#This Row],[C3_num]]/Data[[#This Row],[totalNumLAttainers]])</f>
        <v>5.7607090103397338</v>
      </c>
      <c r="AB711" s="9">
        <f>SUM(Data[[#This Row],[A1_num]:[A3_num]])</f>
        <v>712</v>
      </c>
      <c r="AC711" s="9">
        <f>SUM(Data[[#This Row],[B1_num]:[B3_num]])</f>
        <v>1822</v>
      </c>
      <c r="AD711" s="9">
        <f>SUM(Data[[#This Row],[C1_num]:[C3_num]])</f>
        <v>851</v>
      </c>
      <c r="AE711" s="9">
        <f>SUM(Data[[#This Row],[A1_num]],Data[[#This Row],[B1_num]])</f>
        <v>717</v>
      </c>
      <c r="AF711" s="9">
        <f>SUM(Data[[#This Row],[A2_num]],Data[[#This Row],[B2_num]])</f>
        <v>802</v>
      </c>
      <c r="AG711" s="9">
        <f>SUM(Data[[#This Row],[A3_num]],Data[[#This Row],[B3_num]],Data[[#This Row],[C1_num]],Data[[#This Row],[C2_num]],Data[[#This Row],[C3_num]])</f>
        <v>1866</v>
      </c>
    </row>
    <row r="712" spans="1:33" x14ac:dyDescent="0.15">
      <c r="A712" s="8">
        <v>2017</v>
      </c>
      <c r="B712" s="8" t="s">
        <v>221</v>
      </c>
      <c r="C712" s="8" t="s">
        <v>67</v>
      </c>
      <c r="D712" s="8" t="s">
        <v>180</v>
      </c>
      <c r="E712" s="8">
        <v>845</v>
      </c>
      <c r="F712" s="8">
        <v>57</v>
      </c>
      <c r="G712" s="8">
        <v>50</v>
      </c>
      <c r="H712" s="8">
        <v>10</v>
      </c>
      <c r="I712" s="8">
        <v>75</v>
      </c>
      <c r="J712" s="8">
        <v>67</v>
      </c>
      <c r="K712" s="8">
        <v>122</v>
      </c>
      <c r="L712" s="8">
        <v>69</v>
      </c>
      <c r="M712" s="8">
        <v>38</v>
      </c>
      <c r="N712" s="8">
        <v>61</v>
      </c>
      <c r="O712" s="8">
        <f>SUM(Data[[#This Row],[A1_num]:[C3_num]])</f>
        <v>549</v>
      </c>
      <c r="P712" s="9">
        <f>Data[[#This Row],[totalNumLAttainers]]+Data[[#This Row],[numNonLA]]</f>
        <v>1394</v>
      </c>
      <c r="Q712" s="9">
        <f>100*(Data[[#This Row],[totalNumLAttainers]]/Data[[#This Row],[totalYP]])</f>
        <v>39.383070301291248</v>
      </c>
      <c r="R712" s="9">
        <f>100*(Data[[#This Row],[numNonLA]]/Data[[#This Row],[totalYP]])</f>
        <v>60.616929698708752</v>
      </c>
      <c r="S712" s="13">
        <f>100*(Data[[#This Row],[A1_num]]/Data[[#This Row],[totalNumLAttainers]])</f>
        <v>10.382513661202186</v>
      </c>
      <c r="T712" s="13">
        <f>100*(Data[[#This Row],[A2_num]]/Data[[#This Row],[totalNumLAttainers]])</f>
        <v>9.1074681238615653</v>
      </c>
      <c r="U712" s="13">
        <f>100*(Data[[#This Row],[A3_num]]/Data[[#This Row],[totalNumLAttainers]])</f>
        <v>1.8214936247723135</v>
      </c>
      <c r="V712" s="13">
        <f>100*(Data[[#This Row],[B1_num]]/Data[[#This Row],[totalNumLAttainers]])</f>
        <v>13.661202185792352</v>
      </c>
      <c r="W712" s="13">
        <f>100*(Data[[#This Row],[B2_num]]/Data[[#This Row],[totalNumLAttainers]])</f>
        <v>12.2040072859745</v>
      </c>
      <c r="X712" s="13">
        <f>100*(Data[[#This Row],[B3_num]]/Data[[#This Row],[totalNumLAttainers]])</f>
        <v>22.222222222222221</v>
      </c>
      <c r="Y712" s="13">
        <f>100*(Data[[#This Row],[C1_num]]/Data[[#This Row],[totalNumLAttainers]])</f>
        <v>12.568306010928962</v>
      </c>
      <c r="Z712" s="13">
        <f>100*(Data[[#This Row],[C2_num]]/Data[[#This Row],[totalNumLAttainers]])</f>
        <v>6.9216757741347905</v>
      </c>
      <c r="AA712" s="13">
        <f>100*(Data[[#This Row],[C3_num]]/Data[[#This Row],[totalNumLAttainers]])</f>
        <v>11.111111111111111</v>
      </c>
      <c r="AB712" s="9">
        <f>SUM(Data[[#This Row],[A1_num]:[A3_num]])</f>
        <v>117</v>
      </c>
      <c r="AC712" s="9">
        <f>SUM(Data[[#This Row],[B1_num]:[B3_num]])</f>
        <v>264</v>
      </c>
      <c r="AD712" s="9">
        <f>SUM(Data[[#This Row],[C1_num]:[C3_num]])</f>
        <v>168</v>
      </c>
      <c r="AE712" s="9">
        <f>SUM(Data[[#This Row],[A1_num]],Data[[#This Row],[B1_num]])</f>
        <v>132</v>
      </c>
      <c r="AF712" s="9">
        <f>SUM(Data[[#This Row],[A2_num]],Data[[#This Row],[B2_num]])</f>
        <v>117</v>
      </c>
      <c r="AG712" s="9">
        <f>SUM(Data[[#This Row],[A3_num]],Data[[#This Row],[B3_num]],Data[[#This Row],[C1_num]],Data[[#This Row],[C2_num]],Data[[#This Row],[C3_num]])</f>
        <v>300</v>
      </c>
    </row>
    <row r="713" spans="1:33" x14ac:dyDescent="0.15">
      <c r="A713" s="8">
        <v>2017</v>
      </c>
      <c r="B713" s="8" t="s">
        <v>221</v>
      </c>
      <c r="C713" s="8" t="s">
        <v>306</v>
      </c>
      <c r="D713" s="8" t="s">
        <v>307</v>
      </c>
      <c r="E713" s="8">
        <v>1754</v>
      </c>
      <c r="F713" s="8">
        <v>85</v>
      </c>
      <c r="G713" s="8">
        <v>112</v>
      </c>
      <c r="H713" s="8">
        <v>14</v>
      </c>
      <c r="I713" s="8">
        <v>127</v>
      </c>
      <c r="J713" s="8">
        <v>156</v>
      </c>
      <c r="K713" s="8">
        <v>270</v>
      </c>
      <c r="L713" s="8">
        <v>137</v>
      </c>
      <c r="M713" s="8">
        <v>68</v>
      </c>
      <c r="N713" s="8">
        <v>73</v>
      </c>
      <c r="O713" s="8">
        <f>SUM(Data[[#This Row],[A1_num]:[C3_num]])</f>
        <v>1042</v>
      </c>
      <c r="P713" s="9">
        <f>Data[[#This Row],[totalNumLAttainers]]+Data[[#This Row],[numNonLA]]</f>
        <v>2796</v>
      </c>
      <c r="Q713" s="9">
        <f>100*(Data[[#This Row],[totalNumLAttainers]]/Data[[#This Row],[totalYP]])</f>
        <v>37.267525035765381</v>
      </c>
      <c r="R713" s="9">
        <f>100*(Data[[#This Row],[numNonLA]]/Data[[#This Row],[totalYP]])</f>
        <v>62.732474964234619</v>
      </c>
      <c r="S713" s="13">
        <f>100*(Data[[#This Row],[A1_num]]/Data[[#This Row],[totalNumLAttainers]])</f>
        <v>8.157389635316699</v>
      </c>
      <c r="T713" s="13">
        <f>100*(Data[[#This Row],[A2_num]]/Data[[#This Row],[totalNumLAttainers]])</f>
        <v>10.748560460652591</v>
      </c>
      <c r="U713" s="13">
        <f>100*(Data[[#This Row],[A3_num]]/Data[[#This Row],[totalNumLAttainers]])</f>
        <v>1.3435700575815739</v>
      </c>
      <c r="V713" s="13">
        <f>100*(Data[[#This Row],[B1_num]]/Data[[#This Row],[totalNumLAttainers]])</f>
        <v>12.18809980806142</v>
      </c>
      <c r="W713" s="13">
        <f>100*(Data[[#This Row],[B2_num]]/Data[[#This Row],[totalNumLAttainers]])</f>
        <v>14.971209213051823</v>
      </c>
      <c r="X713" s="13">
        <f>100*(Data[[#This Row],[B3_num]]/Data[[#This Row],[totalNumLAttainers]])</f>
        <v>25.911708253358924</v>
      </c>
      <c r="Y713" s="13">
        <f>100*(Data[[#This Row],[C1_num]]/Data[[#This Row],[totalNumLAttainers]])</f>
        <v>13.147792706333975</v>
      </c>
      <c r="Z713" s="13">
        <f>100*(Data[[#This Row],[C2_num]]/Data[[#This Row],[totalNumLAttainers]])</f>
        <v>6.525911708253358</v>
      </c>
      <c r="AA713" s="13">
        <f>100*(Data[[#This Row],[C3_num]]/Data[[#This Row],[totalNumLAttainers]])</f>
        <v>7.0057581573896357</v>
      </c>
      <c r="AB713" s="9">
        <f>SUM(Data[[#This Row],[A1_num]:[A3_num]])</f>
        <v>211</v>
      </c>
      <c r="AC713" s="9">
        <f>SUM(Data[[#This Row],[B1_num]:[B3_num]])</f>
        <v>553</v>
      </c>
      <c r="AD713" s="9">
        <f>SUM(Data[[#This Row],[C1_num]:[C3_num]])</f>
        <v>278</v>
      </c>
      <c r="AE713" s="9">
        <f>SUM(Data[[#This Row],[A1_num]],Data[[#This Row],[B1_num]])</f>
        <v>212</v>
      </c>
      <c r="AF713" s="9">
        <f>SUM(Data[[#This Row],[A2_num]],Data[[#This Row],[B2_num]])</f>
        <v>268</v>
      </c>
      <c r="AG713" s="9">
        <f>SUM(Data[[#This Row],[A3_num]],Data[[#This Row],[B3_num]],Data[[#This Row],[C1_num]],Data[[#This Row],[C2_num]],Data[[#This Row],[C3_num]])</f>
        <v>562</v>
      </c>
    </row>
    <row r="714" spans="1:33" x14ac:dyDescent="0.15">
      <c r="A714" s="8">
        <v>2017</v>
      </c>
      <c r="B714" s="8" t="s">
        <v>221</v>
      </c>
      <c r="C714" s="8" t="s">
        <v>296</v>
      </c>
      <c r="D714" s="8" t="s">
        <v>297</v>
      </c>
      <c r="E714" s="8">
        <v>2351</v>
      </c>
      <c r="F714" s="8">
        <v>158</v>
      </c>
      <c r="G714" s="8">
        <v>112</v>
      </c>
      <c r="H714" s="8">
        <v>20</v>
      </c>
      <c r="I714" s="8">
        <v>160</v>
      </c>
      <c r="J714" s="8">
        <v>136</v>
      </c>
      <c r="K714" s="8">
        <v>330</v>
      </c>
      <c r="L714" s="8">
        <v>135</v>
      </c>
      <c r="M714" s="8">
        <v>64</v>
      </c>
      <c r="N714" s="8">
        <v>42</v>
      </c>
      <c r="O714" s="8">
        <f>SUM(Data[[#This Row],[A1_num]:[C3_num]])</f>
        <v>1157</v>
      </c>
      <c r="P714" s="9">
        <f>Data[[#This Row],[totalNumLAttainers]]+Data[[#This Row],[numNonLA]]</f>
        <v>3508</v>
      </c>
      <c r="Q714" s="9">
        <f>100*(Data[[#This Row],[totalNumLAttainers]]/Data[[#This Row],[totalYP]])</f>
        <v>32.98175598631699</v>
      </c>
      <c r="R714" s="9">
        <f>100*(Data[[#This Row],[numNonLA]]/Data[[#This Row],[totalYP]])</f>
        <v>67.018244013683017</v>
      </c>
      <c r="S714" s="13">
        <f>100*(Data[[#This Row],[A1_num]]/Data[[#This Row],[totalNumLAttainers]])</f>
        <v>13.656006914433879</v>
      </c>
      <c r="T714" s="13">
        <f>100*(Data[[#This Row],[A2_num]]/Data[[#This Row],[totalNumLAttainers]])</f>
        <v>9.6802074330164221</v>
      </c>
      <c r="U714" s="13">
        <f>100*(Data[[#This Row],[A3_num]]/Data[[#This Row],[totalNumLAttainers]])</f>
        <v>1.7286084701815041</v>
      </c>
      <c r="V714" s="13">
        <f>100*(Data[[#This Row],[B1_num]]/Data[[#This Row],[totalNumLAttainers]])</f>
        <v>13.828867761452033</v>
      </c>
      <c r="W714" s="13">
        <f>100*(Data[[#This Row],[B2_num]]/Data[[#This Row],[totalNumLAttainers]])</f>
        <v>11.754537597234227</v>
      </c>
      <c r="X714" s="13">
        <f>100*(Data[[#This Row],[B3_num]]/Data[[#This Row],[totalNumLAttainers]])</f>
        <v>28.522039757994815</v>
      </c>
      <c r="Y714" s="13">
        <f>100*(Data[[#This Row],[C1_num]]/Data[[#This Row],[totalNumLAttainers]])</f>
        <v>11.668107173725151</v>
      </c>
      <c r="Z714" s="13">
        <f>100*(Data[[#This Row],[C2_num]]/Data[[#This Row],[totalNumLAttainers]])</f>
        <v>5.5315471045808122</v>
      </c>
      <c r="AA714" s="13">
        <f>100*(Data[[#This Row],[C3_num]]/Data[[#This Row],[totalNumLAttainers]])</f>
        <v>3.6300777873811585</v>
      </c>
      <c r="AB714" s="9">
        <f>SUM(Data[[#This Row],[A1_num]:[A3_num]])</f>
        <v>290</v>
      </c>
      <c r="AC714" s="9">
        <f>SUM(Data[[#This Row],[B1_num]:[B3_num]])</f>
        <v>626</v>
      </c>
      <c r="AD714" s="9">
        <f>SUM(Data[[#This Row],[C1_num]:[C3_num]])</f>
        <v>241</v>
      </c>
      <c r="AE714" s="9">
        <f>SUM(Data[[#This Row],[A1_num]],Data[[#This Row],[B1_num]])</f>
        <v>318</v>
      </c>
      <c r="AF714" s="9">
        <f>SUM(Data[[#This Row],[A2_num]],Data[[#This Row],[B2_num]])</f>
        <v>248</v>
      </c>
      <c r="AG714" s="9">
        <f>SUM(Data[[#This Row],[A3_num]],Data[[#This Row],[B3_num]],Data[[#This Row],[C1_num]],Data[[#This Row],[C2_num]],Data[[#This Row],[C3_num]])</f>
        <v>591</v>
      </c>
    </row>
    <row r="715" spans="1:33" x14ac:dyDescent="0.15">
      <c r="A715" s="8">
        <v>2017</v>
      </c>
      <c r="B715" s="8" t="s">
        <v>221</v>
      </c>
      <c r="C715" s="8" t="s">
        <v>298</v>
      </c>
      <c r="D715" s="8" t="s">
        <v>299</v>
      </c>
      <c r="E715" s="8">
        <v>1932</v>
      </c>
      <c r="F715" s="8">
        <v>160</v>
      </c>
      <c r="G715" s="8">
        <v>159</v>
      </c>
      <c r="H715" s="8">
        <v>30</v>
      </c>
      <c r="I715" s="8">
        <v>131</v>
      </c>
      <c r="J715" s="8">
        <v>122</v>
      </c>
      <c r="K715" s="8">
        <v>428</v>
      </c>
      <c r="L715" s="8">
        <v>122</v>
      </c>
      <c r="M715" s="8">
        <v>75</v>
      </c>
      <c r="N715" s="8">
        <v>48</v>
      </c>
      <c r="O715" s="8">
        <f>SUM(Data[[#This Row],[A1_num]:[C3_num]])</f>
        <v>1275</v>
      </c>
      <c r="P715" s="9">
        <f>Data[[#This Row],[totalNumLAttainers]]+Data[[#This Row],[numNonLA]]</f>
        <v>3207</v>
      </c>
      <c r="Q715" s="9">
        <f>100*(Data[[#This Row],[totalNumLAttainers]]/Data[[#This Row],[totalYP]])</f>
        <v>39.756782039289057</v>
      </c>
      <c r="R715" s="9">
        <f>100*(Data[[#This Row],[numNonLA]]/Data[[#This Row],[totalYP]])</f>
        <v>60.24321796071095</v>
      </c>
      <c r="S715" s="13">
        <f>100*(Data[[#This Row],[A1_num]]/Data[[#This Row],[totalNumLAttainers]])</f>
        <v>12.549019607843137</v>
      </c>
      <c r="T715" s="13">
        <f>100*(Data[[#This Row],[A2_num]]/Data[[#This Row],[totalNumLAttainers]])</f>
        <v>12.470588235294118</v>
      </c>
      <c r="U715" s="13">
        <f>100*(Data[[#This Row],[A3_num]]/Data[[#This Row],[totalNumLAttainers]])</f>
        <v>2.3529411764705883</v>
      </c>
      <c r="V715" s="13">
        <f>100*(Data[[#This Row],[B1_num]]/Data[[#This Row],[totalNumLAttainers]])</f>
        <v>10.274509803921569</v>
      </c>
      <c r="W715" s="13">
        <f>100*(Data[[#This Row],[B2_num]]/Data[[#This Row],[totalNumLAttainers]])</f>
        <v>9.5686274509803919</v>
      </c>
      <c r="X715" s="13">
        <f>100*(Data[[#This Row],[B3_num]]/Data[[#This Row],[totalNumLAttainers]])</f>
        <v>33.568627450980394</v>
      </c>
      <c r="Y715" s="13">
        <f>100*(Data[[#This Row],[C1_num]]/Data[[#This Row],[totalNumLAttainers]])</f>
        <v>9.5686274509803919</v>
      </c>
      <c r="Z715" s="13">
        <f>100*(Data[[#This Row],[C2_num]]/Data[[#This Row],[totalNumLAttainers]])</f>
        <v>5.8823529411764701</v>
      </c>
      <c r="AA715" s="13">
        <f>100*(Data[[#This Row],[C3_num]]/Data[[#This Row],[totalNumLAttainers]])</f>
        <v>3.7647058823529407</v>
      </c>
      <c r="AB715" s="9">
        <f>SUM(Data[[#This Row],[A1_num]:[A3_num]])</f>
        <v>349</v>
      </c>
      <c r="AC715" s="9">
        <f>SUM(Data[[#This Row],[B1_num]:[B3_num]])</f>
        <v>681</v>
      </c>
      <c r="AD715" s="9">
        <f>SUM(Data[[#This Row],[C1_num]:[C3_num]])</f>
        <v>245</v>
      </c>
      <c r="AE715" s="9">
        <f>SUM(Data[[#This Row],[A1_num]],Data[[#This Row],[B1_num]])</f>
        <v>291</v>
      </c>
      <c r="AF715" s="9">
        <f>SUM(Data[[#This Row],[A2_num]],Data[[#This Row],[B2_num]])</f>
        <v>281</v>
      </c>
      <c r="AG715" s="9">
        <f>SUM(Data[[#This Row],[A3_num]],Data[[#This Row],[B3_num]],Data[[#This Row],[C1_num]],Data[[#This Row],[C2_num]],Data[[#This Row],[C3_num]])</f>
        <v>703</v>
      </c>
    </row>
    <row r="716" spans="1:33" x14ac:dyDescent="0.15">
      <c r="A716" s="8">
        <v>2017</v>
      </c>
      <c r="B716" s="8" t="s">
        <v>221</v>
      </c>
      <c r="C716" s="8" t="s">
        <v>0</v>
      </c>
      <c r="D716" s="8" t="s">
        <v>123</v>
      </c>
      <c r="E716" s="8">
        <v>2945</v>
      </c>
      <c r="F716" s="8">
        <v>257</v>
      </c>
      <c r="G716" s="8">
        <v>287</v>
      </c>
      <c r="H716" s="8">
        <v>45</v>
      </c>
      <c r="I716" s="8">
        <v>282</v>
      </c>
      <c r="J716" s="8">
        <v>238</v>
      </c>
      <c r="K716" s="8">
        <v>751</v>
      </c>
      <c r="L716" s="8">
        <v>201</v>
      </c>
      <c r="M716" s="8">
        <v>101</v>
      </c>
      <c r="N716" s="8">
        <v>100</v>
      </c>
      <c r="O716" s="8">
        <f>SUM(Data[[#This Row],[A1_num]:[C3_num]])</f>
        <v>2262</v>
      </c>
      <c r="P716" s="9">
        <f>Data[[#This Row],[totalNumLAttainers]]+Data[[#This Row],[numNonLA]]</f>
        <v>5207</v>
      </c>
      <c r="Q716" s="9">
        <f>100*(Data[[#This Row],[totalNumLAttainers]]/Data[[#This Row],[totalYP]])</f>
        <v>43.441521029383523</v>
      </c>
      <c r="R716" s="9">
        <f>100*(Data[[#This Row],[numNonLA]]/Data[[#This Row],[totalYP]])</f>
        <v>56.558478970616477</v>
      </c>
      <c r="S716" s="13">
        <f>100*(Data[[#This Row],[A1_num]]/Data[[#This Row],[totalNumLAttainers]])</f>
        <v>11.361626878868258</v>
      </c>
      <c r="T716" s="13">
        <f>100*(Data[[#This Row],[A2_num]]/Data[[#This Row],[totalNumLAttainers]])</f>
        <v>12.687886825817859</v>
      </c>
      <c r="U716" s="13">
        <f>100*(Data[[#This Row],[A3_num]]/Data[[#This Row],[totalNumLAttainers]])</f>
        <v>1.989389920424403</v>
      </c>
      <c r="V716" s="13">
        <f>100*(Data[[#This Row],[B1_num]]/Data[[#This Row],[totalNumLAttainers]])</f>
        <v>12.46684350132626</v>
      </c>
      <c r="W716" s="13">
        <f>100*(Data[[#This Row],[B2_num]]/Data[[#This Row],[totalNumLAttainers]])</f>
        <v>10.521662245800178</v>
      </c>
      <c r="X716" s="13">
        <f>100*(Data[[#This Row],[B3_num]]/Data[[#This Row],[totalNumLAttainers]])</f>
        <v>33.200707338638374</v>
      </c>
      <c r="Y716" s="13">
        <f>100*(Data[[#This Row],[C1_num]]/Data[[#This Row],[totalNumLAttainers]])</f>
        <v>8.8859416445623332</v>
      </c>
      <c r="Z716" s="13">
        <f>100*(Data[[#This Row],[C2_num]]/Data[[#This Row],[totalNumLAttainers]])</f>
        <v>4.4650751547303278</v>
      </c>
      <c r="AA716" s="13">
        <f>100*(Data[[#This Row],[C3_num]]/Data[[#This Row],[totalNumLAttainers]])</f>
        <v>4.4208664898320071</v>
      </c>
      <c r="AB716" s="9">
        <f>SUM(Data[[#This Row],[A1_num]:[A3_num]])</f>
        <v>589</v>
      </c>
      <c r="AC716" s="9">
        <f>SUM(Data[[#This Row],[B1_num]:[B3_num]])</f>
        <v>1271</v>
      </c>
      <c r="AD716" s="9">
        <f>SUM(Data[[#This Row],[C1_num]:[C3_num]])</f>
        <v>402</v>
      </c>
      <c r="AE716" s="9">
        <f>SUM(Data[[#This Row],[A1_num]],Data[[#This Row],[B1_num]])</f>
        <v>539</v>
      </c>
      <c r="AF716" s="9">
        <f>SUM(Data[[#This Row],[A2_num]],Data[[#This Row],[B2_num]])</f>
        <v>525</v>
      </c>
      <c r="AG716" s="9">
        <f>SUM(Data[[#This Row],[A3_num]],Data[[#This Row],[B3_num]],Data[[#This Row],[C1_num]],Data[[#This Row],[C2_num]],Data[[#This Row],[C3_num]])</f>
        <v>1198</v>
      </c>
    </row>
    <row r="717" spans="1:33" x14ac:dyDescent="0.15">
      <c r="A717" s="8">
        <v>2017</v>
      </c>
      <c r="B717" s="8" t="s">
        <v>218</v>
      </c>
      <c r="C717" s="8" t="s">
        <v>0</v>
      </c>
      <c r="D717" s="8" t="s">
        <v>123</v>
      </c>
      <c r="E717" s="8">
        <v>2945</v>
      </c>
      <c r="F717" s="8">
        <v>257</v>
      </c>
      <c r="G717" s="8">
        <v>287</v>
      </c>
      <c r="H717" s="8">
        <v>45</v>
      </c>
      <c r="I717" s="8">
        <v>282</v>
      </c>
      <c r="J717" s="8">
        <v>238</v>
      </c>
      <c r="K717" s="8">
        <v>751</v>
      </c>
      <c r="L717" s="8">
        <v>201</v>
      </c>
      <c r="M717" s="8">
        <v>101</v>
      </c>
      <c r="N717" s="8">
        <v>100</v>
      </c>
      <c r="O717" s="8">
        <f>SUM(Data[[#This Row],[A1_num]:[C3_num]])</f>
        <v>2262</v>
      </c>
      <c r="P717" s="9">
        <f>Data[[#This Row],[totalNumLAttainers]]+Data[[#This Row],[numNonLA]]</f>
        <v>5207</v>
      </c>
      <c r="Q717" s="9">
        <f>100*(Data[[#This Row],[totalNumLAttainers]]/Data[[#This Row],[totalYP]])</f>
        <v>43.441521029383523</v>
      </c>
      <c r="R717" s="9">
        <f>100*(Data[[#This Row],[numNonLA]]/Data[[#This Row],[totalYP]])</f>
        <v>56.558478970616477</v>
      </c>
      <c r="S717" s="13">
        <f>100*(Data[[#This Row],[A1_num]]/Data[[#This Row],[totalNumLAttainers]])</f>
        <v>11.361626878868258</v>
      </c>
      <c r="T717" s="13">
        <f>100*(Data[[#This Row],[A2_num]]/Data[[#This Row],[totalNumLAttainers]])</f>
        <v>12.687886825817859</v>
      </c>
      <c r="U717" s="13">
        <f>100*(Data[[#This Row],[A3_num]]/Data[[#This Row],[totalNumLAttainers]])</f>
        <v>1.989389920424403</v>
      </c>
      <c r="V717" s="13">
        <f>100*(Data[[#This Row],[B1_num]]/Data[[#This Row],[totalNumLAttainers]])</f>
        <v>12.46684350132626</v>
      </c>
      <c r="W717" s="13">
        <f>100*(Data[[#This Row],[B2_num]]/Data[[#This Row],[totalNumLAttainers]])</f>
        <v>10.521662245800178</v>
      </c>
      <c r="X717" s="13">
        <f>100*(Data[[#This Row],[B3_num]]/Data[[#This Row],[totalNumLAttainers]])</f>
        <v>33.200707338638374</v>
      </c>
      <c r="Y717" s="13">
        <f>100*(Data[[#This Row],[C1_num]]/Data[[#This Row],[totalNumLAttainers]])</f>
        <v>8.8859416445623332</v>
      </c>
      <c r="Z717" s="13">
        <f>100*(Data[[#This Row],[C2_num]]/Data[[#This Row],[totalNumLAttainers]])</f>
        <v>4.4650751547303278</v>
      </c>
      <c r="AA717" s="13">
        <f>100*(Data[[#This Row],[C3_num]]/Data[[#This Row],[totalNumLAttainers]])</f>
        <v>4.4208664898320071</v>
      </c>
      <c r="AB717" s="9">
        <f>SUM(Data[[#This Row],[A1_num]:[A3_num]])</f>
        <v>589</v>
      </c>
      <c r="AC717" s="9">
        <f>SUM(Data[[#This Row],[B1_num]:[B3_num]])</f>
        <v>1271</v>
      </c>
      <c r="AD717" s="9">
        <f>SUM(Data[[#This Row],[C1_num]:[C3_num]])</f>
        <v>402</v>
      </c>
      <c r="AE717" s="9">
        <f>SUM(Data[[#This Row],[A1_num]],Data[[#This Row],[B1_num]])</f>
        <v>539</v>
      </c>
      <c r="AF717" s="9">
        <f>SUM(Data[[#This Row],[A2_num]],Data[[#This Row],[B2_num]])</f>
        <v>525</v>
      </c>
      <c r="AG717" s="9">
        <f>SUM(Data[[#This Row],[A3_num]],Data[[#This Row],[B3_num]],Data[[#This Row],[C1_num]],Data[[#This Row],[C2_num]],Data[[#This Row],[C3_num]])</f>
        <v>1198</v>
      </c>
    </row>
    <row r="718" spans="1:33" x14ac:dyDescent="0.15">
      <c r="A718" s="8">
        <v>2017</v>
      </c>
      <c r="B718" s="8" t="s">
        <v>221</v>
      </c>
      <c r="C718" s="8" t="s">
        <v>49</v>
      </c>
      <c r="D718" s="8" t="s">
        <v>164</v>
      </c>
      <c r="E718" s="8">
        <v>1853</v>
      </c>
      <c r="F718" s="8">
        <v>163</v>
      </c>
      <c r="G718" s="8">
        <v>135</v>
      </c>
      <c r="H718" s="8">
        <v>22</v>
      </c>
      <c r="I718" s="8">
        <v>182</v>
      </c>
      <c r="J718" s="8">
        <v>193</v>
      </c>
      <c r="K718" s="8">
        <v>530</v>
      </c>
      <c r="L718" s="8">
        <v>224</v>
      </c>
      <c r="M718" s="8">
        <v>121</v>
      </c>
      <c r="N718" s="8">
        <v>90</v>
      </c>
      <c r="O718" s="8">
        <f>SUM(Data[[#This Row],[A1_num]:[C3_num]])</f>
        <v>1660</v>
      </c>
      <c r="P718" s="9">
        <f>Data[[#This Row],[totalNumLAttainers]]+Data[[#This Row],[numNonLA]]</f>
        <v>3513</v>
      </c>
      <c r="Q718" s="9">
        <f>100*(Data[[#This Row],[totalNumLAttainers]]/Data[[#This Row],[totalYP]])</f>
        <v>47.253060062624535</v>
      </c>
      <c r="R718" s="9">
        <f>100*(Data[[#This Row],[numNonLA]]/Data[[#This Row],[totalYP]])</f>
        <v>52.746939937375458</v>
      </c>
      <c r="S718" s="13">
        <f>100*(Data[[#This Row],[A1_num]]/Data[[#This Row],[totalNumLAttainers]])</f>
        <v>9.8192771084337362</v>
      </c>
      <c r="T718" s="13">
        <f>100*(Data[[#This Row],[A2_num]]/Data[[#This Row],[totalNumLAttainers]])</f>
        <v>8.1325301204819276</v>
      </c>
      <c r="U718" s="13">
        <f>100*(Data[[#This Row],[A3_num]]/Data[[#This Row],[totalNumLAttainers]])</f>
        <v>1.3253012048192772</v>
      </c>
      <c r="V718" s="13">
        <f>100*(Data[[#This Row],[B1_num]]/Data[[#This Row],[totalNumLAttainers]])</f>
        <v>10.963855421686747</v>
      </c>
      <c r="W718" s="13">
        <f>100*(Data[[#This Row],[B2_num]]/Data[[#This Row],[totalNumLAttainers]])</f>
        <v>11.626506024096384</v>
      </c>
      <c r="X718" s="13">
        <f>100*(Data[[#This Row],[B3_num]]/Data[[#This Row],[totalNumLAttainers]])</f>
        <v>31.92771084337349</v>
      </c>
      <c r="Y718" s="13">
        <f>100*(Data[[#This Row],[C1_num]]/Data[[#This Row],[totalNumLAttainers]])</f>
        <v>13.493975903614459</v>
      </c>
      <c r="Z718" s="13">
        <f>100*(Data[[#This Row],[C2_num]]/Data[[#This Row],[totalNumLAttainers]])</f>
        <v>7.2891566265060241</v>
      </c>
      <c r="AA718" s="13">
        <f>100*(Data[[#This Row],[C3_num]]/Data[[#This Row],[totalNumLAttainers]])</f>
        <v>5.4216867469879517</v>
      </c>
      <c r="AB718" s="9">
        <f>SUM(Data[[#This Row],[A1_num]:[A3_num]])</f>
        <v>320</v>
      </c>
      <c r="AC718" s="9">
        <f>SUM(Data[[#This Row],[B1_num]:[B3_num]])</f>
        <v>905</v>
      </c>
      <c r="AD718" s="9">
        <f>SUM(Data[[#This Row],[C1_num]:[C3_num]])</f>
        <v>435</v>
      </c>
      <c r="AE718" s="9">
        <f>SUM(Data[[#This Row],[A1_num]],Data[[#This Row],[B1_num]])</f>
        <v>345</v>
      </c>
      <c r="AF718" s="9">
        <f>SUM(Data[[#This Row],[A2_num]],Data[[#This Row],[B2_num]])</f>
        <v>328</v>
      </c>
      <c r="AG718" s="9">
        <f>SUM(Data[[#This Row],[A3_num]],Data[[#This Row],[B3_num]],Data[[#This Row],[C1_num]],Data[[#This Row],[C2_num]],Data[[#This Row],[C3_num]])</f>
        <v>987</v>
      </c>
    </row>
    <row r="719" spans="1:33" x14ac:dyDescent="0.15">
      <c r="A719" s="8">
        <v>2017</v>
      </c>
      <c r="B719" s="8" t="s">
        <v>221</v>
      </c>
      <c r="C719" s="8" t="s">
        <v>68</v>
      </c>
      <c r="D719" s="8" t="s">
        <v>181</v>
      </c>
      <c r="E719" s="8">
        <v>2311</v>
      </c>
      <c r="F719" s="8">
        <v>228</v>
      </c>
      <c r="G719" s="8">
        <v>178</v>
      </c>
      <c r="H719" s="8">
        <v>31</v>
      </c>
      <c r="I719" s="8">
        <v>182</v>
      </c>
      <c r="J719" s="8">
        <v>178</v>
      </c>
      <c r="K719" s="8">
        <v>493</v>
      </c>
      <c r="L719" s="8">
        <v>147</v>
      </c>
      <c r="M719" s="8">
        <v>129</v>
      </c>
      <c r="N719" s="8">
        <v>107</v>
      </c>
      <c r="O719" s="8">
        <f>SUM(Data[[#This Row],[A1_num]:[C3_num]])</f>
        <v>1673</v>
      </c>
      <c r="P719" s="9">
        <f>Data[[#This Row],[totalNumLAttainers]]+Data[[#This Row],[numNonLA]]</f>
        <v>3984</v>
      </c>
      <c r="Q719" s="9">
        <f>100*(Data[[#This Row],[totalNumLAttainers]]/Data[[#This Row],[totalYP]])</f>
        <v>41.992971887550198</v>
      </c>
      <c r="R719" s="9">
        <f>100*(Data[[#This Row],[numNonLA]]/Data[[#This Row],[totalYP]])</f>
        <v>58.007028112449802</v>
      </c>
      <c r="S719" s="13">
        <f>100*(Data[[#This Row],[A1_num]]/Data[[#This Row],[totalNumLAttainers]])</f>
        <v>13.628212791392707</v>
      </c>
      <c r="T719" s="13">
        <f>100*(Data[[#This Row],[A2_num]]/Data[[#This Row],[totalNumLAttainers]])</f>
        <v>10.639569635385534</v>
      </c>
      <c r="U719" s="13">
        <f>100*(Data[[#This Row],[A3_num]]/Data[[#This Row],[totalNumLAttainers]])</f>
        <v>1.852958756724447</v>
      </c>
      <c r="V719" s="13">
        <f>100*(Data[[#This Row],[B1_num]]/Data[[#This Row],[totalNumLAttainers]])</f>
        <v>10.87866108786611</v>
      </c>
      <c r="W719" s="13">
        <f>100*(Data[[#This Row],[B2_num]]/Data[[#This Row],[totalNumLAttainers]])</f>
        <v>10.639569635385534</v>
      </c>
      <c r="X719" s="13">
        <f>100*(Data[[#This Row],[B3_num]]/Data[[#This Row],[totalNumLAttainers]])</f>
        <v>29.468021518230724</v>
      </c>
      <c r="Y719" s="13">
        <f>100*(Data[[#This Row],[C1_num]]/Data[[#This Row],[totalNumLAttainers]])</f>
        <v>8.7866108786610866</v>
      </c>
      <c r="Z719" s="13">
        <f>100*(Data[[#This Row],[C2_num]]/Data[[#This Row],[totalNumLAttainers]])</f>
        <v>7.710699342498506</v>
      </c>
      <c r="AA719" s="13">
        <f>100*(Data[[#This Row],[C3_num]]/Data[[#This Row],[totalNumLAttainers]])</f>
        <v>6.3956963538553495</v>
      </c>
      <c r="AB719" s="9">
        <f>SUM(Data[[#This Row],[A1_num]:[A3_num]])</f>
        <v>437</v>
      </c>
      <c r="AC719" s="9">
        <f>SUM(Data[[#This Row],[B1_num]:[B3_num]])</f>
        <v>853</v>
      </c>
      <c r="AD719" s="9">
        <f>SUM(Data[[#This Row],[C1_num]:[C3_num]])</f>
        <v>383</v>
      </c>
      <c r="AE719" s="9">
        <f>SUM(Data[[#This Row],[A1_num]],Data[[#This Row],[B1_num]])</f>
        <v>410</v>
      </c>
      <c r="AF719" s="9">
        <f>SUM(Data[[#This Row],[A2_num]],Data[[#This Row],[B2_num]])</f>
        <v>356</v>
      </c>
      <c r="AG719" s="9">
        <f>SUM(Data[[#This Row],[A3_num]],Data[[#This Row],[B3_num]],Data[[#This Row],[C1_num]],Data[[#This Row],[C2_num]],Data[[#This Row],[C3_num]])</f>
        <v>907</v>
      </c>
    </row>
    <row r="720" spans="1:33" x14ac:dyDescent="0.15">
      <c r="A720" s="8">
        <v>2017</v>
      </c>
      <c r="B720" s="8" t="s">
        <v>221</v>
      </c>
      <c r="C720" s="8" t="s">
        <v>311</v>
      </c>
      <c r="D720" s="8" t="s">
        <v>312</v>
      </c>
      <c r="E720" s="8">
        <v>2911</v>
      </c>
      <c r="F720" s="8">
        <v>196</v>
      </c>
      <c r="G720" s="8">
        <v>217</v>
      </c>
      <c r="H720" s="8">
        <v>27</v>
      </c>
      <c r="I720" s="8">
        <v>221</v>
      </c>
      <c r="J720" s="8">
        <v>246</v>
      </c>
      <c r="K720" s="8">
        <v>490</v>
      </c>
      <c r="L720" s="8">
        <v>279</v>
      </c>
      <c r="M720" s="8">
        <v>80</v>
      </c>
      <c r="N720" s="8">
        <v>80</v>
      </c>
      <c r="O720" s="8">
        <f>SUM(Data[[#This Row],[A1_num]:[C3_num]])</f>
        <v>1836</v>
      </c>
      <c r="P720" s="9">
        <f>Data[[#This Row],[totalNumLAttainers]]+Data[[#This Row],[numNonLA]]</f>
        <v>4747</v>
      </c>
      <c r="Q720" s="9">
        <f>100*(Data[[#This Row],[totalNumLAttainers]]/Data[[#This Row],[totalYP]])</f>
        <v>38.677059195281231</v>
      </c>
      <c r="R720" s="9">
        <f>100*(Data[[#This Row],[numNonLA]]/Data[[#This Row],[totalYP]])</f>
        <v>61.322940804718776</v>
      </c>
      <c r="S720" s="13">
        <f>100*(Data[[#This Row],[A1_num]]/Data[[#This Row],[totalNumLAttainers]])</f>
        <v>10.675381263616558</v>
      </c>
      <c r="T720" s="13">
        <f>100*(Data[[#This Row],[A2_num]]/Data[[#This Row],[totalNumLAttainers]])</f>
        <v>11.819172113289762</v>
      </c>
      <c r="U720" s="13">
        <f>100*(Data[[#This Row],[A3_num]]/Data[[#This Row],[totalNumLAttainers]])</f>
        <v>1.4705882352941175</v>
      </c>
      <c r="V720" s="13">
        <f>100*(Data[[#This Row],[B1_num]]/Data[[#This Row],[totalNumLAttainers]])</f>
        <v>12.037037037037036</v>
      </c>
      <c r="W720" s="13">
        <f>100*(Data[[#This Row],[B2_num]]/Data[[#This Row],[totalNumLAttainers]])</f>
        <v>13.398692810457517</v>
      </c>
      <c r="X720" s="13">
        <f>100*(Data[[#This Row],[B3_num]]/Data[[#This Row],[totalNumLAttainers]])</f>
        <v>26.688453159041391</v>
      </c>
      <c r="Y720" s="13">
        <f>100*(Data[[#This Row],[C1_num]]/Data[[#This Row],[totalNumLAttainers]])</f>
        <v>15.196078431372548</v>
      </c>
      <c r="Z720" s="13">
        <f>100*(Data[[#This Row],[C2_num]]/Data[[#This Row],[totalNumLAttainers]])</f>
        <v>4.3572984749455337</v>
      </c>
      <c r="AA720" s="13">
        <f>100*(Data[[#This Row],[C3_num]]/Data[[#This Row],[totalNumLAttainers]])</f>
        <v>4.3572984749455337</v>
      </c>
      <c r="AB720" s="9">
        <f>SUM(Data[[#This Row],[A1_num]:[A3_num]])</f>
        <v>440</v>
      </c>
      <c r="AC720" s="9">
        <f>SUM(Data[[#This Row],[B1_num]:[B3_num]])</f>
        <v>957</v>
      </c>
      <c r="AD720" s="9">
        <f>SUM(Data[[#This Row],[C1_num]:[C3_num]])</f>
        <v>439</v>
      </c>
      <c r="AE720" s="9">
        <f>SUM(Data[[#This Row],[A1_num]],Data[[#This Row],[B1_num]])</f>
        <v>417</v>
      </c>
      <c r="AF720" s="9">
        <f>SUM(Data[[#This Row],[A2_num]],Data[[#This Row],[B2_num]])</f>
        <v>463</v>
      </c>
      <c r="AG720" s="9">
        <f>SUM(Data[[#This Row],[A3_num]],Data[[#This Row],[B3_num]],Data[[#This Row],[C1_num]],Data[[#This Row],[C2_num]],Data[[#This Row],[C3_num]])</f>
        <v>956</v>
      </c>
    </row>
    <row r="721" spans="1:33" x14ac:dyDescent="0.15">
      <c r="A721" s="8">
        <v>2017</v>
      </c>
      <c r="B721" s="8" t="s">
        <v>221</v>
      </c>
      <c r="C721" s="8" t="s">
        <v>6</v>
      </c>
      <c r="D721" s="8" t="s">
        <v>134</v>
      </c>
      <c r="E721" s="8">
        <v>588</v>
      </c>
      <c r="F721" s="8" t="s">
        <v>7</v>
      </c>
      <c r="G721" s="8">
        <v>59</v>
      </c>
      <c r="H721" s="8">
        <v>10</v>
      </c>
      <c r="I721" s="8">
        <v>30</v>
      </c>
      <c r="J721" s="8">
        <v>45</v>
      </c>
      <c r="K721" s="8">
        <v>167</v>
      </c>
      <c r="L721" s="8">
        <v>39</v>
      </c>
      <c r="M721" s="8">
        <v>36</v>
      </c>
      <c r="N721" s="8">
        <v>29</v>
      </c>
      <c r="O721" s="8">
        <f>SUM(Data[[#This Row],[A1_num]:[C3_num]])</f>
        <v>415</v>
      </c>
      <c r="P721" s="9">
        <f>Data[[#This Row],[totalNumLAttainers]]+Data[[#This Row],[numNonLA]]</f>
        <v>1003</v>
      </c>
      <c r="Q721" s="9">
        <f>100*(Data[[#This Row],[totalNumLAttainers]]/Data[[#This Row],[totalYP]])</f>
        <v>41.375872382851448</v>
      </c>
      <c r="R721" s="9">
        <f>100*(Data[[#This Row],[numNonLA]]/Data[[#This Row],[totalYP]])</f>
        <v>58.624127617148559</v>
      </c>
      <c r="S721" s="13" t="e">
        <f>100*(Data[[#This Row],[A1_num]]/Data[[#This Row],[totalNumLAttainers]])</f>
        <v>#VALUE!</v>
      </c>
      <c r="T721" s="13">
        <f>100*(Data[[#This Row],[A2_num]]/Data[[#This Row],[totalNumLAttainers]])</f>
        <v>14.216867469879519</v>
      </c>
      <c r="U721" s="13">
        <f>100*(Data[[#This Row],[A3_num]]/Data[[#This Row],[totalNumLAttainers]])</f>
        <v>2.4096385542168677</v>
      </c>
      <c r="V721" s="13">
        <f>100*(Data[[#This Row],[B1_num]]/Data[[#This Row],[totalNumLAttainers]])</f>
        <v>7.2289156626506017</v>
      </c>
      <c r="W721" s="13">
        <f>100*(Data[[#This Row],[B2_num]]/Data[[#This Row],[totalNumLAttainers]])</f>
        <v>10.843373493975903</v>
      </c>
      <c r="X721" s="13">
        <f>100*(Data[[#This Row],[B3_num]]/Data[[#This Row],[totalNumLAttainers]])</f>
        <v>40.240963855421683</v>
      </c>
      <c r="Y721" s="13">
        <f>100*(Data[[#This Row],[C1_num]]/Data[[#This Row],[totalNumLAttainers]])</f>
        <v>9.3975903614457827</v>
      </c>
      <c r="Z721" s="13">
        <f>100*(Data[[#This Row],[C2_num]]/Data[[#This Row],[totalNumLAttainers]])</f>
        <v>8.6746987951807224</v>
      </c>
      <c r="AA721" s="13">
        <f>100*(Data[[#This Row],[C3_num]]/Data[[#This Row],[totalNumLAttainers]])</f>
        <v>6.9879518072289164</v>
      </c>
      <c r="AB721" s="9">
        <f>SUM(Data[[#This Row],[A1_num]:[A3_num]])</f>
        <v>69</v>
      </c>
      <c r="AC721" s="9">
        <f>SUM(Data[[#This Row],[B1_num]:[B3_num]])</f>
        <v>242</v>
      </c>
      <c r="AD721" s="9">
        <f>SUM(Data[[#This Row],[C1_num]:[C3_num]])</f>
        <v>104</v>
      </c>
      <c r="AE721" s="9">
        <f>SUM(Data[[#This Row],[A1_num]],Data[[#This Row],[B1_num]])</f>
        <v>30</v>
      </c>
      <c r="AF721" s="9">
        <f>SUM(Data[[#This Row],[A2_num]],Data[[#This Row],[B2_num]])</f>
        <v>104</v>
      </c>
      <c r="AG721" s="9">
        <f>SUM(Data[[#This Row],[A3_num]],Data[[#This Row],[B3_num]],Data[[#This Row],[C1_num]],Data[[#This Row],[C2_num]],Data[[#This Row],[C3_num]])</f>
        <v>281</v>
      </c>
    </row>
    <row r="722" spans="1:33" x14ac:dyDescent="0.15">
      <c r="A722" s="8">
        <v>2017</v>
      </c>
      <c r="B722" s="8" t="s">
        <v>221</v>
      </c>
      <c r="C722" s="8" t="s">
        <v>238</v>
      </c>
      <c r="D722" s="8" t="s">
        <v>239</v>
      </c>
      <c r="E722" s="8">
        <v>1440</v>
      </c>
      <c r="F722" s="8">
        <v>90</v>
      </c>
      <c r="G722" s="8">
        <v>102</v>
      </c>
      <c r="H722" s="8">
        <v>11</v>
      </c>
      <c r="I722" s="8">
        <v>159</v>
      </c>
      <c r="J722" s="8">
        <v>152</v>
      </c>
      <c r="K722" s="8">
        <v>388</v>
      </c>
      <c r="L722" s="8">
        <v>199</v>
      </c>
      <c r="M722" s="8">
        <v>116</v>
      </c>
      <c r="N722" s="8">
        <v>83</v>
      </c>
      <c r="O722" s="8">
        <f>SUM(Data[[#This Row],[A1_num]:[C3_num]])</f>
        <v>1300</v>
      </c>
      <c r="P722" s="9">
        <f>Data[[#This Row],[totalNumLAttainers]]+Data[[#This Row],[numNonLA]]</f>
        <v>2740</v>
      </c>
      <c r="Q722" s="9">
        <f>100*(Data[[#This Row],[totalNumLAttainers]]/Data[[#This Row],[totalYP]])</f>
        <v>47.445255474452551</v>
      </c>
      <c r="R722" s="9">
        <f>100*(Data[[#This Row],[numNonLA]]/Data[[#This Row],[totalYP]])</f>
        <v>52.554744525547449</v>
      </c>
      <c r="S722" s="13">
        <f>100*(Data[[#This Row],[A1_num]]/Data[[#This Row],[totalNumLAttainers]])</f>
        <v>6.9230769230769234</v>
      </c>
      <c r="T722" s="13">
        <f>100*(Data[[#This Row],[A2_num]]/Data[[#This Row],[totalNumLAttainers]])</f>
        <v>7.8461538461538458</v>
      </c>
      <c r="U722" s="13">
        <f>100*(Data[[#This Row],[A3_num]]/Data[[#This Row],[totalNumLAttainers]])</f>
        <v>0.84615384615384615</v>
      </c>
      <c r="V722" s="13">
        <f>100*(Data[[#This Row],[B1_num]]/Data[[#This Row],[totalNumLAttainers]])</f>
        <v>12.230769230769232</v>
      </c>
      <c r="W722" s="13">
        <f>100*(Data[[#This Row],[B2_num]]/Data[[#This Row],[totalNumLAttainers]])</f>
        <v>11.692307692307692</v>
      </c>
      <c r="X722" s="13">
        <f>100*(Data[[#This Row],[B3_num]]/Data[[#This Row],[totalNumLAttainers]])</f>
        <v>29.846153846153843</v>
      </c>
      <c r="Y722" s="13">
        <f>100*(Data[[#This Row],[C1_num]]/Data[[#This Row],[totalNumLAttainers]])</f>
        <v>15.307692307692308</v>
      </c>
      <c r="Z722" s="13">
        <f>100*(Data[[#This Row],[C2_num]]/Data[[#This Row],[totalNumLAttainers]])</f>
        <v>8.9230769230769234</v>
      </c>
      <c r="AA722" s="13">
        <f>100*(Data[[#This Row],[C3_num]]/Data[[#This Row],[totalNumLAttainers]])</f>
        <v>6.3846153846153841</v>
      </c>
      <c r="AB722" s="9">
        <f>SUM(Data[[#This Row],[A1_num]:[A3_num]])</f>
        <v>203</v>
      </c>
      <c r="AC722" s="9">
        <f>SUM(Data[[#This Row],[B1_num]:[B3_num]])</f>
        <v>699</v>
      </c>
      <c r="AD722" s="9">
        <f>SUM(Data[[#This Row],[C1_num]:[C3_num]])</f>
        <v>398</v>
      </c>
      <c r="AE722" s="9">
        <f>SUM(Data[[#This Row],[A1_num]],Data[[#This Row],[B1_num]])</f>
        <v>249</v>
      </c>
      <c r="AF722" s="9">
        <f>SUM(Data[[#This Row],[A2_num]],Data[[#This Row],[B2_num]])</f>
        <v>254</v>
      </c>
      <c r="AG722" s="9">
        <f>SUM(Data[[#This Row],[A3_num]],Data[[#This Row],[B3_num]],Data[[#This Row],[C1_num]],Data[[#This Row],[C2_num]],Data[[#This Row],[C3_num]])</f>
        <v>797</v>
      </c>
    </row>
    <row r="723" spans="1:33" x14ac:dyDescent="0.15">
      <c r="A723" s="8">
        <v>2017</v>
      </c>
      <c r="B723" s="8" t="s">
        <v>221</v>
      </c>
      <c r="C723" s="8" t="s">
        <v>313</v>
      </c>
      <c r="D723" s="8" t="s">
        <v>314</v>
      </c>
      <c r="E723" s="8">
        <v>4545</v>
      </c>
      <c r="F723" s="8">
        <v>265</v>
      </c>
      <c r="G723" s="8">
        <v>340</v>
      </c>
      <c r="H723" s="8">
        <v>46</v>
      </c>
      <c r="I723" s="8">
        <v>346</v>
      </c>
      <c r="J723" s="8">
        <v>395</v>
      </c>
      <c r="K723" s="8">
        <v>792</v>
      </c>
      <c r="L723" s="8">
        <v>518</v>
      </c>
      <c r="M723" s="8">
        <v>131</v>
      </c>
      <c r="N723" s="8">
        <v>139</v>
      </c>
      <c r="O723" s="8">
        <f>SUM(Data[[#This Row],[A1_num]:[C3_num]])</f>
        <v>2972</v>
      </c>
      <c r="P723" s="9">
        <f>Data[[#This Row],[totalNumLAttainers]]+Data[[#This Row],[numNonLA]]</f>
        <v>7517</v>
      </c>
      <c r="Q723" s="9">
        <f>100*(Data[[#This Row],[totalNumLAttainers]]/Data[[#This Row],[totalYP]])</f>
        <v>39.537049354795798</v>
      </c>
      <c r="R723" s="9">
        <f>100*(Data[[#This Row],[numNonLA]]/Data[[#This Row],[totalYP]])</f>
        <v>60.462950645204202</v>
      </c>
      <c r="S723" s="13">
        <f>100*(Data[[#This Row],[A1_num]]/Data[[#This Row],[totalNumLAttainers]])</f>
        <v>8.9165545087483178</v>
      </c>
      <c r="T723" s="13">
        <f>100*(Data[[#This Row],[A2_num]]/Data[[#This Row],[totalNumLAttainers]])</f>
        <v>11.440107671601615</v>
      </c>
      <c r="U723" s="13">
        <f>100*(Data[[#This Row],[A3_num]]/Data[[#This Row],[totalNumLAttainers]])</f>
        <v>1.5477792732166891</v>
      </c>
      <c r="V723" s="13">
        <f>100*(Data[[#This Row],[B1_num]]/Data[[#This Row],[totalNumLAttainers]])</f>
        <v>11.641991924629878</v>
      </c>
      <c r="W723" s="13">
        <f>100*(Data[[#This Row],[B2_num]]/Data[[#This Row],[totalNumLAttainers]])</f>
        <v>13.2907133243607</v>
      </c>
      <c r="X723" s="13">
        <f>100*(Data[[#This Row],[B3_num]]/Data[[#This Row],[totalNumLAttainers]])</f>
        <v>26.648721399730825</v>
      </c>
      <c r="Y723" s="13">
        <f>100*(Data[[#This Row],[C1_num]]/Data[[#This Row],[totalNumLAttainers]])</f>
        <v>17.42934051144011</v>
      </c>
      <c r="Z723" s="13">
        <f>100*(Data[[#This Row],[C2_num]]/Data[[#This Row],[totalNumLAttainers]])</f>
        <v>4.4078061911170936</v>
      </c>
      <c r="AA723" s="13">
        <f>100*(Data[[#This Row],[C3_num]]/Data[[#This Row],[totalNumLAttainers]])</f>
        <v>4.6769851951547778</v>
      </c>
      <c r="AB723" s="9">
        <f>SUM(Data[[#This Row],[A1_num]:[A3_num]])</f>
        <v>651</v>
      </c>
      <c r="AC723" s="9">
        <f>SUM(Data[[#This Row],[B1_num]:[B3_num]])</f>
        <v>1533</v>
      </c>
      <c r="AD723" s="9">
        <f>SUM(Data[[#This Row],[C1_num]:[C3_num]])</f>
        <v>788</v>
      </c>
      <c r="AE723" s="9">
        <f>SUM(Data[[#This Row],[A1_num]],Data[[#This Row],[B1_num]])</f>
        <v>611</v>
      </c>
      <c r="AF723" s="9">
        <f>SUM(Data[[#This Row],[A2_num]],Data[[#This Row],[B2_num]])</f>
        <v>735</v>
      </c>
      <c r="AG723" s="9">
        <f>SUM(Data[[#This Row],[A3_num]],Data[[#This Row],[B3_num]],Data[[#This Row],[C1_num]],Data[[#This Row],[C2_num]],Data[[#This Row],[C3_num]])</f>
        <v>1626</v>
      </c>
    </row>
    <row r="724" spans="1:33" x14ac:dyDescent="0.15">
      <c r="A724" s="8">
        <v>2017</v>
      </c>
      <c r="B724" s="8" t="s">
        <v>221</v>
      </c>
      <c r="C724" s="8" t="s">
        <v>315</v>
      </c>
      <c r="D724" s="8" t="s">
        <v>316</v>
      </c>
      <c r="E724" s="8">
        <v>4370</v>
      </c>
      <c r="F724" s="8">
        <v>310</v>
      </c>
      <c r="G724" s="8">
        <v>300</v>
      </c>
      <c r="H724" s="8">
        <v>136</v>
      </c>
      <c r="I724" s="8">
        <v>345</v>
      </c>
      <c r="J724" s="8">
        <v>373</v>
      </c>
      <c r="K724" s="8">
        <v>663</v>
      </c>
      <c r="L724" s="8">
        <v>364</v>
      </c>
      <c r="M724" s="8">
        <v>137</v>
      </c>
      <c r="N724" s="8">
        <v>139</v>
      </c>
      <c r="O724" s="8">
        <f>SUM(Data[[#This Row],[A1_num]:[C3_num]])</f>
        <v>2767</v>
      </c>
      <c r="P724" s="9">
        <f>Data[[#This Row],[totalNumLAttainers]]+Data[[#This Row],[numNonLA]]</f>
        <v>7137</v>
      </c>
      <c r="Q724" s="9">
        <f>100*(Data[[#This Row],[totalNumLAttainers]]/Data[[#This Row],[totalYP]])</f>
        <v>38.76979122880762</v>
      </c>
      <c r="R724" s="9">
        <f>100*(Data[[#This Row],[numNonLA]]/Data[[#This Row],[totalYP]])</f>
        <v>61.230208771192373</v>
      </c>
      <c r="S724" s="13">
        <f>100*(Data[[#This Row],[A1_num]]/Data[[#This Row],[totalNumLAttainers]])</f>
        <v>11.203469461510661</v>
      </c>
      <c r="T724" s="13">
        <f>100*(Data[[#This Row],[A2_num]]/Data[[#This Row],[totalNumLAttainers]])</f>
        <v>10.842067220816769</v>
      </c>
      <c r="U724" s="13">
        <f>100*(Data[[#This Row],[A3_num]]/Data[[#This Row],[totalNumLAttainers]])</f>
        <v>4.915070473436935</v>
      </c>
      <c r="V724" s="13">
        <f>100*(Data[[#This Row],[B1_num]]/Data[[#This Row],[totalNumLAttainers]])</f>
        <v>12.468377303939285</v>
      </c>
      <c r="W724" s="13">
        <f>100*(Data[[#This Row],[B2_num]]/Data[[#This Row],[totalNumLAttainers]])</f>
        <v>13.480303577882182</v>
      </c>
      <c r="X724" s="13">
        <f>100*(Data[[#This Row],[B3_num]]/Data[[#This Row],[totalNumLAttainers]])</f>
        <v>23.96096855800506</v>
      </c>
      <c r="Y724" s="13">
        <f>100*(Data[[#This Row],[C1_num]]/Data[[#This Row],[totalNumLAttainers]])</f>
        <v>13.155041561257679</v>
      </c>
      <c r="Z724" s="13">
        <f>100*(Data[[#This Row],[C2_num]]/Data[[#This Row],[totalNumLAttainers]])</f>
        <v>4.9512106975063244</v>
      </c>
      <c r="AA724" s="13">
        <f>100*(Data[[#This Row],[C3_num]]/Data[[#This Row],[totalNumLAttainers]])</f>
        <v>5.023491145645103</v>
      </c>
      <c r="AB724" s="9">
        <f>SUM(Data[[#This Row],[A1_num]:[A3_num]])</f>
        <v>746</v>
      </c>
      <c r="AC724" s="9">
        <f>SUM(Data[[#This Row],[B1_num]:[B3_num]])</f>
        <v>1381</v>
      </c>
      <c r="AD724" s="9">
        <f>SUM(Data[[#This Row],[C1_num]:[C3_num]])</f>
        <v>640</v>
      </c>
      <c r="AE724" s="9">
        <f>SUM(Data[[#This Row],[A1_num]],Data[[#This Row],[B1_num]])</f>
        <v>655</v>
      </c>
      <c r="AF724" s="9">
        <f>SUM(Data[[#This Row],[A2_num]],Data[[#This Row],[B2_num]])</f>
        <v>673</v>
      </c>
      <c r="AG724" s="9">
        <f>SUM(Data[[#This Row],[A3_num]],Data[[#This Row],[B3_num]],Data[[#This Row],[C1_num]],Data[[#This Row],[C2_num]],Data[[#This Row],[C3_num]])</f>
        <v>1439</v>
      </c>
    </row>
    <row r="725" spans="1:33" x14ac:dyDescent="0.15">
      <c r="A725" s="8">
        <v>2017</v>
      </c>
      <c r="B725" s="8" t="s">
        <v>221</v>
      </c>
      <c r="C725" s="8" t="s">
        <v>44</v>
      </c>
      <c r="D725" s="8" t="s">
        <v>160</v>
      </c>
      <c r="E725" s="8">
        <v>1651</v>
      </c>
      <c r="F725" s="8">
        <v>126</v>
      </c>
      <c r="G725" s="8">
        <v>170</v>
      </c>
      <c r="H725" s="8">
        <v>14</v>
      </c>
      <c r="I725" s="8">
        <v>149</v>
      </c>
      <c r="J725" s="8">
        <v>144</v>
      </c>
      <c r="K725" s="8">
        <v>524</v>
      </c>
      <c r="L725" s="8">
        <v>123</v>
      </c>
      <c r="M725" s="8">
        <v>82</v>
      </c>
      <c r="N725" s="8">
        <v>108</v>
      </c>
      <c r="O725" s="8">
        <f>SUM(Data[[#This Row],[A1_num]:[C3_num]])</f>
        <v>1440</v>
      </c>
      <c r="P725" s="9">
        <f>Data[[#This Row],[totalNumLAttainers]]+Data[[#This Row],[numNonLA]]</f>
        <v>3091</v>
      </c>
      <c r="Q725" s="9">
        <f>100*(Data[[#This Row],[totalNumLAttainers]]/Data[[#This Row],[totalYP]])</f>
        <v>46.586865092203169</v>
      </c>
      <c r="R725" s="9">
        <f>100*(Data[[#This Row],[numNonLA]]/Data[[#This Row],[totalYP]])</f>
        <v>53.413134907796831</v>
      </c>
      <c r="S725" s="13">
        <f>100*(Data[[#This Row],[A1_num]]/Data[[#This Row],[totalNumLAttainers]])</f>
        <v>8.75</v>
      </c>
      <c r="T725" s="13">
        <f>100*(Data[[#This Row],[A2_num]]/Data[[#This Row],[totalNumLAttainers]])</f>
        <v>11.805555555555555</v>
      </c>
      <c r="U725" s="13">
        <f>100*(Data[[#This Row],[A3_num]]/Data[[#This Row],[totalNumLAttainers]])</f>
        <v>0.97222222222222221</v>
      </c>
      <c r="V725" s="13">
        <f>100*(Data[[#This Row],[B1_num]]/Data[[#This Row],[totalNumLAttainers]])</f>
        <v>10.347222222222221</v>
      </c>
      <c r="W725" s="13">
        <f>100*(Data[[#This Row],[B2_num]]/Data[[#This Row],[totalNumLAttainers]])</f>
        <v>10</v>
      </c>
      <c r="X725" s="13">
        <f>100*(Data[[#This Row],[B3_num]]/Data[[#This Row],[totalNumLAttainers]])</f>
        <v>36.388888888888886</v>
      </c>
      <c r="Y725" s="13">
        <f>100*(Data[[#This Row],[C1_num]]/Data[[#This Row],[totalNumLAttainers]])</f>
        <v>8.5416666666666661</v>
      </c>
      <c r="Z725" s="13">
        <f>100*(Data[[#This Row],[C2_num]]/Data[[#This Row],[totalNumLAttainers]])</f>
        <v>5.6944444444444446</v>
      </c>
      <c r="AA725" s="13">
        <f>100*(Data[[#This Row],[C3_num]]/Data[[#This Row],[totalNumLAttainers]])</f>
        <v>7.5</v>
      </c>
      <c r="AB725" s="9">
        <f>SUM(Data[[#This Row],[A1_num]:[A3_num]])</f>
        <v>310</v>
      </c>
      <c r="AC725" s="9">
        <f>SUM(Data[[#This Row],[B1_num]:[B3_num]])</f>
        <v>817</v>
      </c>
      <c r="AD725" s="9">
        <f>SUM(Data[[#This Row],[C1_num]:[C3_num]])</f>
        <v>313</v>
      </c>
      <c r="AE725" s="9">
        <f>SUM(Data[[#This Row],[A1_num]],Data[[#This Row],[B1_num]])</f>
        <v>275</v>
      </c>
      <c r="AF725" s="9">
        <f>SUM(Data[[#This Row],[A2_num]],Data[[#This Row],[B2_num]])</f>
        <v>314</v>
      </c>
      <c r="AG725" s="9">
        <f>SUM(Data[[#This Row],[A3_num]],Data[[#This Row],[B3_num]],Data[[#This Row],[C1_num]],Data[[#This Row],[C2_num]],Data[[#This Row],[C3_num]])</f>
        <v>851</v>
      </c>
    </row>
    <row r="726" spans="1:33" x14ac:dyDescent="0.15">
      <c r="A726" s="8">
        <v>2017</v>
      </c>
      <c r="B726" s="8" t="s">
        <v>221</v>
      </c>
      <c r="C726" s="8" t="s">
        <v>317</v>
      </c>
      <c r="D726" s="8" t="s">
        <v>318</v>
      </c>
      <c r="E726" s="8">
        <v>2326</v>
      </c>
      <c r="F726" s="8">
        <v>141</v>
      </c>
      <c r="G726" s="8">
        <v>151</v>
      </c>
      <c r="H726" s="8">
        <v>18</v>
      </c>
      <c r="I726" s="8">
        <v>210</v>
      </c>
      <c r="J726" s="8">
        <v>240</v>
      </c>
      <c r="K726" s="8">
        <v>369</v>
      </c>
      <c r="L726" s="8">
        <v>260</v>
      </c>
      <c r="M726" s="8">
        <v>84</v>
      </c>
      <c r="N726" s="8">
        <v>81</v>
      </c>
      <c r="O726" s="8">
        <f>SUM(Data[[#This Row],[A1_num]:[C3_num]])</f>
        <v>1554</v>
      </c>
      <c r="P726" s="9">
        <f>Data[[#This Row],[totalNumLAttainers]]+Data[[#This Row],[numNonLA]]</f>
        <v>3880</v>
      </c>
      <c r="Q726" s="9">
        <f>100*(Data[[#This Row],[totalNumLAttainers]]/Data[[#This Row],[totalYP]])</f>
        <v>40.051546391752581</v>
      </c>
      <c r="R726" s="9">
        <f>100*(Data[[#This Row],[numNonLA]]/Data[[#This Row],[totalYP]])</f>
        <v>59.948453608247419</v>
      </c>
      <c r="S726" s="13">
        <f>100*(Data[[#This Row],[A1_num]]/Data[[#This Row],[totalNumLAttainers]])</f>
        <v>9.0733590733590734</v>
      </c>
      <c r="T726" s="13">
        <f>100*(Data[[#This Row],[A2_num]]/Data[[#This Row],[totalNumLAttainers]])</f>
        <v>9.7168597168597177</v>
      </c>
      <c r="U726" s="13">
        <f>100*(Data[[#This Row],[A3_num]]/Data[[#This Row],[totalNumLAttainers]])</f>
        <v>1.1583011583011582</v>
      </c>
      <c r="V726" s="13">
        <f>100*(Data[[#This Row],[B1_num]]/Data[[#This Row],[totalNumLAttainers]])</f>
        <v>13.513513513513514</v>
      </c>
      <c r="W726" s="13">
        <f>100*(Data[[#This Row],[B2_num]]/Data[[#This Row],[totalNumLAttainers]])</f>
        <v>15.444015444015443</v>
      </c>
      <c r="X726" s="13">
        <f>100*(Data[[#This Row],[B3_num]]/Data[[#This Row],[totalNumLAttainers]])</f>
        <v>23.745173745173744</v>
      </c>
      <c r="Y726" s="13">
        <f>100*(Data[[#This Row],[C1_num]]/Data[[#This Row],[totalNumLAttainers]])</f>
        <v>16.73101673101673</v>
      </c>
      <c r="Z726" s="13">
        <f>100*(Data[[#This Row],[C2_num]]/Data[[#This Row],[totalNumLAttainers]])</f>
        <v>5.4054054054054053</v>
      </c>
      <c r="AA726" s="13">
        <f>100*(Data[[#This Row],[C3_num]]/Data[[#This Row],[totalNumLAttainers]])</f>
        <v>5.2123552123552122</v>
      </c>
      <c r="AB726" s="9">
        <f>SUM(Data[[#This Row],[A1_num]:[A3_num]])</f>
        <v>310</v>
      </c>
      <c r="AC726" s="9">
        <f>SUM(Data[[#This Row],[B1_num]:[B3_num]])</f>
        <v>819</v>
      </c>
      <c r="AD726" s="9">
        <f>SUM(Data[[#This Row],[C1_num]:[C3_num]])</f>
        <v>425</v>
      </c>
      <c r="AE726" s="9">
        <f>SUM(Data[[#This Row],[A1_num]],Data[[#This Row],[B1_num]])</f>
        <v>351</v>
      </c>
      <c r="AF726" s="9">
        <f>SUM(Data[[#This Row],[A2_num]],Data[[#This Row],[B2_num]])</f>
        <v>391</v>
      </c>
      <c r="AG726" s="9">
        <f>SUM(Data[[#This Row],[A3_num]],Data[[#This Row],[B3_num]],Data[[#This Row],[C1_num]],Data[[#This Row],[C2_num]],Data[[#This Row],[C3_num]])</f>
        <v>812</v>
      </c>
    </row>
    <row r="727" spans="1:33" x14ac:dyDescent="0.15">
      <c r="A727" s="8">
        <v>2017</v>
      </c>
      <c r="B727" s="8" t="s">
        <v>221</v>
      </c>
      <c r="C727" s="8" t="s">
        <v>50</v>
      </c>
      <c r="D727" s="8" t="s">
        <v>165</v>
      </c>
      <c r="E727" s="8">
        <v>1920</v>
      </c>
      <c r="F727" s="8">
        <v>158</v>
      </c>
      <c r="G727" s="8">
        <v>141</v>
      </c>
      <c r="H727" s="8">
        <v>13</v>
      </c>
      <c r="I727" s="8">
        <v>168</v>
      </c>
      <c r="J727" s="8">
        <v>170</v>
      </c>
      <c r="K727" s="8">
        <v>544</v>
      </c>
      <c r="L727" s="8">
        <v>179</v>
      </c>
      <c r="M727" s="8">
        <v>72</v>
      </c>
      <c r="N727" s="8">
        <v>60</v>
      </c>
      <c r="O727" s="8">
        <f>SUM(Data[[#This Row],[A1_num]:[C3_num]])</f>
        <v>1505</v>
      </c>
      <c r="P727" s="9">
        <f>Data[[#This Row],[totalNumLAttainers]]+Data[[#This Row],[numNonLA]]</f>
        <v>3425</v>
      </c>
      <c r="Q727" s="9">
        <f>100*(Data[[#This Row],[totalNumLAttainers]]/Data[[#This Row],[totalYP]])</f>
        <v>43.941605839416056</v>
      </c>
      <c r="R727" s="9">
        <f>100*(Data[[#This Row],[numNonLA]]/Data[[#This Row],[totalYP]])</f>
        <v>56.058394160583944</v>
      </c>
      <c r="S727" s="13">
        <f>100*(Data[[#This Row],[A1_num]]/Data[[#This Row],[totalNumLAttainers]])</f>
        <v>10.498338870431894</v>
      </c>
      <c r="T727" s="13">
        <f>100*(Data[[#This Row],[A2_num]]/Data[[#This Row],[totalNumLAttainers]])</f>
        <v>9.368770764119601</v>
      </c>
      <c r="U727" s="13">
        <f>100*(Data[[#This Row],[A3_num]]/Data[[#This Row],[totalNumLAttainers]])</f>
        <v>0.86378737541528239</v>
      </c>
      <c r="V727" s="13">
        <f>100*(Data[[#This Row],[B1_num]]/Data[[#This Row],[totalNumLAttainers]])</f>
        <v>11.162790697674419</v>
      </c>
      <c r="W727" s="13">
        <f>100*(Data[[#This Row],[B2_num]]/Data[[#This Row],[totalNumLAttainers]])</f>
        <v>11.295681063122924</v>
      </c>
      <c r="X727" s="13">
        <f>100*(Data[[#This Row],[B3_num]]/Data[[#This Row],[totalNumLAttainers]])</f>
        <v>36.146179401993358</v>
      </c>
      <c r="Y727" s="13">
        <f>100*(Data[[#This Row],[C1_num]]/Data[[#This Row],[totalNumLAttainers]])</f>
        <v>11.893687707641195</v>
      </c>
      <c r="Z727" s="13">
        <f>100*(Data[[#This Row],[C2_num]]/Data[[#This Row],[totalNumLAttainers]])</f>
        <v>4.7840531561461797</v>
      </c>
      <c r="AA727" s="13">
        <f>100*(Data[[#This Row],[C3_num]]/Data[[#This Row],[totalNumLAttainers]])</f>
        <v>3.9867109634551494</v>
      </c>
      <c r="AB727" s="9">
        <f>SUM(Data[[#This Row],[A1_num]:[A3_num]])</f>
        <v>312</v>
      </c>
      <c r="AC727" s="9">
        <f>SUM(Data[[#This Row],[B1_num]:[B3_num]])</f>
        <v>882</v>
      </c>
      <c r="AD727" s="9">
        <f>SUM(Data[[#This Row],[C1_num]:[C3_num]])</f>
        <v>311</v>
      </c>
      <c r="AE727" s="9">
        <f>SUM(Data[[#This Row],[A1_num]],Data[[#This Row],[B1_num]])</f>
        <v>326</v>
      </c>
      <c r="AF727" s="9">
        <f>SUM(Data[[#This Row],[A2_num]],Data[[#This Row],[B2_num]])</f>
        <v>311</v>
      </c>
      <c r="AG727" s="9">
        <f>SUM(Data[[#This Row],[A3_num]],Data[[#This Row],[B3_num]],Data[[#This Row],[C1_num]],Data[[#This Row],[C2_num]],Data[[#This Row],[C3_num]])</f>
        <v>868</v>
      </c>
    </row>
    <row r="728" spans="1:33" x14ac:dyDescent="0.15">
      <c r="A728" s="8">
        <v>2017</v>
      </c>
      <c r="B728" s="8" t="s">
        <v>221</v>
      </c>
      <c r="C728" s="8" t="s">
        <v>23</v>
      </c>
      <c r="D728" s="8" t="s">
        <v>294</v>
      </c>
      <c r="E728" s="8">
        <v>2657</v>
      </c>
      <c r="F728" s="8">
        <v>307</v>
      </c>
      <c r="G728" s="8">
        <v>246</v>
      </c>
      <c r="H728" s="8">
        <v>50</v>
      </c>
      <c r="I728" s="8">
        <v>203</v>
      </c>
      <c r="J728" s="8">
        <v>204</v>
      </c>
      <c r="K728" s="8">
        <v>818</v>
      </c>
      <c r="L728" s="8">
        <v>132</v>
      </c>
      <c r="M728" s="8">
        <v>110</v>
      </c>
      <c r="N728" s="8">
        <v>120</v>
      </c>
      <c r="O728" s="8">
        <f>SUM(Data[[#This Row],[A1_num]:[C3_num]])</f>
        <v>2190</v>
      </c>
      <c r="P728" s="9">
        <f>Data[[#This Row],[totalNumLAttainers]]+Data[[#This Row],[numNonLA]]</f>
        <v>4847</v>
      </c>
      <c r="Q728" s="9">
        <f>100*(Data[[#This Row],[totalNumLAttainers]]/Data[[#This Row],[totalYP]])</f>
        <v>45.182587167319994</v>
      </c>
      <c r="R728" s="9">
        <f>100*(Data[[#This Row],[numNonLA]]/Data[[#This Row],[totalYP]])</f>
        <v>54.817412832680013</v>
      </c>
      <c r="S728" s="13">
        <f>100*(Data[[#This Row],[A1_num]]/Data[[#This Row],[totalNumLAttainers]])</f>
        <v>14.018264840182649</v>
      </c>
      <c r="T728" s="13">
        <f>100*(Data[[#This Row],[A2_num]]/Data[[#This Row],[totalNumLAttainers]])</f>
        <v>11.232876712328768</v>
      </c>
      <c r="U728" s="13">
        <f>100*(Data[[#This Row],[A3_num]]/Data[[#This Row],[totalNumLAttainers]])</f>
        <v>2.2831050228310499</v>
      </c>
      <c r="V728" s="13">
        <f>100*(Data[[#This Row],[B1_num]]/Data[[#This Row],[totalNumLAttainers]])</f>
        <v>9.269406392694064</v>
      </c>
      <c r="W728" s="13">
        <f>100*(Data[[#This Row],[B2_num]]/Data[[#This Row],[totalNumLAttainers]])</f>
        <v>9.3150684931506849</v>
      </c>
      <c r="X728" s="13">
        <f>100*(Data[[#This Row],[B3_num]]/Data[[#This Row],[totalNumLAttainers]])</f>
        <v>37.351598173515981</v>
      </c>
      <c r="Y728" s="13">
        <f>100*(Data[[#This Row],[C1_num]]/Data[[#This Row],[totalNumLAttainers]])</f>
        <v>6.0273972602739727</v>
      </c>
      <c r="Z728" s="13">
        <f>100*(Data[[#This Row],[C2_num]]/Data[[#This Row],[totalNumLAttainers]])</f>
        <v>5.0228310502283104</v>
      </c>
      <c r="AA728" s="13">
        <f>100*(Data[[#This Row],[C3_num]]/Data[[#This Row],[totalNumLAttainers]])</f>
        <v>5.4794520547945202</v>
      </c>
      <c r="AB728" s="9">
        <f>SUM(Data[[#This Row],[A1_num]:[A3_num]])</f>
        <v>603</v>
      </c>
      <c r="AC728" s="9">
        <f>SUM(Data[[#This Row],[B1_num]:[B3_num]])</f>
        <v>1225</v>
      </c>
      <c r="AD728" s="9">
        <f>SUM(Data[[#This Row],[C1_num]:[C3_num]])</f>
        <v>362</v>
      </c>
      <c r="AE728" s="9">
        <f>SUM(Data[[#This Row],[A1_num]],Data[[#This Row],[B1_num]])</f>
        <v>510</v>
      </c>
      <c r="AF728" s="9">
        <f>SUM(Data[[#This Row],[A2_num]],Data[[#This Row],[B2_num]])</f>
        <v>450</v>
      </c>
      <c r="AG728" s="9">
        <f>SUM(Data[[#This Row],[A3_num]],Data[[#This Row],[B3_num]],Data[[#This Row],[C1_num]],Data[[#This Row],[C2_num]],Data[[#This Row],[C3_num]])</f>
        <v>1230</v>
      </c>
    </row>
    <row r="729" spans="1:33" x14ac:dyDescent="0.15">
      <c r="A729" s="8">
        <v>2017</v>
      </c>
      <c r="B729" s="8" t="s">
        <v>221</v>
      </c>
      <c r="C729" s="8" t="s">
        <v>69</v>
      </c>
      <c r="D729" s="8" t="s">
        <v>182</v>
      </c>
      <c r="E729" s="8">
        <v>2216</v>
      </c>
      <c r="F729" s="8">
        <v>137</v>
      </c>
      <c r="G729" s="8">
        <v>150</v>
      </c>
      <c r="H729" s="8">
        <v>12</v>
      </c>
      <c r="I729" s="8">
        <v>146</v>
      </c>
      <c r="J729" s="8">
        <v>150</v>
      </c>
      <c r="K729" s="8">
        <v>269</v>
      </c>
      <c r="L729" s="8">
        <v>157</v>
      </c>
      <c r="M729" s="8">
        <v>88</v>
      </c>
      <c r="N729" s="8">
        <v>64</v>
      </c>
      <c r="O729" s="8">
        <f>SUM(Data[[#This Row],[A1_num]:[C3_num]])</f>
        <v>1173</v>
      </c>
      <c r="P729" s="9">
        <f>Data[[#This Row],[totalNumLAttainers]]+Data[[#This Row],[numNonLA]]</f>
        <v>3389</v>
      </c>
      <c r="Q729" s="9">
        <f>100*(Data[[#This Row],[totalNumLAttainers]]/Data[[#This Row],[totalYP]])</f>
        <v>34.611979935084101</v>
      </c>
      <c r="R729" s="9">
        <f>100*(Data[[#This Row],[numNonLA]]/Data[[#This Row],[totalYP]])</f>
        <v>65.388020064915906</v>
      </c>
      <c r="S729" s="13">
        <f>100*(Data[[#This Row],[A1_num]]/Data[[#This Row],[totalNumLAttainers]])</f>
        <v>11.679454390451834</v>
      </c>
      <c r="T729" s="13">
        <f>100*(Data[[#This Row],[A2_num]]/Data[[#This Row],[totalNumLAttainers]])</f>
        <v>12.787723785166241</v>
      </c>
      <c r="U729" s="13">
        <f>100*(Data[[#This Row],[A3_num]]/Data[[#This Row],[totalNumLAttainers]])</f>
        <v>1.0230179028132993</v>
      </c>
      <c r="V729" s="13">
        <f>100*(Data[[#This Row],[B1_num]]/Data[[#This Row],[totalNumLAttainers]])</f>
        <v>12.446717817561808</v>
      </c>
      <c r="W729" s="13">
        <f>100*(Data[[#This Row],[B2_num]]/Data[[#This Row],[totalNumLAttainers]])</f>
        <v>12.787723785166241</v>
      </c>
      <c r="X729" s="13">
        <f>100*(Data[[#This Row],[B3_num]]/Data[[#This Row],[totalNumLAttainers]])</f>
        <v>22.932651321398122</v>
      </c>
      <c r="Y729" s="13">
        <f>100*(Data[[#This Row],[C1_num]]/Data[[#This Row],[totalNumLAttainers]])</f>
        <v>13.384484228473998</v>
      </c>
      <c r="Z729" s="13">
        <f>100*(Data[[#This Row],[C2_num]]/Data[[#This Row],[totalNumLAttainers]])</f>
        <v>7.5021312872975283</v>
      </c>
      <c r="AA729" s="13">
        <f>100*(Data[[#This Row],[C3_num]]/Data[[#This Row],[totalNumLAttainers]])</f>
        <v>5.4560954816709293</v>
      </c>
      <c r="AB729" s="9">
        <f>SUM(Data[[#This Row],[A1_num]:[A3_num]])</f>
        <v>299</v>
      </c>
      <c r="AC729" s="9">
        <f>SUM(Data[[#This Row],[B1_num]:[B3_num]])</f>
        <v>565</v>
      </c>
      <c r="AD729" s="9">
        <f>SUM(Data[[#This Row],[C1_num]:[C3_num]])</f>
        <v>309</v>
      </c>
      <c r="AE729" s="9">
        <f>SUM(Data[[#This Row],[A1_num]],Data[[#This Row],[B1_num]])</f>
        <v>283</v>
      </c>
      <c r="AF729" s="9">
        <f>SUM(Data[[#This Row],[A2_num]],Data[[#This Row],[B2_num]])</f>
        <v>300</v>
      </c>
      <c r="AG729" s="9">
        <f>SUM(Data[[#This Row],[A3_num]],Data[[#This Row],[B3_num]],Data[[#This Row],[C1_num]],Data[[#This Row],[C2_num]],Data[[#This Row],[C3_num]])</f>
        <v>590</v>
      </c>
    </row>
    <row r="730" spans="1:33" x14ac:dyDescent="0.15">
      <c r="A730" s="8">
        <v>2017</v>
      </c>
      <c r="B730" s="8" t="s">
        <v>361</v>
      </c>
      <c r="C730" s="8" t="s">
        <v>362</v>
      </c>
      <c r="D730" s="8" t="s">
        <v>363</v>
      </c>
      <c r="E730" s="8">
        <v>26884</v>
      </c>
      <c r="F730" s="8">
        <v>1842</v>
      </c>
      <c r="G730" s="8">
        <v>2225</v>
      </c>
      <c r="H730" s="8">
        <v>247</v>
      </c>
      <c r="I730" s="8">
        <v>2166</v>
      </c>
      <c r="J730" s="8">
        <v>2476</v>
      </c>
      <c r="K730" s="8">
        <v>5794</v>
      </c>
      <c r="L730" s="8">
        <v>2774</v>
      </c>
      <c r="M730" s="8">
        <v>1031</v>
      </c>
      <c r="N730" s="8">
        <v>1073</v>
      </c>
      <c r="O730" s="8">
        <f>SUM(Data[[#This Row],[A1_num]:[C3_num]])</f>
        <v>19628</v>
      </c>
      <c r="P730" s="9">
        <f>Data[[#This Row],[totalNumLAttainers]]+Data[[#This Row],[numNonLA]]</f>
        <v>46512</v>
      </c>
      <c r="Q730" s="9">
        <f>100*(Data[[#This Row],[totalNumLAttainers]]/Data[[#This Row],[totalYP]])</f>
        <v>42.199862401100788</v>
      </c>
      <c r="R730" s="9">
        <f>100*(Data[[#This Row],[numNonLA]]/Data[[#This Row],[totalYP]])</f>
        <v>57.800137598899205</v>
      </c>
      <c r="S730" s="13">
        <f>100*(Data[[#This Row],[A1_num]]/Data[[#This Row],[totalNumLAttainers]])</f>
        <v>9.38455267984512</v>
      </c>
      <c r="T730" s="13">
        <f>100*(Data[[#This Row],[A2_num]]/Data[[#This Row],[totalNumLAttainers]])</f>
        <v>11.335846749541471</v>
      </c>
      <c r="U730" s="13">
        <f>100*(Data[[#This Row],[A3_num]]/Data[[#This Row],[totalNumLAttainers]])</f>
        <v>1.2584063582637048</v>
      </c>
      <c r="V730" s="13">
        <f>100*(Data[[#This Row],[B1_num]]/Data[[#This Row],[totalNumLAttainers]])</f>
        <v>11.035255757081721</v>
      </c>
      <c r="W730" s="13">
        <f>100*(Data[[#This Row],[B2_num]]/Data[[#This Row],[totalNumLAttainers]])</f>
        <v>12.614632158141431</v>
      </c>
      <c r="X730" s="13">
        <f>100*(Data[[#This Row],[B3_num]]/Data[[#This Row],[totalNumLAttainers]])</f>
        <v>29.519054412064399</v>
      </c>
      <c r="Y730" s="13">
        <f>100*(Data[[#This Row],[C1_num]]/Data[[#This Row],[totalNumLAttainers]])</f>
        <v>14.132871408192379</v>
      </c>
      <c r="Z730" s="13">
        <f>100*(Data[[#This Row],[C2_num]]/Data[[#This Row],[totalNumLAttainers]])</f>
        <v>5.2527002241695531</v>
      </c>
      <c r="AA730" s="13">
        <f>100*(Data[[#This Row],[C3_num]]/Data[[#This Row],[totalNumLAttainers]])</f>
        <v>5.4666802527002245</v>
      </c>
      <c r="AB730" s="9">
        <f>SUM(Data[[#This Row],[A1_num]:[A3_num]])</f>
        <v>4314</v>
      </c>
      <c r="AC730" s="9">
        <f>SUM(Data[[#This Row],[B1_num]:[B3_num]])</f>
        <v>10436</v>
      </c>
      <c r="AD730" s="9">
        <f>SUM(Data[[#This Row],[C1_num]:[C3_num]])</f>
        <v>4878</v>
      </c>
      <c r="AE730" s="9">
        <f>SUM(Data[[#This Row],[A1_num]],Data[[#This Row],[B1_num]])</f>
        <v>4008</v>
      </c>
      <c r="AF730" s="9">
        <f>SUM(Data[[#This Row],[A2_num]],Data[[#This Row],[B2_num]])</f>
        <v>4701</v>
      </c>
      <c r="AG730" s="9">
        <f>SUM(Data[[#This Row],[A3_num]],Data[[#This Row],[B3_num]],Data[[#This Row],[C1_num]],Data[[#This Row],[C2_num]],Data[[#This Row],[C3_num]])</f>
        <v>10919</v>
      </c>
    </row>
    <row r="731" spans="1:33" x14ac:dyDescent="0.15">
      <c r="A731" s="8">
        <v>2017</v>
      </c>
      <c r="B731" s="8" t="s">
        <v>361</v>
      </c>
      <c r="C731" s="8" t="s">
        <v>219</v>
      </c>
      <c r="D731" s="8" t="s">
        <v>364</v>
      </c>
      <c r="E731" s="8">
        <v>36546</v>
      </c>
      <c r="F731" s="8">
        <v>2433</v>
      </c>
      <c r="G731" s="8">
        <v>2804</v>
      </c>
      <c r="H731" s="8">
        <v>236</v>
      </c>
      <c r="I731" s="8">
        <v>2763</v>
      </c>
      <c r="J731" s="8">
        <v>3189</v>
      </c>
      <c r="K731" s="8">
        <v>6840</v>
      </c>
      <c r="L731" s="8">
        <v>3217</v>
      </c>
      <c r="M731" s="8">
        <v>1369</v>
      </c>
      <c r="N731" s="8">
        <v>1389</v>
      </c>
      <c r="O731" s="8">
        <f>SUM(Data[[#This Row],[A1_num]:[C3_num]])</f>
        <v>24240</v>
      </c>
      <c r="P731" s="9">
        <f>Data[[#This Row],[totalNumLAttainers]]+Data[[#This Row],[numNonLA]]</f>
        <v>60786</v>
      </c>
      <c r="Q731" s="9">
        <f>100*(Data[[#This Row],[totalNumLAttainers]]/Data[[#This Row],[totalYP]])</f>
        <v>39.877603395518705</v>
      </c>
      <c r="R731" s="9">
        <f>100*(Data[[#This Row],[numNonLA]]/Data[[#This Row],[totalYP]])</f>
        <v>60.122396604481295</v>
      </c>
      <c r="S731" s="13">
        <f>100*(Data[[#This Row],[A1_num]]/Data[[#This Row],[totalNumLAttainers]])</f>
        <v>10.037128712871288</v>
      </c>
      <c r="T731" s="13">
        <f>100*(Data[[#This Row],[A2_num]]/Data[[#This Row],[totalNumLAttainers]])</f>
        <v>11.567656765676567</v>
      </c>
      <c r="U731" s="13">
        <f>100*(Data[[#This Row],[A3_num]]/Data[[#This Row],[totalNumLAttainers]])</f>
        <v>0.97359735973597361</v>
      </c>
      <c r="V731" s="13">
        <f>100*(Data[[#This Row],[B1_num]]/Data[[#This Row],[totalNumLAttainers]])</f>
        <v>11.39851485148515</v>
      </c>
      <c r="W731" s="13">
        <f>100*(Data[[#This Row],[B2_num]]/Data[[#This Row],[totalNumLAttainers]])</f>
        <v>13.155940594059407</v>
      </c>
      <c r="X731" s="13">
        <f>100*(Data[[#This Row],[B3_num]]/Data[[#This Row],[totalNumLAttainers]])</f>
        <v>28.217821782178216</v>
      </c>
      <c r="Y731" s="13">
        <f>100*(Data[[#This Row],[C1_num]]/Data[[#This Row],[totalNumLAttainers]])</f>
        <v>13.271452145214521</v>
      </c>
      <c r="Z731" s="13">
        <f>100*(Data[[#This Row],[C2_num]]/Data[[#This Row],[totalNumLAttainers]])</f>
        <v>5.6476897689768979</v>
      </c>
      <c r="AA731" s="13">
        <f>100*(Data[[#This Row],[C3_num]]/Data[[#This Row],[totalNumLAttainers]])</f>
        <v>5.7301980198019802</v>
      </c>
      <c r="AB731" s="9">
        <f>SUM(Data[[#This Row],[A1_num]:[A3_num]])</f>
        <v>5473</v>
      </c>
      <c r="AC731" s="9">
        <f>SUM(Data[[#This Row],[B1_num]:[B3_num]])</f>
        <v>12792</v>
      </c>
      <c r="AD731" s="9">
        <f>SUM(Data[[#This Row],[C1_num]:[C3_num]])</f>
        <v>5975</v>
      </c>
      <c r="AE731" s="9">
        <f>SUM(Data[[#This Row],[A1_num]],Data[[#This Row],[B1_num]])</f>
        <v>5196</v>
      </c>
      <c r="AF731" s="9">
        <f>SUM(Data[[#This Row],[A2_num]],Data[[#This Row],[B2_num]])</f>
        <v>5993</v>
      </c>
      <c r="AG731" s="9">
        <f>SUM(Data[[#This Row],[A3_num]],Data[[#This Row],[B3_num]],Data[[#This Row],[C1_num]],Data[[#This Row],[C2_num]],Data[[#This Row],[C3_num]])</f>
        <v>13051</v>
      </c>
    </row>
    <row r="732" spans="1:33" x14ac:dyDescent="0.15">
      <c r="A732" s="8">
        <v>2017</v>
      </c>
      <c r="B732" s="8" t="s">
        <v>221</v>
      </c>
      <c r="C732" s="8" t="s">
        <v>230</v>
      </c>
      <c r="D732" s="8" t="s">
        <v>231</v>
      </c>
      <c r="E732" s="8">
        <v>2022</v>
      </c>
      <c r="F732" s="8">
        <v>129</v>
      </c>
      <c r="G732" s="8">
        <v>147</v>
      </c>
      <c r="H732" s="8">
        <v>11</v>
      </c>
      <c r="I732" s="8">
        <v>150</v>
      </c>
      <c r="J732" s="8">
        <v>155</v>
      </c>
      <c r="K732" s="8">
        <v>317</v>
      </c>
      <c r="L732" s="8">
        <v>146</v>
      </c>
      <c r="M732" s="8">
        <v>48</v>
      </c>
      <c r="N732" s="8">
        <v>70</v>
      </c>
      <c r="O732" s="8">
        <f>SUM(Data[[#This Row],[A1_num]:[C3_num]])</f>
        <v>1173</v>
      </c>
      <c r="P732" s="9">
        <f>Data[[#This Row],[totalNumLAttainers]]+Data[[#This Row],[numNonLA]]</f>
        <v>3195</v>
      </c>
      <c r="Q732" s="9">
        <f>100*(Data[[#This Row],[totalNumLAttainers]]/Data[[#This Row],[totalYP]])</f>
        <v>36.713615023474176</v>
      </c>
      <c r="R732" s="9">
        <f>100*(Data[[#This Row],[numNonLA]]/Data[[#This Row],[totalYP]])</f>
        <v>63.286384976525824</v>
      </c>
      <c r="S732" s="13">
        <f>100*(Data[[#This Row],[A1_num]]/Data[[#This Row],[totalNumLAttainers]])</f>
        <v>10.997442455242968</v>
      </c>
      <c r="T732" s="13">
        <f>100*(Data[[#This Row],[A2_num]]/Data[[#This Row],[totalNumLAttainers]])</f>
        <v>12.531969309462914</v>
      </c>
      <c r="U732" s="13">
        <f>100*(Data[[#This Row],[A3_num]]/Data[[#This Row],[totalNumLAttainers]])</f>
        <v>0.93776641091219104</v>
      </c>
      <c r="V732" s="13">
        <f>100*(Data[[#This Row],[B1_num]]/Data[[#This Row],[totalNumLAttainers]])</f>
        <v>12.787723785166241</v>
      </c>
      <c r="W732" s="13">
        <f>100*(Data[[#This Row],[B2_num]]/Data[[#This Row],[totalNumLAttainers]])</f>
        <v>13.213981244671782</v>
      </c>
      <c r="X732" s="13">
        <f>100*(Data[[#This Row],[B3_num]]/Data[[#This Row],[totalNumLAttainers]])</f>
        <v>27.024722932651322</v>
      </c>
      <c r="Y732" s="13">
        <f>100*(Data[[#This Row],[C1_num]]/Data[[#This Row],[totalNumLAttainers]])</f>
        <v>12.446717817561808</v>
      </c>
      <c r="Z732" s="13">
        <f>100*(Data[[#This Row],[C2_num]]/Data[[#This Row],[totalNumLAttainers]])</f>
        <v>4.0920716112531972</v>
      </c>
      <c r="AA732" s="13">
        <f>100*(Data[[#This Row],[C3_num]]/Data[[#This Row],[totalNumLAttainers]])</f>
        <v>5.9676044330775788</v>
      </c>
      <c r="AB732" s="9">
        <f>SUM(Data[[#This Row],[A1_num]:[A3_num]])</f>
        <v>287</v>
      </c>
      <c r="AC732" s="9">
        <f>SUM(Data[[#This Row],[B1_num]:[B3_num]])</f>
        <v>622</v>
      </c>
      <c r="AD732" s="9">
        <f>SUM(Data[[#This Row],[C1_num]:[C3_num]])</f>
        <v>264</v>
      </c>
      <c r="AE732" s="9">
        <f>SUM(Data[[#This Row],[A1_num]],Data[[#This Row],[B1_num]])</f>
        <v>279</v>
      </c>
      <c r="AF732" s="9">
        <f>SUM(Data[[#This Row],[A2_num]],Data[[#This Row],[B2_num]])</f>
        <v>302</v>
      </c>
      <c r="AG732" s="9">
        <f>SUM(Data[[#This Row],[A3_num]],Data[[#This Row],[B3_num]],Data[[#This Row],[C1_num]],Data[[#This Row],[C2_num]],Data[[#This Row],[C3_num]])</f>
        <v>592</v>
      </c>
    </row>
    <row r="733" spans="1:33" x14ac:dyDescent="0.15">
      <c r="A733" s="8">
        <v>2017</v>
      </c>
      <c r="B733" s="8" t="s">
        <v>221</v>
      </c>
      <c r="C733" s="8" t="s">
        <v>319</v>
      </c>
      <c r="D733" s="8" t="s">
        <v>320</v>
      </c>
      <c r="E733" s="8">
        <v>2931</v>
      </c>
      <c r="F733" s="8">
        <v>261</v>
      </c>
      <c r="G733" s="8">
        <v>212</v>
      </c>
      <c r="H733" s="8">
        <v>26</v>
      </c>
      <c r="I733" s="8">
        <v>196</v>
      </c>
      <c r="J733" s="8">
        <v>197</v>
      </c>
      <c r="K733" s="8">
        <v>722</v>
      </c>
      <c r="L733" s="8">
        <v>230</v>
      </c>
      <c r="M733" s="8">
        <v>124</v>
      </c>
      <c r="N733" s="8">
        <v>99</v>
      </c>
      <c r="O733" s="8">
        <f>SUM(Data[[#This Row],[A1_num]:[C3_num]])</f>
        <v>2067</v>
      </c>
      <c r="P733" s="9">
        <f>Data[[#This Row],[totalNumLAttainers]]+Data[[#This Row],[numNonLA]]</f>
        <v>4998</v>
      </c>
      <c r="Q733" s="9">
        <f>100*(Data[[#This Row],[totalNumLAttainers]]/Data[[#This Row],[totalYP]])</f>
        <v>41.35654261704682</v>
      </c>
      <c r="R733" s="9">
        <f>100*(Data[[#This Row],[numNonLA]]/Data[[#This Row],[totalYP]])</f>
        <v>58.64345738295318</v>
      </c>
      <c r="S733" s="13">
        <f>100*(Data[[#This Row],[A1_num]]/Data[[#This Row],[totalNumLAttainers]])</f>
        <v>12.62699564586357</v>
      </c>
      <c r="T733" s="13">
        <f>100*(Data[[#This Row],[A2_num]]/Data[[#This Row],[totalNumLAttainers]])</f>
        <v>10.256410256410255</v>
      </c>
      <c r="U733" s="13">
        <f>100*(Data[[#This Row],[A3_num]]/Data[[#This Row],[totalNumLAttainers]])</f>
        <v>1.257861635220126</v>
      </c>
      <c r="V733" s="13">
        <f>100*(Data[[#This Row],[B1_num]]/Data[[#This Row],[totalNumLAttainers]])</f>
        <v>9.4823415578132568</v>
      </c>
      <c r="W733" s="13">
        <f>100*(Data[[#This Row],[B2_num]]/Data[[#This Row],[totalNumLAttainers]])</f>
        <v>9.5307208514755679</v>
      </c>
      <c r="X733" s="13">
        <f>100*(Data[[#This Row],[B3_num]]/Data[[#This Row],[totalNumLAttainers]])</f>
        <v>34.929850024189648</v>
      </c>
      <c r="Y733" s="13">
        <f>100*(Data[[#This Row],[C1_num]]/Data[[#This Row],[totalNumLAttainers]])</f>
        <v>11.127237542331882</v>
      </c>
      <c r="Z733" s="13">
        <f>100*(Data[[#This Row],[C2_num]]/Data[[#This Row],[totalNumLAttainers]])</f>
        <v>5.9990324141267539</v>
      </c>
      <c r="AA733" s="13">
        <f>100*(Data[[#This Row],[C3_num]]/Data[[#This Row],[totalNumLAttainers]])</f>
        <v>4.7895500725689404</v>
      </c>
      <c r="AB733" s="9">
        <f>SUM(Data[[#This Row],[A1_num]:[A3_num]])</f>
        <v>499</v>
      </c>
      <c r="AC733" s="9">
        <f>SUM(Data[[#This Row],[B1_num]:[B3_num]])</f>
        <v>1115</v>
      </c>
      <c r="AD733" s="9">
        <f>SUM(Data[[#This Row],[C1_num]:[C3_num]])</f>
        <v>453</v>
      </c>
      <c r="AE733" s="9">
        <f>SUM(Data[[#This Row],[A1_num]],Data[[#This Row],[B1_num]])</f>
        <v>457</v>
      </c>
      <c r="AF733" s="9">
        <f>SUM(Data[[#This Row],[A2_num]],Data[[#This Row],[B2_num]])</f>
        <v>409</v>
      </c>
      <c r="AG733" s="9">
        <f>SUM(Data[[#This Row],[A3_num]],Data[[#This Row],[B3_num]],Data[[#This Row],[C1_num]],Data[[#This Row],[C2_num]],Data[[#This Row],[C3_num]])</f>
        <v>1201</v>
      </c>
    </row>
    <row r="734" spans="1:33" x14ac:dyDescent="0.15">
      <c r="A734" s="8">
        <v>2017</v>
      </c>
      <c r="B734" s="8" t="s">
        <v>221</v>
      </c>
      <c r="C734" s="8" t="s">
        <v>70</v>
      </c>
      <c r="D734" s="8" t="s">
        <v>183</v>
      </c>
      <c r="E734" s="8">
        <v>2177</v>
      </c>
      <c r="F734" s="8">
        <v>186</v>
      </c>
      <c r="G734" s="8">
        <v>152</v>
      </c>
      <c r="H734" s="8">
        <v>20</v>
      </c>
      <c r="I734" s="8">
        <v>187</v>
      </c>
      <c r="J734" s="8">
        <v>183</v>
      </c>
      <c r="K734" s="8">
        <v>484</v>
      </c>
      <c r="L734" s="8">
        <v>209</v>
      </c>
      <c r="M734" s="8">
        <v>77</v>
      </c>
      <c r="N734" s="8">
        <v>116</v>
      </c>
      <c r="O734" s="8">
        <f>SUM(Data[[#This Row],[A1_num]:[C3_num]])</f>
        <v>1614</v>
      </c>
      <c r="P734" s="9">
        <f>Data[[#This Row],[totalNumLAttainers]]+Data[[#This Row],[numNonLA]]</f>
        <v>3791</v>
      </c>
      <c r="Q734" s="9">
        <f>100*(Data[[#This Row],[totalNumLAttainers]]/Data[[#This Row],[totalYP]])</f>
        <v>42.574518596676334</v>
      </c>
      <c r="R734" s="9">
        <f>100*(Data[[#This Row],[numNonLA]]/Data[[#This Row],[totalYP]])</f>
        <v>57.425481403323666</v>
      </c>
      <c r="S734" s="13">
        <f>100*(Data[[#This Row],[A1_num]]/Data[[#This Row],[totalNumLAttainers]])</f>
        <v>11.524163568773234</v>
      </c>
      <c r="T734" s="13">
        <f>100*(Data[[#This Row],[A2_num]]/Data[[#This Row],[totalNumLAttainers]])</f>
        <v>9.4175960346964054</v>
      </c>
      <c r="U734" s="13">
        <f>100*(Data[[#This Row],[A3_num]]/Data[[#This Row],[totalNumLAttainers]])</f>
        <v>1.2391573729863694</v>
      </c>
      <c r="V734" s="13">
        <f>100*(Data[[#This Row],[B1_num]]/Data[[#This Row],[totalNumLAttainers]])</f>
        <v>11.586121437422554</v>
      </c>
      <c r="W734" s="13">
        <f>100*(Data[[#This Row],[B2_num]]/Data[[#This Row],[totalNumLAttainers]])</f>
        <v>11.338289962825279</v>
      </c>
      <c r="X734" s="13">
        <f>100*(Data[[#This Row],[B3_num]]/Data[[#This Row],[totalNumLAttainers]])</f>
        <v>29.987608426270135</v>
      </c>
      <c r="Y734" s="13">
        <f>100*(Data[[#This Row],[C1_num]]/Data[[#This Row],[totalNumLAttainers]])</f>
        <v>12.94919454770756</v>
      </c>
      <c r="Z734" s="13">
        <f>100*(Data[[#This Row],[C2_num]]/Data[[#This Row],[totalNumLAttainers]])</f>
        <v>4.7707558859975219</v>
      </c>
      <c r="AA734" s="13">
        <f>100*(Data[[#This Row],[C3_num]]/Data[[#This Row],[totalNumLAttainers]])</f>
        <v>7.1871127633209424</v>
      </c>
      <c r="AB734" s="9">
        <f>SUM(Data[[#This Row],[A1_num]:[A3_num]])</f>
        <v>358</v>
      </c>
      <c r="AC734" s="9">
        <f>SUM(Data[[#This Row],[B1_num]:[B3_num]])</f>
        <v>854</v>
      </c>
      <c r="AD734" s="9">
        <f>SUM(Data[[#This Row],[C1_num]:[C3_num]])</f>
        <v>402</v>
      </c>
      <c r="AE734" s="9">
        <f>SUM(Data[[#This Row],[A1_num]],Data[[#This Row],[B1_num]])</f>
        <v>373</v>
      </c>
      <c r="AF734" s="9">
        <f>SUM(Data[[#This Row],[A2_num]],Data[[#This Row],[B2_num]])</f>
        <v>335</v>
      </c>
      <c r="AG734" s="9">
        <f>SUM(Data[[#This Row],[A3_num]],Data[[#This Row],[B3_num]],Data[[#This Row],[C1_num]],Data[[#This Row],[C2_num]],Data[[#This Row],[C3_num]])</f>
        <v>906</v>
      </c>
    </row>
    <row r="735" spans="1:33" x14ac:dyDescent="0.15">
      <c r="A735" s="8">
        <v>2017</v>
      </c>
      <c r="B735" s="8" t="s">
        <v>217</v>
      </c>
      <c r="C735" s="8" t="s">
        <v>19</v>
      </c>
      <c r="D735" s="8" t="s">
        <v>126</v>
      </c>
      <c r="E735" s="8">
        <v>315321</v>
      </c>
      <c r="F735" s="8">
        <v>23339</v>
      </c>
      <c r="G735" s="8">
        <v>25442</v>
      </c>
      <c r="H735" s="8">
        <v>3413</v>
      </c>
      <c r="I735" s="8">
        <v>23715</v>
      </c>
      <c r="J735" s="8">
        <v>26392</v>
      </c>
      <c r="K735" s="8">
        <v>69596</v>
      </c>
      <c r="L735" s="8">
        <v>25888</v>
      </c>
      <c r="M735" s="8">
        <v>15385</v>
      </c>
      <c r="N735" s="8">
        <v>19633</v>
      </c>
      <c r="O735" s="8">
        <f>SUM(Data[[#This Row],[A1_num]:[C3_num]])</f>
        <v>232803</v>
      </c>
      <c r="P735" s="9">
        <f>Data[[#This Row],[totalNumLAttainers]]+Data[[#This Row],[numNonLA]]</f>
        <v>548124</v>
      </c>
      <c r="Q735" s="9">
        <f>100*(Data[[#This Row],[totalNumLAttainers]]/Data[[#This Row],[totalYP]])</f>
        <v>42.472688661689688</v>
      </c>
      <c r="R735" s="9">
        <f>100*(Data[[#This Row],[numNonLA]]/Data[[#This Row],[totalYP]])</f>
        <v>57.527311338310305</v>
      </c>
      <c r="S735" s="13">
        <f>100*(Data[[#This Row],[A1_num]]/Data[[#This Row],[totalNumLAttainers]])</f>
        <v>10.025214451703802</v>
      </c>
      <c r="T735" s="13">
        <f>100*(Data[[#This Row],[A2_num]]/Data[[#This Row],[totalNumLAttainers]])</f>
        <v>10.928553326202842</v>
      </c>
      <c r="U735" s="13">
        <f>100*(Data[[#This Row],[A3_num]]/Data[[#This Row],[totalNumLAttainers]])</f>
        <v>1.4660463997457078</v>
      </c>
      <c r="V735" s="13">
        <f>100*(Data[[#This Row],[B1_num]]/Data[[#This Row],[totalNumLAttainers]])</f>
        <v>10.18672439788147</v>
      </c>
      <c r="W735" s="13">
        <f>100*(Data[[#This Row],[B2_num]]/Data[[#This Row],[totalNumLAttainers]])</f>
        <v>11.336623668938973</v>
      </c>
      <c r="X735" s="13">
        <f>100*(Data[[#This Row],[B3_num]]/Data[[#This Row],[totalNumLAttainers]])</f>
        <v>29.894803761119913</v>
      </c>
      <c r="Y735" s="13">
        <f>100*(Data[[#This Row],[C1_num]]/Data[[#This Row],[totalNumLAttainers]])</f>
        <v>11.120131613424226</v>
      </c>
      <c r="Z735" s="13">
        <f>100*(Data[[#This Row],[C2_num]]/Data[[#This Row],[totalNumLAttainers]])</f>
        <v>6.6085918136793769</v>
      </c>
      <c r="AA735" s="13">
        <f>100*(Data[[#This Row],[C3_num]]/Data[[#This Row],[totalNumLAttainers]])</f>
        <v>8.4333105673036854</v>
      </c>
      <c r="AB735" s="9">
        <f>SUM(Data[[#This Row],[A1_num]:[A3_num]])</f>
        <v>52194</v>
      </c>
      <c r="AC735" s="9">
        <f>SUM(Data[[#This Row],[B1_num]:[B3_num]])</f>
        <v>119703</v>
      </c>
      <c r="AD735" s="9">
        <f>SUM(Data[[#This Row],[C1_num]:[C3_num]])</f>
        <v>60906</v>
      </c>
      <c r="AE735" s="9">
        <f>SUM(Data[[#This Row],[A1_num]],Data[[#This Row],[B1_num]])</f>
        <v>47054</v>
      </c>
      <c r="AF735" s="9">
        <f>SUM(Data[[#This Row],[A2_num]],Data[[#This Row],[B2_num]])</f>
        <v>51834</v>
      </c>
      <c r="AG735" s="9">
        <f>SUM(Data[[#This Row],[A3_num]],Data[[#This Row],[B3_num]],Data[[#This Row],[C1_num]],Data[[#This Row],[C2_num]],Data[[#This Row],[C3_num]])</f>
        <v>133915</v>
      </c>
    </row>
    <row r="736" spans="1:33" x14ac:dyDescent="0.15">
      <c r="A736" s="8">
        <v>2017</v>
      </c>
      <c r="B736" s="8" t="s">
        <v>221</v>
      </c>
      <c r="C736" s="8" t="s">
        <v>321</v>
      </c>
      <c r="D736" s="8" t="s">
        <v>322</v>
      </c>
      <c r="E736" s="8">
        <v>8957</v>
      </c>
      <c r="F736" s="8">
        <v>631</v>
      </c>
      <c r="G736" s="8">
        <v>766</v>
      </c>
      <c r="H736" s="8">
        <v>73</v>
      </c>
      <c r="I736" s="8">
        <v>674</v>
      </c>
      <c r="J736" s="8">
        <v>676</v>
      </c>
      <c r="K736" s="8">
        <v>1696</v>
      </c>
      <c r="L736" s="8">
        <v>722</v>
      </c>
      <c r="M736" s="8">
        <v>287</v>
      </c>
      <c r="N736" s="8">
        <v>333</v>
      </c>
      <c r="O736" s="8">
        <f>SUM(Data[[#This Row],[A1_num]:[C3_num]])</f>
        <v>5858</v>
      </c>
      <c r="P736" s="9">
        <f>Data[[#This Row],[totalNumLAttainers]]+Data[[#This Row],[numNonLA]]</f>
        <v>14815</v>
      </c>
      <c r="Q736" s="9">
        <f>100*(Data[[#This Row],[totalNumLAttainers]]/Data[[#This Row],[totalYP]])</f>
        <v>39.541005737428279</v>
      </c>
      <c r="R736" s="9">
        <f>100*(Data[[#This Row],[numNonLA]]/Data[[#This Row],[totalYP]])</f>
        <v>60.458994262571721</v>
      </c>
      <c r="S736" s="13">
        <f>100*(Data[[#This Row],[A1_num]]/Data[[#This Row],[totalNumLAttainers]])</f>
        <v>10.771594400819392</v>
      </c>
      <c r="T736" s="13">
        <f>100*(Data[[#This Row],[A2_num]]/Data[[#This Row],[totalNumLAttainers]])</f>
        <v>13.076135199726869</v>
      </c>
      <c r="U736" s="13">
        <f>100*(Data[[#This Row],[A3_num]]/Data[[#This Row],[totalNumLAttainers]])</f>
        <v>1.2461590986684876</v>
      </c>
      <c r="V736" s="13">
        <f>100*(Data[[#This Row],[B1_num]]/Data[[#This Row],[totalNumLAttainers]])</f>
        <v>11.505633321952885</v>
      </c>
      <c r="W736" s="13">
        <f>100*(Data[[#This Row],[B2_num]]/Data[[#This Row],[totalNumLAttainers]])</f>
        <v>11.539774667121884</v>
      </c>
      <c r="X736" s="13">
        <f>100*(Data[[#This Row],[B3_num]]/Data[[#This Row],[totalNumLAttainers]])</f>
        <v>28.951860703311709</v>
      </c>
      <c r="Y736" s="13">
        <f>100*(Data[[#This Row],[C1_num]]/Data[[#This Row],[totalNumLAttainers]])</f>
        <v>12.325025606008877</v>
      </c>
      <c r="Z736" s="13">
        <f>100*(Data[[#This Row],[C2_num]]/Data[[#This Row],[totalNumLAttainers]])</f>
        <v>4.8992830317514509</v>
      </c>
      <c r="AA736" s="13">
        <f>100*(Data[[#This Row],[C3_num]]/Data[[#This Row],[totalNumLAttainers]])</f>
        <v>5.6845339706384435</v>
      </c>
      <c r="AB736" s="9">
        <f>SUM(Data[[#This Row],[A1_num]:[A3_num]])</f>
        <v>1470</v>
      </c>
      <c r="AC736" s="9">
        <f>SUM(Data[[#This Row],[B1_num]:[B3_num]])</f>
        <v>3046</v>
      </c>
      <c r="AD736" s="9">
        <f>SUM(Data[[#This Row],[C1_num]:[C3_num]])</f>
        <v>1342</v>
      </c>
      <c r="AE736" s="9">
        <f>SUM(Data[[#This Row],[A1_num]],Data[[#This Row],[B1_num]])</f>
        <v>1305</v>
      </c>
      <c r="AF736" s="9">
        <f>SUM(Data[[#This Row],[A2_num]],Data[[#This Row],[B2_num]])</f>
        <v>1442</v>
      </c>
      <c r="AG736" s="9">
        <f>SUM(Data[[#This Row],[A3_num]],Data[[#This Row],[B3_num]],Data[[#This Row],[C1_num]],Data[[#This Row],[C2_num]],Data[[#This Row],[C3_num]])</f>
        <v>3111</v>
      </c>
    </row>
    <row r="737" spans="1:33" x14ac:dyDescent="0.15">
      <c r="A737" s="8">
        <v>2017</v>
      </c>
      <c r="B737" s="8" t="s">
        <v>221</v>
      </c>
      <c r="C737" s="8" t="s">
        <v>24</v>
      </c>
      <c r="D737" s="8" t="s">
        <v>308</v>
      </c>
      <c r="E737" s="8">
        <v>1032</v>
      </c>
      <c r="F737" s="8">
        <v>96</v>
      </c>
      <c r="G737" s="8">
        <v>94</v>
      </c>
      <c r="H737" s="8">
        <v>16</v>
      </c>
      <c r="I737" s="8">
        <v>54</v>
      </c>
      <c r="J737" s="8">
        <v>83</v>
      </c>
      <c r="K737" s="8">
        <v>305</v>
      </c>
      <c r="L737" s="8">
        <v>39</v>
      </c>
      <c r="M737" s="8">
        <v>56</v>
      </c>
      <c r="N737" s="8">
        <v>79</v>
      </c>
      <c r="O737" s="8">
        <f>SUM(Data[[#This Row],[A1_num]:[C3_num]])</f>
        <v>822</v>
      </c>
      <c r="P737" s="9">
        <f>Data[[#This Row],[totalNumLAttainers]]+Data[[#This Row],[numNonLA]]</f>
        <v>1854</v>
      </c>
      <c r="Q737" s="9">
        <f>100*(Data[[#This Row],[totalNumLAttainers]]/Data[[#This Row],[totalYP]])</f>
        <v>44.336569579288025</v>
      </c>
      <c r="R737" s="9">
        <f>100*(Data[[#This Row],[numNonLA]]/Data[[#This Row],[totalYP]])</f>
        <v>55.663430420711975</v>
      </c>
      <c r="S737" s="13">
        <f>100*(Data[[#This Row],[A1_num]]/Data[[#This Row],[totalNumLAttainers]])</f>
        <v>11.678832116788321</v>
      </c>
      <c r="T737" s="13">
        <f>100*(Data[[#This Row],[A2_num]]/Data[[#This Row],[totalNumLAttainers]])</f>
        <v>11.435523114355231</v>
      </c>
      <c r="U737" s="13">
        <f>100*(Data[[#This Row],[A3_num]]/Data[[#This Row],[totalNumLAttainers]])</f>
        <v>1.9464720194647203</v>
      </c>
      <c r="V737" s="13">
        <f>100*(Data[[#This Row],[B1_num]]/Data[[#This Row],[totalNumLAttainers]])</f>
        <v>6.5693430656934311</v>
      </c>
      <c r="W737" s="13">
        <f>100*(Data[[#This Row],[B2_num]]/Data[[#This Row],[totalNumLAttainers]])</f>
        <v>10.097323600973237</v>
      </c>
      <c r="X737" s="13">
        <f>100*(Data[[#This Row],[B3_num]]/Data[[#This Row],[totalNumLAttainers]])</f>
        <v>37.104622871046224</v>
      </c>
      <c r="Y737" s="13">
        <f>100*(Data[[#This Row],[C1_num]]/Data[[#This Row],[totalNumLAttainers]])</f>
        <v>4.7445255474452548</v>
      </c>
      <c r="Z737" s="13">
        <f>100*(Data[[#This Row],[C2_num]]/Data[[#This Row],[totalNumLAttainers]])</f>
        <v>6.8126520681265204</v>
      </c>
      <c r="AA737" s="13">
        <f>100*(Data[[#This Row],[C3_num]]/Data[[#This Row],[totalNumLAttainers]])</f>
        <v>9.6107055961070547</v>
      </c>
      <c r="AB737" s="9">
        <f>SUM(Data[[#This Row],[A1_num]:[A3_num]])</f>
        <v>206</v>
      </c>
      <c r="AC737" s="9">
        <f>SUM(Data[[#This Row],[B1_num]:[B3_num]])</f>
        <v>442</v>
      </c>
      <c r="AD737" s="9">
        <f>SUM(Data[[#This Row],[C1_num]:[C3_num]])</f>
        <v>174</v>
      </c>
      <c r="AE737" s="9">
        <f>SUM(Data[[#This Row],[A1_num]],Data[[#This Row],[B1_num]])</f>
        <v>150</v>
      </c>
      <c r="AF737" s="9">
        <f>SUM(Data[[#This Row],[A2_num]],Data[[#This Row],[B2_num]])</f>
        <v>177</v>
      </c>
      <c r="AG737" s="9">
        <f>SUM(Data[[#This Row],[A3_num]],Data[[#This Row],[B3_num]],Data[[#This Row],[C1_num]],Data[[#This Row],[C2_num]],Data[[#This Row],[C3_num]])</f>
        <v>495</v>
      </c>
    </row>
    <row r="738" spans="1:33" x14ac:dyDescent="0.15">
      <c r="A738" s="8">
        <v>2017</v>
      </c>
      <c r="B738" s="8" t="s">
        <v>221</v>
      </c>
      <c r="C738" s="8" t="s">
        <v>323</v>
      </c>
      <c r="D738" s="8" t="s">
        <v>324</v>
      </c>
      <c r="E738" s="8">
        <v>3625</v>
      </c>
      <c r="F738" s="8">
        <v>215</v>
      </c>
      <c r="G738" s="8">
        <v>360</v>
      </c>
      <c r="H738" s="8">
        <v>35</v>
      </c>
      <c r="I738" s="8">
        <v>237</v>
      </c>
      <c r="J738" s="8">
        <v>286</v>
      </c>
      <c r="K738" s="8">
        <v>607</v>
      </c>
      <c r="L738" s="8">
        <v>309</v>
      </c>
      <c r="M738" s="8">
        <v>146</v>
      </c>
      <c r="N738" s="8">
        <v>134</v>
      </c>
      <c r="O738" s="8">
        <f>SUM(Data[[#This Row],[A1_num]:[C3_num]])</f>
        <v>2329</v>
      </c>
      <c r="P738" s="9">
        <f>Data[[#This Row],[totalNumLAttainers]]+Data[[#This Row],[numNonLA]]</f>
        <v>5954</v>
      </c>
      <c r="Q738" s="9">
        <f>100*(Data[[#This Row],[totalNumLAttainers]]/Data[[#This Row],[totalYP]])</f>
        <v>39.116560295599598</v>
      </c>
      <c r="R738" s="9">
        <f>100*(Data[[#This Row],[numNonLA]]/Data[[#This Row],[totalYP]])</f>
        <v>60.883439704400402</v>
      </c>
      <c r="S738" s="13">
        <f>100*(Data[[#This Row],[A1_num]]/Data[[#This Row],[totalNumLAttainers]])</f>
        <v>9.2314297981966504</v>
      </c>
      <c r="T738" s="13">
        <f>100*(Data[[#This Row],[A2_num]]/Data[[#This Row],[totalNumLAttainers]])</f>
        <v>15.457277801631603</v>
      </c>
      <c r="U738" s="13">
        <f>100*(Data[[#This Row],[A3_num]]/Data[[#This Row],[totalNumLAttainers]])</f>
        <v>1.5027908973808501</v>
      </c>
      <c r="V738" s="13">
        <f>100*(Data[[#This Row],[B1_num]]/Data[[#This Row],[totalNumLAttainers]])</f>
        <v>10.176041219407471</v>
      </c>
      <c r="W738" s="13">
        <f>100*(Data[[#This Row],[B2_num]]/Data[[#This Row],[totalNumLAttainers]])</f>
        <v>12.27994847574066</v>
      </c>
      <c r="X738" s="13">
        <f>100*(Data[[#This Row],[B3_num]]/Data[[#This Row],[totalNumLAttainers]])</f>
        <v>26.062687848862172</v>
      </c>
      <c r="Y738" s="13">
        <f>100*(Data[[#This Row],[C1_num]]/Data[[#This Row],[totalNumLAttainers]])</f>
        <v>13.267496779733792</v>
      </c>
      <c r="Z738" s="13">
        <f>100*(Data[[#This Row],[C2_num]]/Data[[#This Row],[totalNumLAttainers]])</f>
        <v>6.2687848862172597</v>
      </c>
      <c r="AA738" s="13">
        <f>100*(Data[[#This Row],[C3_num]]/Data[[#This Row],[totalNumLAttainers]])</f>
        <v>5.7535422928295405</v>
      </c>
      <c r="AB738" s="9">
        <f>SUM(Data[[#This Row],[A1_num]:[A3_num]])</f>
        <v>610</v>
      </c>
      <c r="AC738" s="9">
        <f>SUM(Data[[#This Row],[B1_num]:[B3_num]])</f>
        <v>1130</v>
      </c>
      <c r="AD738" s="9">
        <f>SUM(Data[[#This Row],[C1_num]:[C3_num]])</f>
        <v>589</v>
      </c>
      <c r="AE738" s="9">
        <f>SUM(Data[[#This Row],[A1_num]],Data[[#This Row],[B1_num]])</f>
        <v>452</v>
      </c>
      <c r="AF738" s="9">
        <f>SUM(Data[[#This Row],[A2_num]],Data[[#This Row],[B2_num]])</f>
        <v>646</v>
      </c>
      <c r="AG738" s="9">
        <f>SUM(Data[[#This Row],[A3_num]],Data[[#This Row],[B3_num]],Data[[#This Row],[C1_num]],Data[[#This Row],[C2_num]],Data[[#This Row],[C3_num]])</f>
        <v>1231</v>
      </c>
    </row>
    <row r="739" spans="1:33" x14ac:dyDescent="0.15">
      <c r="A739" s="8">
        <v>2017</v>
      </c>
      <c r="B739" s="8" t="s">
        <v>218</v>
      </c>
      <c r="C739" s="8" t="s">
        <v>42</v>
      </c>
      <c r="D739" s="8" t="s">
        <v>112</v>
      </c>
      <c r="E739" s="8">
        <v>16227</v>
      </c>
      <c r="F739" s="8">
        <v>1498</v>
      </c>
      <c r="G739" s="8">
        <v>1469</v>
      </c>
      <c r="H739" s="8">
        <v>266</v>
      </c>
      <c r="I739" s="8">
        <v>1157</v>
      </c>
      <c r="J739" s="8">
        <v>1241</v>
      </c>
      <c r="K739" s="8">
        <v>4182</v>
      </c>
      <c r="L739" s="8">
        <v>1366</v>
      </c>
      <c r="M739" s="8">
        <v>878</v>
      </c>
      <c r="N739" s="8">
        <v>749</v>
      </c>
      <c r="O739" s="8">
        <f>SUM(Data[[#This Row],[A1_num]:[C3_num]])</f>
        <v>12806</v>
      </c>
      <c r="P739" s="9">
        <f>Data[[#This Row],[totalNumLAttainers]]+Data[[#This Row],[numNonLA]]</f>
        <v>29033</v>
      </c>
      <c r="Q739" s="9">
        <f>100*(Data[[#This Row],[totalNumLAttainers]]/Data[[#This Row],[totalYP]])</f>
        <v>44.108428340164643</v>
      </c>
      <c r="R739" s="9">
        <f>100*(Data[[#This Row],[numNonLA]]/Data[[#This Row],[totalYP]])</f>
        <v>55.891571659835357</v>
      </c>
      <c r="S739" s="13">
        <f>100*(Data[[#This Row],[A1_num]]/Data[[#This Row],[totalNumLAttainers]])</f>
        <v>11.697641730438857</v>
      </c>
      <c r="T739" s="13">
        <f>100*(Data[[#This Row],[A2_num]]/Data[[#This Row],[totalNumLAttainers]])</f>
        <v>11.471185381852257</v>
      </c>
      <c r="U739" s="13">
        <f>100*(Data[[#This Row],[A3_num]]/Data[[#This Row],[totalNumLAttainers]])</f>
        <v>2.0771513353115725</v>
      </c>
      <c r="V739" s="13">
        <f>100*(Data[[#This Row],[B1_num]]/Data[[#This Row],[totalNumLAttainers]])</f>
        <v>9.034827424644698</v>
      </c>
      <c r="W739" s="13">
        <f>100*(Data[[#This Row],[B2_num]]/Data[[#This Row],[totalNumLAttainers]])</f>
        <v>9.6907699515851942</v>
      </c>
      <c r="X739" s="13">
        <f>100*(Data[[#This Row],[B3_num]]/Data[[#This Row],[totalNumLAttainers]])</f>
        <v>32.656567234109012</v>
      </c>
      <c r="Y739" s="13">
        <f>100*(Data[[#This Row],[C1_num]]/Data[[#This Row],[totalNumLAttainers]])</f>
        <v>10.666874902389505</v>
      </c>
      <c r="Z739" s="13">
        <f>100*(Data[[#This Row],[C2_num]]/Data[[#This Row],[totalNumLAttainers]])</f>
        <v>6.8561611744494764</v>
      </c>
      <c r="AA739" s="13">
        <f>100*(Data[[#This Row],[C3_num]]/Data[[#This Row],[totalNumLAttainers]])</f>
        <v>5.8488208652194285</v>
      </c>
      <c r="AB739" s="9">
        <f>SUM(Data[[#This Row],[A1_num]:[A3_num]])</f>
        <v>3233</v>
      </c>
      <c r="AC739" s="9">
        <f>SUM(Data[[#This Row],[B1_num]:[B3_num]])</f>
        <v>6580</v>
      </c>
      <c r="AD739" s="9">
        <f>SUM(Data[[#This Row],[C1_num]:[C3_num]])</f>
        <v>2993</v>
      </c>
      <c r="AE739" s="9">
        <f>SUM(Data[[#This Row],[A1_num]],Data[[#This Row],[B1_num]])</f>
        <v>2655</v>
      </c>
      <c r="AF739" s="9">
        <f>SUM(Data[[#This Row],[A2_num]],Data[[#This Row],[B2_num]])</f>
        <v>2710</v>
      </c>
      <c r="AG739" s="9">
        <f>SUM(Data[[#This Row],[A3_num]],Data[[#This Row],[B3_num]],Data[[#This Row],[C1_num]],Data[[#This Row],[C2_num]],Data[[#This Row],[C3_num]])</f>
        <v>7441</v>
      </c>
    </row>
    <row r="740" spans="1:33" x14ac:dyDescent="0.15">
      <c r="A740" s="8">
        <v>2017</v>
      </c>
      <c r="B740" s="8" t="s">
        <v>221</v>
      </c>
      <c r="C740" s="8" t="s">
        <v>71</v>
      </c>
      <c r="D740" s="8" t="s">
        <v>184</v>
      </c>
      <c r="E740" s="8">
        <v>1502</v>
      </c>
      <c r="F740" s="8">
        <v>120</v>
      </c>
      <c r="G740" s="8">
        <v>153</v>
      </c>
      <c r="H740" s="8">
        <v>27</v>
      </c>
      <c r="I740" s="8">
        <v>105</v>
      </c>
      <c r="J740" s="8">
        <v>125</v>
      </c>
      <c r="K740" s="8">
        <v>365</v>
      </c>
      <c r="L740" s="8">
        <v>107</v>
      </c>
      <c r="M740" s="8">
        <v>52</v>
      </c>
      <c r="N740" s="8">
        <v>63</v>
      </c>
      <c r="O740" s="8">
        <f>SUM(Data[[#This Row],[A1_num]:[C3_num]])</f>
        <v>1117</v>
      </c>
      <c r="P740" s="9">
        <f>Data[[#This Row],[totalNumLAttainers]]+Data[[#This Row],[numNonLA]]</f>
        <v>2619</v>
      </c>
      <c r="Q740" s="9">
        <f>100*(Data[[#This Row],[totalNumLAttainers]]/Data[[#This Row],[totalYP]])</f>
        <v>42.64986636120657</v>
      </c>
      <c r="R740" s="9">
        <f>100*(Data[[#This Row],[numNonLA]]/Data[[#This Row],[totalYP]])</f>
        <v>57.35013363879343</v>
      </c>
      <c r="S740" s="13">
        <f>100*(Data[[#This Row],[A1_num]]/Data[[#This Row],[totalNumLAttainers]])</f>
        <v>10.743061772605191</v>
      </c>
      <c r="T740" s="13">
        <f>100*(Data[[#This Row],[A2_num]]/Data[[#This Row],[totalNumLAttainers]])</f>
        <v>13.697403760071619</v>
      </c>
      <c r="U740" s="13">
        <f>100*(Data[[#This Row],[A3_num]]/Data[[#This Row],[totalNumLAttainers]])</f>
        <v>2.4171888988361685</v>
      </c>
      <c r="V740" s="13">
        <f>100*(Data[[#This Row],[B1_num]]/Data[[#This Row],[totalNumLAttainers]])</f>
        <v>9.4001790510295429</v>
      </c>
      <c r="W740" s="13">
        <f>100*(Data[[#This Row],[B2_num]]/Data[[#This Row],[totalNumLAttainers]])</f>
        <v>11.190689346463742</v>
      </c>
      <c r="X740" s="13">
        <f>100*(Data[[#This Row],[B3_num]]/Data[[#This Row],[totalNumLAttainers]])</f>
        <v>32.676812891674132</v>
      </c>
      <c r="Y740" s="13">
        <f>100*(Data[[#This Row],[C1_num]]/Data[[#This Row],[totalNumLAttainers]])</f>
        <v>9.5792300805729624</v>
      </c>
      <c r="Z740" s="13">
        <f>100*(Data[[#This Row],[C2_num]]/Data[[#This Row],[totalNumLAttainers]])</f>
        <v>4.6553267681289165</v>
      </c>
      <c r="AA740" s="13">
        <f>100*(Data[[#This Row],[C3_num]]/Data[[#This Row],[totalNumLAttainers]])</f>
        <v>5.6401074306177259</v>
      </c>
      <c r="AB740" s="9">
        <f>SUM(Data[[#This Row],[A1_num]:[A3_num]])</f>
        <v>300</v>
      </c>
      <c r="AC740" s="9">
        <f>SUM(Data[[#This Row],[B1_num]:[B3_num]])</f>
        <v>595</v>
      </c>
      <c r="AD740" s="9">
        <f>SUM(Data[[#This Row],[C1_num]:[C3_num]])</f>
        <v>222</v>
      </c>
      <c r="AE740" s="9">
        <f>SUM(Data[[#This Row],[A1_num]],Data[[#This Row],[B1_num]])</f>
        <v>225</v>
      </c>
      <c r="AF740" s="9">
        <f>SUM(Data[[#This Row],[A2_num]],Data[[#This Row],[B2_num]])</f>
        <v>278</v>
      </c>
      <c r="AG740" s="9">
        <f>SUM(Data[[#This Row],[A3_num]],Data[[#This Row],[B3_num]],Data[[#This Row],[C1_num]],Data[[#This Row],[C2_num]],Data[[#This Row],[C3_num]])</f>
        <v>614</v>
      </c>
    </row>
    <row r="741" spans="1:33" x14ac:dyDescent="0.15">
      <c r="A741" s="8">
        <v>2017</v>
      </c>
      <c r="B741" s="8" t="s">
        <v>221</v>
      </c>
      <c r="C741" s="8" t="s">
        <v>72</v>
      </c>
      <c r="D741" s="8" t="s">
        <v>185</v>
      </c>
      <c r="E741" s="8">
        <v>1297</v>
      </c>
      <c r="F741" s="8">
        <v>138</v>
      </c>
      <c r="G741" s="8">
        <v>108</v>
      </c>
      <c r="H741" s="8">
        <v>26</v>
      </c>
      <c r="I741" s="8">
        <v>123</v>
      </c>
      <c r="J741" s="8">
        <v>79</v>
      </c>
      <c r="K741" s="8">
        <v>266</v>
      </c>
      <c r="L741" s="8">
        <v>68</v>
      </c>
      <c r="M741" s="8">
        <v>42</v>
      </c>
      <c r="N741" s="8">
        <v>75</v>
      </c>
      <c r="O741" s="8">
        <f>SUM(Data[[#This Row],[A1_num]:[C3_num]])</f>
        <v>925</v>
      </c>
      <c r="P741" s="9">
        <f>Data[[#This Row],[totalNumLAttainers]]+Data[[#This Row],[numNonLA]]</f>
        <v>2222</v>
      </c>
      <c r="Q741" s="9">
        <f>100*(Data[[#This Row],[totalNumLAttainers]]/Data[[#This Row],[totalYP]])</f>
        <v>41.629162916291627</v>
      </c>
      <c r="R741" s="9">
        <f>100*(Data[[#This Row],[numNonLA]]/Data[[#This Row],[totalYP]])</f>
        <v>58.370837083708373</v>
      </c>
      <c r="S741" s="13">
        <f>100*(Data[[#This Row],[A1_num]]/Data[[#This Row],[totalNumLAttainers]])</f>
        <v>14.918918918918919</v>
      </c>
      <c r="T741" s="13">
        <f>100*(Data[[#This Row],[A2_num]]/Data[[#This Row],[totalNumLAttainers]])</f>
        <v>11.675675675675675</v>
      </c>
      <c r="U741" s="13">
        <f>100*(Data[[#This Row],[A3_num]]/Data[[#This Row],[totalNumLAttainers]])</f>
        <v>2.810810810810811</v>
      </c>
      <c r="V741" s="13">
        <f>100*(Data[[#This Row],[B1_num]]/Data[[#This Row],[totalNumLAttainers]])</f>
        <v>13.297297297297298</v>
      </c>
      <c r="W741" s="13">
        <f>100*(Data[[#This Row],[B2_num]]/Data[[#This Row],[totalNumLAttainers]])</f>
        <v>8.5405405405405403</v>
      </c>
      <c r="X741" s="13">
        <f>100*(Data[[#This Row],[B3_num]]/Data[[#This Row],[totalNumLAttainers]])</f>
        <v>28.756756756756758</v>
      </c>
      <c r="Y741" s="13">
        <f>100*(Data[[#This Row],[C1_num]]/Data[[#This Row],[totalNumLAttainers]])</f>
        <v>7.3513513513513509</v>
      </c>
      <c r="Z741" s="13">
        <f>100*(Data[[#This Row],[C2_num]]/Data[[#This Row],[totalNumLAttainers]])</f>
        <v>4.5405405405405403</v>
      </c>
      <c r="AA741" s="13">
        <f>100*(Data[[#This Row],[C3_num]]/Data[[#This Row],[totalNumLAttainers]])</f>
        <v>8.1081081081081088</v>
      </c>
      <c r="AB741" s="9">
        <f>SUM(Data[[#This Row],[A1_num]:[A3_num]])</f>
        <v>272</v>
      </c>
      <c r="AC741" s="9">
        <f>SUM(Data[[#This Row],[B1_num]:[B3_num]])</f>
        <v>468</v>
      </c>
      <c r="AD741" s="9">
        <f>SUM(Data[[#This Row],[C1_num]:[C3_num]])</f>
        <v>185</v>
      </c>
      <c r="AE741" s="9">
        <f>SUM(Data[[#This Row],[A1_num]],Data[[#This Row],[B1_num]])</f>
        <v>261</v>
      </c>
      <c r="AF741" s="9">
        <f>SUM(Data[[#This Row],[A2_num]],Data[[#This Row],[B2_num]])</f>
        <v>187</v>
      </c>
      <c r="AG741" s="9">
        <f>SUM(Data[[#This Row],[A3_num]],Data[[#This Row],[B3_num]],Data[[#This Row],[C1_num]],Data[[#This Row],[C2_num]],Data[[#This Row],[C3_num]])</f>
        <v>477</v>
      </c>
    </row>
    <row r="742" spans="1:33" x14ac:dyDescent="0.15">
      <c r="A742" s="8">
        <v>2017</v>
      </c>
      <c r="B742" s="8" t="s">
        <v>221</v>
      </c>
      <c r="C742" s="8" t="s">
        <v>8</v>
      </c>
      <c r="D742" s="8" t="s">
        <v>135</v>
      </c>
      <c r="E742" s="8">
        <v>726</v>
      </c>
      <c r="F742" s="8">
        <v>105</v>
      </c>
      <c r="G742" s="8">
        <v>110</v>
      </c>
      <c r="H742" s="8">
        <v>22</v>
      </c>
      <c r="I742" s="8">
        <v>54</v>
      </c>
      <c r="J742" s="8">
        <v>57</v>
      </c>
      <c r="K742" s="8">
        <v>259</v>
      </c>
      <c r="L742" s="8">
        <v>49</v>
      </c>
      <c r="M742" s="8">
        <v>36</v>
      </c>
      <c r="N742" s="8">
        <v>30</v>
      </c>
      <c r="O742" s="8">
        <f>SUM(Data[[#This Row],[A1_num]:[C3_num]])</f>
        <v>722</v>
      </c>
      <c r="P742" s="9">
        <f>Data[[#This Row],[totalNumLAttainers]]+Data[[#This Row],[numNonLA]]</f>
        <v>1448</v>
      </c>
      <c r="Q742" s="9">
        <f>100*(Data[[#This Row],[totalNumLAttainers]]/Data[[#This Row],[totalYP]])</f>
        <v>49.861878453038671</v>
      </c>
      <c r="R742" s="9">
        <f>100*(Data[[#This Row],[numNonLA]]/Data[[#This Row],[totalYP]])</f>
        <v>50.138121546961322</v>
      </c>
      <c r="S742" s="13">
        <f>100*(Data[[#This Row],[A1_num]]/Data[[#This Row],[totalNumLAttainers]])</f>
        <v>14.542936288088642</v>
      </c>
      <c r="T742" s="13">
        <f>100*(Data[[#This Row],[A2_num]]/Data[[#This Row],[totalNumLAttainers]])</f>
        <v>15.235457063711911</v>
      </c>
      <c r="U742" s="13">
        <f>100*(Data[[#This Row],[A3_num]]/Data[[#This Row],[totalNumLAttainers]])</f>
        <v>3.0470914127423825</v>
      </c>
      <c r="V742" s="13">
        <f>100*(Data[[#This Row],[B1_num]]/Data[[#This Row],[totalNumLAttainers]])</f>
        <v>7.4792243767313016</v>
      </c>
      <c r="W742" s="13">
        <f>100*(Data[[#This Row],[B2_num]]/Data[[#This Row],[totalNumLAttainers]])</f>
        <v>7.8947368421052628</v>
      </c>
      <c r="X742" s="13">
        <f>100*(Data[[#This Row],[B3_num]]/Data[[#This Row],[totalNumLAttainers]])</f>
        <v>35.872576177285318</v>
      </c>
      <c r="Y742" s="13">
        <f>100*(Data[[#This Row],[C1_num]]/Data[[#This Row],[totalNumLAttainers]])</f>
        <v>6.7867036011080337</v>
      </c>
      <c r="Z742" s="13">
        <f>100*(Data[[#This Row],[C2_num]]/Data[[#This Row],[totalNumLAttainers]])</f>
        <v>4.986149584487535</v>
      </c>
      <c r="AA742" s="13">
        <f>100*(Data[[#This Row],[C3_num]]/Data[[#This Row],[totalNumLAttainers]])</f>
        <v>4.1551246537396125</v>
      </c>
      <c r="AB742" s="9">
        <f>SUM(Data[[#This Row],[A1_num]:[A3_num]])</f>
        <v>237</v>
      </c>
      <c r="AC742" s="9">
        <f>SUM(Data[[#This Row],[B1_num]:[B3_num]])</f>
        <v>370</v>
      </c>
      <c r="AD742" s="9">
        <f>SUM(Data[[#This Row],[C1_num]:[C3_num]])</f>
        <v>115</v>
      </c>
      <c r="AE742" s="9">
        <f>SUM(Data[[#This Row],[A1_num]],Data[[#This Row],[B1_num]])</f>
        <v>159</v>
      </c>
      <c r="AF742" s="9">
        <f>SUM(Data[[#This Row],[A2_num]],Data[[#This Row],[B2_num]])</f>
        <v>167</v>
      </c>
      <c r="AG742" s="9">
        <f>SUM(Data[[#This Row],[A3_num]],Data[[#This Row],[B3_num]],Data[[#This Row],[C1_num]],Data[[#This Row],[C2_num]],Data[[#This Row],[C3_num]])</f>
        <v>396</v>
      </c>
    </row>
    <row r="743" spans="1:33" x14ac:dyDescent="0.15">
      <c r="A743" s="8">
        <v>2017</v>
      </c>
      <c r="B743" s="8" t="s">
        <v>221</v>
      </c>
      <c r="C743" s="8" t="s">
        <v>73</v>
      </c>
      <c r="D743" s="8" t="s">
        <v>186</v>
      </c>
      <c r="E743" s="8">
        <v>591</v>
      </c>
      <c r="F743" s="8">
        <v>52</v>
      </c>
      <c r="G743" s="8">
        <v>32</v>
      </c>
      <c r="H743" s="8" t="s">
        <v>2</v>
      </c>
      <c r="I743" s="8">
        <v>72</v>
      </c>
      <c r="J743" s="8">
        <v>27</v>
      </c>
      <c r="K743" s="8">
        <v>94</v>
      </c>
      <c r="L743" s="8">
        <v>57</v>
      </c>
      <c r="M743" s="8">
        <v>38</v>
      </c>
      <c r="N743" s="8">
        <v>38</v>
      </c>
      <c r="O743" s="8">
        <f>SUM(Data[[#This Row],[A1_num]:[C3_num]])</f>
        <v>410</v>
      </c>
      <c r="P743" s="9">
        <f>Data[[#This Row],[totalNumLAttainers]]+Data[[#This Row],[numNonLA]]</f>
        <v>1001</v>
      </c>
      <c r="Q743" s="9">
        <f>100*(Data[[#This Row],[totalNumLAttainers]]/Data[[#This Row],[totalYP]])</f>
        <v>40.959040959040962</v>
      </c>
      <c r="R743" s="9">
        <f>100*(Data[[#This Row],[numNonLA]]/Data[[#This Row],[totalYP]])</f>
        <v>59.040959040959038</v>
      </c>
      <c r="S743" s="13">
        <f>100*(Data[[#This Row],[A1_num]]/Data[[#This Row],[totalNumLAttainers]])</f>
        <v>12.682926829268293</v>
      </c>
      <c r="T743" s="13">
        <f>100*(Data[[#This Row],[A2_num]]/Data[[#This Row],[totalNumLAttainers]])</f>
        <v>7.8048780487804876</v>
      </c>
      <c r="U743" s="13" t="e">
        <f>100*(Data[[#This Row],[A3_num]]/Data[[#This Row],[totalNumLAttainers]])</f>
        <v>#VALUE!</v>
      </c>
      <c r="V743" s="13">
        <f>100*(Data[[#This Row],[B1_num]]/Data[[#This Row],[totalNumLAttainers]])</f>
        <v>17.560975609756095</v>
      </c>
      <c r="W743" s="13">
        <f>100*(Data[[#This Row],[B2_num]]/Data[[#This Row],[totalNumLAttainers]])</f>
        <v>6.5853658536585371</v>
      </c>
      <c r="X743" s="13">
        <f>100*(Data[[#This Row],[B3_num]]/Data[[#This Row],[totalNumLAttainers]])</f>
        <v>22.926829268292686</v>
      </c>
      <c r="Y743" s="13">
        <f>100*(Data[[#This Row],[C1_num]]/Data[[#This Row],[totalNumLAttainers]])</f>
        <v>13.902439024390246</v>
      </c>
      <c r="Z743" s="13">
        <f>100*(Data[[#This Row],[C2_num]]/Data[[#This Row],[totalNumLAttainers]])</f>
        <v>9.2682926829268286</v>
      </c>
      <c r="AA743" s="13">
        <f>100*(Data[[#This Row],[C3_num]]/Data[[#This Row],[totalNumLAttainers]])</f>
        <v>9.2682926829268286</v>
      </c>
      <c r="AB743" s="9">
        <f>SUM(Data[[#This Row],[A1_num]:[A3_num]])</f>
        <v>84</v>
      </c>
      <c r="AC743" s="9">
        <f>SUM(Data[[#This Row],[B1_num]:[B3_num]])</f>
        <v>193</v>
      </c>
      <c r="AD743" s="9">
        <f>SUM(Data[[#This Row],[C1_num]:[C3_num]])</f>
        <v>133</v>
      </c>
      <c r="AE743" s="9">
        <f>SUM(Data[[#This Row],[A1_num]],Data[[#This Row],[B1_num]])</f>
        <v>124</v>
      </c>
      <c r="AF743" s="9">
        <f>SUM(Data[[#This Row],[A2_num]],Data[[#This Row],[B2_num]])</f>
        <v>59</v>
      </c>
      <c r="AG743" s="9">
        <f>SUM(Data[[#This Row],[A3_num]],Data[[#This Row],[B3_num]],Data[[#This Row],[C1_num]],Data[[#This Row],[C2_num]],Data[[#This Row],[C3_num]])</f>
        <v>227</v>
      </c>
    </row>
    <row r="744" spans="1:33" x14ac:dyDescent="0.15">
      <c r="A744" s="8">
        <v>2017</v>
      </c>
      <c r="B744" s="8" t="s">
        <v>221</v>
      </c>
      <c r="C744" s="8" t="s">
        <v>325</v>
      </c>
      <c r="D744" s="8" t="s">
        <v>326</v>
      </c>
      <c r="E744" s="8">
        <v>8247</v>
      </c>
      <c r="F744" s="8">
        <v>409</v>
      </c>
      <c r="G744" s="8">
        <v>588</v>
      </c>
      <c r="H744" s="8">
        <v>61</v>
      </c>
      <c r="I744" s="8">
        <v>467</v>
      </c>
      <c r="J744" s="8">
        <v>692</v>
      </c>
      <c r="K744" s="8">
        <v>1322</v>
      </c>
      <c r="L744" s="8">
        <v>575</v>
      </c>
      <c r="M744" s="8">
        <v>352</v>
      </c>
      <c r="N744" s="8">
        <v>231</v>
      </c>
      <c r="O744" s="8">
        <f>SUM(Data[[#This Row],[A1_num]:[C3_num]])</f>
        <v>4697</v>
      </c>
      <c r="P744" s="9">
        <f>Data[[#This Row],[totalNumLAttainers]]+Data[[#This Row],[numNonLA]]</f>
        <v>12944</v>
      </c>
      <c r="Q744" s="9">
        <f>100*(Data[[#This Row],[totalNumLAttainers]]/Data[[#This Row],[totalYP]])</f>
        <v>36.287082818294195</v>
      </c>
      <c r="R744" s="9">
        <f>100*(Data[[#This Row],[numNonLA]]/Data[[#This Row],[totalYP]])</f>
        <v>63.712917181705805</v>
      </c>
      <c r="S744" s="13">
        <f>100*(Data[[#This Row],[A1_num]]/Data[[#This Row],[totalNumLAttainers]])</f>
        <v>8.7076857568660841</v>
      </c>
      <c r="T744" s="13">
        <f>100*(Data[[#This Row],[A2_num]]/Data[[#This Row],[totalNumLAttainers]])</f>
        <v>12.518628912071536</v>
      </c>
      <c r="U744" s="13">
        <f>100*(Data[[#This Row],[A3_num]]/Data[[#This Row],[totalNumLAttainers]])</f>
        <v>1.2987012987012987</v>
      </c>
      <c r="V744" s="13">
        <f>100*(Data[[#This Row],[B1_num]]/Data[[#This Row],[totalNumLAttainers]])</f>
        <v>9.9425164998935482</v>
      </c>
      <c r="W744" s="13">
        <f>100*(Data[[#This Row],[B2_num]]/Data[[#This Row],[totalNumLAttainers]])</f>
        <v>14.732808175431126</v>
      </c>
      <c r="X744" s="13">
        <f>100*(Data[[#This Row],[B3_num]]/Data[[#This Row],[totalNumLAttainers]])</f>
        <v>28.145624866936341</v>
      </c>
      <c r="Y744" s="13">
        <f>100*(Data[[#This Row],[C1_num]]/Data[[#This Row],[totalNumLAttainers]])</f>
        <v>12.241856504151587</v>
      </c>
      <c r="Z744" s="13">
        <f>100*(Data[[#This Row],[C2_num]]/Data[[#This Row],[totalNumLAttainers]])</f>
        <v>7.4941451990632322</v>
      </c>
      <c r="AA744" s="13">
        <f>100*(Data[[#This Row],[C3_num]]/Data[[#This Row],[totalNumLAttainers]])</f>
        <v>4.918032786885246</v>
      </c>
      <c r="AB744" s="9">
        <f>SUM(Data[[#This Row],[A1_num]:[A3_num]])</f>
        <v>1058</v>
      </c>
      <c r="AC744" s="9">
        <f>SUM(Data[[#This Row],[B1_num]:[B3_num]])</f>
        <v>2481</v>
      </c>
      <c r="AD744" s="9">
        <f>SUM(Data[[#This Row],[C1_num]:[C3_num]])</f>
        <v>1158</v>
      </c>
      <c r="AE744" s="9">
        <f>SUM(Data[[#This Row],[A1_num]],Data[[#This Row],[B1_num]])</f>
        <v>876</v>
      </c>
      <c r="AF744" s="9">
        <f>SUM(Data[[#This Row],[A2_num]],Data[[#This Row],[B2_num]])</f>
        <v>1280</v>
      </c>
      <c r="AG744" s="9">
        <f>SUM(Data[[#This Row],[A3_num]],Data[[#This Row],[B3_num]],Data[[#This Row],[C1_num]],Data[[#This Row],[C2_num]],Data[[#This Row],[C3_num]])</f>
        <v>2541</v>
      </c>
    </row>
    <row r="745" spans="1:33" x14ac:dyDescent="0.15">
      <c r="A745" s="8">
        <v>2017</v>
      </c>
      <c r="B745" s="8" t="s">
        <v>221</v>
      </c>
      <c r="C745" s="8" t="s">
        <v>74</v>
      </c>
      <c r="D745" s="8" t="s">
        <v>187</v>
      </c>
      <c r="E745" s="8">
        <v>1426</v>
      </c>
      <c r="F745" s="8">
        <v>127</v>
      </c>
      <c r="G745" s="8">
        <v>107</v>
      </c>
      <c r="H745" s="8">
        <v>19</v>
      </c>
      <c r="I745" s="8">
        <v>114</v>
      </c>
      <c r="J745" s="8">
        <v>103</v>
      </c>
      <c r="K745" s="8">
        <v>317</v>
      </c>
      <c r="L745" s="8">
        <v>95</v>
      </c>
      <c r="M745" s="8">
        <v>60</v>
      </c>
      <c r="N745" s="8">
        <v>101</v>
      </c>
      <c r="O745" s="8">
        <f>SUM(Data[[#This Row],[A1_num]:[C3_num]])</f>
        <v>1043</v>
      </c>
      <c r="P745" s="9">
        <f>Data[[#This Row],[totalNumLAttainers]]+Data[[#This Row],[numNonLA]]</f>
        <v>2469</v>
      </c>
      <c r="Q745" s="9">
        <f>100*(Data[[#This Row],[totalNumLAttainers]]/Data[[#This Row],[totalYP]])</f>
        <v>42.243823410287568</v>
      </c>
      <c r="R745" s="9">
        <f>100*(Data[[#This Row],[numNonLA]]/Data[[#This Row],[totalYP]])</f>
        <v>57.756176589712439</v>
      </c>
      <c r="S745" s="13">
        <f>100*(Data[[#This Row],[A1_num]]/Data[[#This Row],[totalNumLAttainers]])</f>
        <v>12.17641418983701</v>
      </c>
      <c r="T745" s="13">
        <f>100*(Data[[#This Row],[A2_num]]/Data[[#This Row],[totalNumLAttainers]])</f>
        <v>10.258868648130392</v>
      </c>
      <c r="U745" s="13">
        <f>100*(Data[[#This Row],[A3_num]]/Data[[#This Row],[totalNumLAttainers]])</f>
        <v>1.8216682646212849</v>
      </c>
      <c r="V745" s="13">
        <f>100*(Data[[#This Row],[B1_num]]/Data[[#This Row],[totalNumLAttainers]])</f>
        <v>10.930009587727708</v>
      </c>
      <c r="W745" s="13">
        <f>100*(Data[[#This Row],[B2_num]]/Data[[#This Row],[totalNumLAttainers]])</f>
        <v>9.8753595397890699</v>
      </c>
      <c r="X745" s="13">
        <f>100*(Data[[#This Row],[B3_num]]/Data[[#This Row],[totalNumLAttainers]])</f>
        <v>30.393096836049853</v>
      </c>
      <c r="Y745" s="13">
        <f>100*(Data[[#This Row],[C1_num]]/Data[[#This Row],[totalNumLAttainers]])</f>
        <v>9.1083413231064245</v>
      </c>
      <c r="Z745" s="13">
        <f>100*(Data[[#This Row],[C2_num]]/Data[[#This Row],[totalNumLAttainers]])</f>
        <v>5.7526366251198464</v>
      </c>
      <c r="AA745" s="13">
        <f>100*(Data[[#This Row],[C3_num]]/Data[[#This Row],[totalNumLAttainers]])</f>
        <v>9.683604985618409</v>
      </c>
      <c r="AB745" s="9">
        <f>SUM(Data[[#This Row],[A1_num]:[A3_num]])</f>
        <v>253</v>
      </c>
      <c r="AC745" s="9">
        <f>SUM(Data[[#This Row],[B1_num]:[B3_num]])</f>
        <v>534</v>
      </c>
      <c r="AD745" s="9">
        <f>SUM(Data[[#This Row],[C1_num]:[C3_num]])</f>
        <v>256</v>
      </c>
      <c r="AE745" s="9">
        <f>SUM(Data[[#This Row],[A1_num]],Data[[#This Row],[B1_num]])</f>
        <v>241</v>
      </c>
      <c r="AF745" s="9">
        <f>SUM(Data[[#This Row],[A2_num]],Data[[#This Row],[B2_num]])</f>
        <v>210</v>
      </c>
      <c r="AG745" s="9">
        <f>SUM(Data[[#This Row],[A3_num]],Data[[#This Row],[B3_num]],Data[[#This Row],[C1_num]],Data[[#This Row],[C2_num]],Data[[#This Row],[C3_num]])</f>
        <v>592</v>
      </c>
    </row>
    <row r="746" spans="1:33" x14ac:dyDescent="0.15">
      <c r="A746" s="8">
        <v>2017</v>
      </c>
      <c r="B746" s="8" t="s">
        <v>221</v>
      </c>
      <c r="C746" s="8" t="s">
        <v>75</v>
      </c>
      <c r="D746" s="8" t="s">
        <v>188</v>
      </c>
      <c r="E746" s="8">
        <v>1641</v>
      </c>
      <c r="F746" s="8">
        <v>101</v>
      </c>
      <c r="G746" s="8">
        <v>97</v>
      </c>
      <c r="H746" s="8">
        <v>11</v>
      </c>
      <c r="I746" s="8">
        <v>82</v>
      </c>
      <c r="J746" s="8">
        <v>103</v>
      </c>
      <c r="K746" s="8">
        <v>222</v>
      </c>
      <c r="L746" s="8">
        <v>73</v>
      </c>
      <c r="M746" s="8">
        <v>36</v>
      </c>
      <c r="N746" s="8">
        <v>57</v>
      </c>
      <c r="O746" s="8">
        <f>SUM(Data[[#This Row],[A1_num]:[C3_num]])</f>
        <v>782</v>
      </c>
      <c r="P746" s="9">
        <f>Data[[#This Row],[totalNumLAttainers]]+Data[[#This Row],[numNonLA]]</f>
        <v>2423</v>
      </c>
      <c r="Q746" s="9">
        <f>100*(Data[[#This Row],[totalNumLAttainers]]/Data[[#This Row],[totalYP]])</f>
        <v>32.274040445728438</v>
      </c>
      <c r="R746" s="9">
        <f>100*(Data[[#This Row],[numNonLA]]/Data[[#This Row],[totalYP]])</f>
        <v>67.725959554271569</v>
      </c>
      <c r="S746" s="13">
        <f>100*(Data[[#This Row],[A1_num]]/Data[[#This Row],[totalNumLAttainers]])</f>
        <v>12.915601023017903</v>
      </c>
      <c r="T746" s="13">
        <f>100*(Data[[#This Row],[A2_num]]/Data[[#This Row],[totalNumLAttainers]])</f>
        <v>12.404092071611252</v>
      </c>
      <c r="U746" s="13">
        <f>100*(Data[[#This Row],[A3_num]]/Data[[#This Row],[totalNumLAttainers]])</f>
        <v>1.4066496163682864</v>
      </c>
      <c r="V746" s="13">
        <f>100*(Data[[#This Row],[B1_num]]/Data[[#This Row],[totalNumLAttainers]])</f>
        <v>10.485933503836318</v>
      </c>
      <c r="W746" s="13">
        <f>100*(Data[[#This Row],[B2_num]]/Data[[#This Row],[totalNumLAttainers]])</f>
        <v>13.171355498721226</v>
      </c>
      <c r="X746" s="13">
        <f>100*(Data[[#This Row],[B3_num]]/Data[[#This Row],[totalNumLAttainers]])</f>
        <v>28.388746803069054</v>
      </c>
      <c r="Y746" s="13">
        <f>100*(Data[[#This Row],[C1_num]]/Data[[#This Row],[totalNumLAttainers]])</f>
        <v>9.3350383631713552</v>
      </c>
      <c r="Z746" s="13">
        <f>100*(Data[[#This Row],[C2_num]]/Data[[#This Row],[totalNumLAttainers]])</f>
        <v>4.6035805626598467</v>
      </c>
      <c r="AA746" s="13">
        <f>100*(Data[[#This Row],[C3_num]]/Data[[#This Row],[totalNumLAttainers]])</f>
        <v>7.2890025575447579</v>
      </c>
      <c r="AB746" s="9">
        <f>SUM(Data[[#This Row],[A1_num]:[A3_num]])</f>
        <v>209</v>
      </c>
      <c r="AC746" s="9">
        <f>SUM(Data[[#This Row],[B1_num]:[B3_num]])</f>
        <v>407</v>
      </c>
      <c r="AD746" s="9">
        <f>SUM(Data[[#This Row],[C1_num]:[C3_num]])</f>
        <v>166</v>
      </c>
      <c r="AE746" s="9">
        <f>SUM(Data[[#This Row],[A1_num]],Data[[#This Row],[B1_num]])</f>
        <v>183</v>
      </c>
      <c r="AF746" s="9">
        <f>SUM(Data[[#This Row],[A2_num]],Data[[#This Row],[B2_num]])</f>
        <v>200</v>
      </c>
      <c r="AG746" s="9">
        <f>SUM(Data[[#This Row],[A3_num]],Data[[#This Row],[B3_num]],Data[[#This Row],[C1_num]],Data[[#This Row],[C2_num]],Data[[#This Row],[C3_num]])</f>
        <v>399</v>
      </c>
    </row>
    <row r="747" spans="1:33" x14ac:dyDescent="0.15">
      <c r="A747" s="8">
        <v>2017</v>
      </c>
      <c r="B747" s="8" t="s">
        <v>221</v>
      </c>
      <c r="C747" s="8" t="s">
        <v>1</v>
      </c>
      <c r="D747" s="8" t="s">
        <v>130</v>
      </c>
      <c r="E747" s="8">
        <v>530</v>
      </c>
      <c r="F747" s="8">
        <v>40</v>
      </c>
      <c r="G747" s="8">
        <v>53</v>
      </c>
      <c r="H747" s="8" t="s">
        <v>2</v>
      </c>
      <c r="I747" s="8">
        <v>47</v>
      </c>
      <c r="J747" s="8">
        <v>44</v>
      </c>
      <c r="K747" s="8">
        <v>200</v>
      </c>
      <c r="L747" s="8">
        <v>27</v>
      </c>
      <c r="M747" s="8">
        <v>20</v>
      </c>
      <c r="N747" s="8">
        <v>33</v>
      </c>
      <c r="O747" s="8">
        <f>SUM(Data[[#This Row],[A1_num]:[C3_num]])</f>
        <v>464</v>
      </c>
      <c r="P747" s="9">
        <f>Data[[#This Row],[totalNumLAttainers]]+Data[[#This Row],[numNonLA]]</f>
        <v>994</v>
      </c>
      <c r="Q747" s="9">
        <f>100*(Data[[#This Row],[totalNumLAttainers]]/Data[[#This Row],[totalYP]])</f>
        <v>46.680080482897388</v>
      </c>
      <c r="R747" s="9">
        <f>100*(Data[[#This Row],[numNonLA]]/Data[[#This Row],[totalYP]])</f>
        <v>53.319919517102619</v>
      </c>
      <c r="S747" s="13">
        <f>100*(Data[[#This Row],[A1_num]]/Data[[#This Row],[totalNumLAttainers]])</f>
        <v>8.6206896551724146</v>
      </c>
      <c r="T747" s="13">
        <f>100*(Data[[#This Row],[A2_num]]/Data[[#This Row],[totalNumLAttainers]])</f>
        <v>11.422413793103448</v>
      </c>
      <c r="U747" s="13" t="e">
        <f>100*(Data[[#This Row],[A3_num]]/Data[[#This Row],[totalNumLAttainers]])</f>
        <v>#VALUE!</v>
      </c>
      <c r="V747" s="13">
        <f>100*(Data[[#This Row],[B1_num]]/Data[[#This Row],[totalNumLAttainers]])</f>
        <v>10.129310344827585</v>
      </c>
      <c r="W747" s="13">
        <f>100*(Data[[#This Row],[B2_num]]/Data[[#This Row],[totalNumLAttainers]])</f>
        <v>9.4827586206896548</v>
      </c>
      <c r="X747" s="13">
        <f>100*(Data[[#This Row],[B3_num]]/Data[[#This Row],[totalNumLAttainers]])</f>
        <v>43.103448275862064</v>
      </c>
      <c r="Y747" s="13">
        <f>100*(Data[[#This Row],[C1_num]]/Data[[#This Row],[totalNumLAttainers]])</f>
        <v>5.818965517241379</v>
      </c>
      <c r="Z747" s="13">
        <f>100*(Data[[#This Row],[C2_num]]/Data[[#This Row],[totalNumLAttainers]])</f>
        <v>4.3103448275862073</v>
      </c>
      <c r="AA747" s="13">
        <f>100*(Data[[#This Row],[C3_num]]/Data[[#This Row],[totalNumLAttainers]])</f>
        <v>7.112068965517242</v>
      </c>
      <c r="AB747" s="9">
        <f>SUM(Data[[#This Row],[A1_num]:[A3_num]])</f>
        <v>93</v>
      </c>
      <c r="AC747" s="9">
        <f>SUM(Data[[#This Row],[B1_num]:[B3_num]])</f>
        <v>291</v>
      </c>
      <c r="AD747" s="9">
        <f>SUM(Data[[#This Row],[C1_num]:[C3_num]])</f>
        <v>80</v>
      </c>
      <c r="AE747" s="9">
        <f>SUM(Data[[#This Row],[A1_num]],Data[[#This Row],[B1_num]])</f>
        <v>87</v>
      </c>
      <c r="AF747" s="9">
        <f>SUM(Data[[#This Row],[A2_num]],Data[[#This Row],[B2_num]])</f>
        <v>97</v>
      </c>
      <c r="AG747" s="9">
        <f>SUM(Data[[#This Row],[A3_num]],Data[[#This Row],[B3_num]],Data[[#This Row],[C1_num]],Data[[#This Row],[C2_num]],Data[[#This Row],[C3_num]])</f>
        <v>280</v>
      </c>
    </row>
    <row r="748" spans="1:33" x14ac:dyDescent="0.15">
      <c r="A748" s="8">
        <v>2017</v>
      </c>
      <c r="B748" s="8" t="s">
        <v>221</v>
      </c>
      <c r="C748" s="8" t="s">
        <v>76</v>
      </c>
      <c r="D748" s="8" t="s">
        <v>189</v>
      </c>
      <c r="E748" s="8">
        <v>1722</v>
      </c>
      <c r="F748" s="8">
        <v>113</v>
      </c>
      <c r="G748" s="8">
        <v>103</v>
      </c>
      <c r="H748" s="8" t="s">
        <v>2</v>
      </c>
      <c r="I748" s="8">
        <v>125</v>
      </c>
      <c r="J748" s="8">
        <v>123</v>
      </c>
      <c r="K748" s="8">
        <v>301</v>
      </c>
      <c r="L748" s="8">
        <v>105</v>
      </c>
      <c r="M748" s="8">
        <v>35</v>
      </c>
      <c r="N748" s="8">
        <v>46</v>
      </c>
      <c r="O748" s="8">
        <f>SUM(Data[[#This Row],[A1_num]:[C3_num]])</f>
        <v>951</v>
      </c>
      <c r="P748" s="9">
        <f>Data[[#This Row],[totalNumLAttainers]]+Data[[#This Row],[numNonLA]]</f>
        <v>2673</v>
      </c>
      <c r="Q748" s="9">
        <f>100*(Data[[#This Row],[totalNumLAttainers]]/Data[[#This Row],[totalYP]])</f>
        <v>35.578002244668909</v>
      </c>
      <c r="R748" s="9">
        <f>100*(Data[[#This Row],[numNonLA]]/Data[[#This Row],[totalYP]])</f>
        <v>64.421997755331091</v>
      </c>
      <c r="S748" s="13">
        <f>100*(Data[[#This Row],[A1_num]]/Data[[#This Row],[totalNumLAttainers]])</f>
        <v>11.88222923238696</v>
      </c>
      <c r="T748" s="13">
        <f>100*(Data[[#This Row],[A2_num]]/Data[[#This Row],[totalNumLAttainers]])</f>
        <v>10.830704521556257</v>
      </c>
      <c r="U748" s="13" t="e">
        <f>100*(Data[[#This Row],[A3_num]]/Data[[#This Row],[totalNumLAttainers]])</f>
        <v>#VALUE!</v>
      </c>
      <c r="V748" s="13">
        <f>100*(Data[[#This Row],[B1_num]]/Data[[#This Row],[totalNumLAttainers]])</f>
        <v>13.144058885383805</v>
      </c>
      <c r="W748" s="13">
        <f>100*(Data[[#This Row],[B2_num]]/Data[[#This Row],[totalNumLAttainers]])</f>
        <v>12.933753943217665</v>
      </c>
      <c r="X748" s="13">
        <f>100*(Data[[#This Row],[B3_num]]/Data[[#This Row],[totalNumLAttainers]])</f>
        <v>31.650893796004205</v>
      </c>
      <c r="Y748" s="13">
        <f>100*(Data[[#This Row],[C1_num]]/Data[[#This Row],[totalNumLAttainers]])</f>
        <v>11.041009463722396</v>
      </c>
      <c r="Z748" s="13">
        <f>100*(Data[[#This Row],[C2_num]]/Data[[#This Row],[totalNumLAttainers]])</f>
        <v>3.680336487907466</v>
      </c>
      <c r="AA748" s="13">
        <f>100*(Data[[#This Row],[C3_num]]/Data[[#This Row],[totalNumLAttainers]])</f>
        <v>4.8370136698212409</v>
      </c>
      <c r="AB748" s="9">
        <f>SUM(Data[[#This Row],[A1_num]:[A3_num]])</f>
        <v>216</v>
      </c>
      <c r="AC748" s="9">
        <f>SUM(Data[[#This Row],[B1_num]:[B3_num]])</f>
        <v>549</v>
      </c>
      <c r="AD748" s="9">
        <f>SUM(Data[[#This Row],[C1_num]:[C3_num]])</f>
        <v>186</v>
      </c>
      <c r="AE748" s="9">
        <f>SUM(Data[[#This Row],[A1_num]],Data[[#This Row],[B1_num]])</f>
        <v>238</v>
      </c>
      <c r="AF748" s="9">
        <f>SUM(Data[[#This Row],[A2_num]],Data[[#This Row],[B2_num]])</f>
        <v>226</v>
      </c>
      <c r="AG748" s="9">
        <f>SUM(Data[[#This Row],[A3_num]],Data[[#This Row],[B3_num]],Data[[#This Row],[C1_num]],Data[[#This Row],[C2_num]],Data[[#This Row],[C3_num]])</f>
        <v>487</v>
      </c>
    </row>
    <row r="749" spans="1:33" x14ac:dyDescent="0.15">
      <c r="A749" s="8">
        <v>2017</v>
      </c>
      <c r="B749" s="8" t="s">
        <v>221</v>
      </c>
      <c r="C749" s="8" t="s">
        <v>246</v>
      </c>
      <c r="D749" s="8" t="s">
        <v>247</v>
      </c>
      <c r="E749" s="8">
        <v>1009</v>
      </c>
      <c r="F749" s="8">
        <v>72</v>
      </c>
      <c r="G749" s="8">
        <v>79</v>
      </c>
      <c r="H749" s="8" t="s">
        <v>2</v>
      </c>
      <c r="I749" s="8">
        <v>79</v>
      </c>
      <c r="J749" s="8">
        <v>94</v>
      </c>
      <c r="K749" s="8">
        <v>197</v>
      </c>
      <c r="L749" s="8">
        <v>98</v>
      </c>
      <c r="M749" s="8">
        <v>44</v>
      </c>
      <c r="N749" s="8">
        <v>30</v>
      </c>
      <c r="O749" s="8">
        <f>SUM(Data[[#This Row],[A1_num]:[C3_num]])</f>
        <v>693</v>
      </c>
      <c r="P749" s="9">
        <f>Data[[#This Row],[totalNumLAttainers]]+Data[[#This Row],[numNonLA]]</f>
        <v>1702</v>
      </c>
      <c r="Q749" s="9">
        <f>100*(Data[[#This Row],[totalNumLAttainers]]/Data[[#This Row],[totalYP]])</f>
        <v>40.716803760282019</v>
      </c>
      <c r="R749" s="9">
        <f>100*(Data[[#This Row],[numNonLA]]/Data[[#This Row],[totalYP]])</f>
        <v>59.283196239717981</v>
      </c>
      <c r="S749" s="13">
        <f>100*(Data[[#This Row],[A1_num]]/Data[[#This Row],[totalNumLAttainers]])</f>
        <v>10.38961038961039</v>
      </c>
      <c r="T749" s="13">
        <f>100*(Data[[#This Row],[A2_num]]/Data[[#This Row],[totalNumLAttainers]])</f>
        <v>11.3997113997114</v>
      </c>
      <c r="U749" s="13" t="e">
        <f>100*(Data[[#This Row],[A3_num]]/Data[[#This Row],[totalNumLAttainers]])</f>
        <v>#VALUE!</v>
      </c>
      <c r="V749" s="13">
        <f>100*(Data[[#This Row],[B1_num]]/Data[[#This Row],[totalNumLAttainers]])</f>
        <v>11.3997113997114</v>
      </c>
      <c r="W749" s="13">
        <f>100*(Data[[#This Row],[B2_num]]/Data[[#This Row],[totalNumLAttainers]])</f>
        <v>13.564213564213565</v>
      </c>
      <c r="X749" s="13">
        <f>100*(Data[[#This Row],[B3_num]]/Data[[#This Row],[totalNumLAttainers]])</f>
        <v>28.42712842712843</v>
      </c>
      <c r="Y749" s="13">
        <f>100*(Data[[#This Row],[C1_num]]/Data[[#This Row],[totalNumLAttainers]])</f>
        <v>14.14141414141414</v>
      </c>
      <c r="Z749" s="13">
        <f>100*(Data[[#This Row],[C2_num]]/Data[[#This Row],[totalNumLAttainers]])</f>
        <v>6.3492063492063489</v>
      </c>
      <c r="AA749" s="13">
        <f>100*(Data[[#This Row],[C3_num]]/Data[[#This Row],[totalNumLAttainers]])</f>
        <v>4.329004329004329</v>
      </c>
      <c r="AB749" s="9">
        <f>SUM(Data[[#This Row],[A1_num]:[A3_num]])</f>
        <v>151</v>
      </c>
      <c r="AC749" s="9">
        <f>SUM(Data[[#This Row],[B1_num]:[B3_num]])</f>
        <v>370</v>
      </c>
      <c r="AD749" s="9">
        <f>SUM(Data[[#This Row],[C1_num]:[C3_num]])</f>
        <v>172</v>
      </c>
      <c r="AE749" s="9">
        <f>SUM(Data[[#This Row],[A1_num]],Data[[#This Row],[B1_num]])</f>
        <v>151</v>
      </c>
      <c r="AF749" s="9">
        <f>SUM(Data[[#This Row],[A2_num]],Data[[#This Row],[B2_num]])</f>
        <v>173</v>
      </c>
      <c r="AG749" s="9">
        <f>SUM(Data[[#This Row],[A3_num]],Data[[#This Row],[B3_num]],Data[[#This Row],[C1_num]],Data[[#This Row],[C2_num]],Data[[#This Row],[C3_num]])</f>
        <v>369</v>
      </c>
    </row>
    <row r="750" spans="1:33" x14ac:dyDescent="0.15">
      <c r="A750" s="8">
        <v>2017</v>
      </c>
      <c r="B750" s="8" t="s">
        <v>221</v>
      </c>
      <c r="C750" s="8" t="s">
        <v>327</v>
      </c>
      <c r="D750" s="8" t="s">
        <v>328</v>
      </c>
      <c r="E750" s="8">
        <v>8064</v>
      </c>
      <c r="F750" s="8">
        <v>437</v>
      </c>
      <c r="G750" s="8">
        <v>430</v>
      </c>
      <c r="H750" s="8">
        <v>39</v>
      </c>
      <c r="I750" s="8">
        <v>463</v>
      </c>
      <c r="J750" s="8">
        <v>566</v>
      </c>
      <c r="K750" s="8">
        <v>1079</v>
      </c>
      <c r="L750" s="8">
        <v>510</v>
      </c>
      <c r="M750" s="8">
        <v>236</v>
      </c>
      <c r="N750" s="8">
        <v>267</v>
      </c>
      <c r="O750" s="8">
        <f>SUM(Data[[#This Row],[A1_num]:[C3_num]])</f>
        <v>4027</v>
      </c>
      <c r="P750" s="9">
        <f>Data[[#This Row],[totalNumLAttainers]]+Data[[#This Row],[numNonLA]]</f>
        <v>12091</v>
      </c>
      <c r="Q750" s="9">
        <f>100*(Data[[#This Row],[totalNumLAttainers]]/Data[[#This Row],[totalYP]])</f>
        <v>33.305764618311137</v>
      </c>
      <c r="R750" s="9">
        <f>100*(Data[[#This Row],[numNonLA]]/Data[[#This Row],[totalYP]])</f>
        <v>66.694235381688856</v>
      </c>
      <c r="S750" s="13">
        <f>100*(Data[[#This Row],[A1_num]]/Data[[#This Row],[totalNumLAttainers]])</f>
        <v>10.851750682890488</v>
      </c>
      <c r="T750" s="13">
        <f>100*(Data[[#This Row],[A2_num]]/Data[[#This Row],[totalNumLAttainers]])</f>
        <v>10.677924012912838</v>
      </c>
      <c r="U750" s="13">
        <f>100*(Data[[#This Row],[A3_num]]/Data[[#This Row],[totalNumLAttainers]])</f>
        <v>0.96846287558976907</v>
      </c>
      <c r="V750" s="13">
        <f>100*(Data[[#This Row],[B1_num]]/Data[[#This Row],[totalNumLAttainers]])</f>
        <v>11.497392599950334</v>
      </c>
      <c r="W750" s="13">
        <f>100*(Data[[#This Row],[B2_num]]/Data[[#This Row],[totalNumLAttainers]])</f>
        <v>14.055127886764341</v>
      </c>
      <c r="X750" s="13">
        <f>100*(Data[[#This Row],[B3_num]]/Data[[#This Row],[totalNumLAttainers]])</f>
        <v>26.794139557983609</v>
      </c>
      <c r="Y750" s="13">
        <f>100*(Data[[#This Row],[C1_num]]/Data[[#This Row],[totalNumLAttainers]])</f>
        <v>12.664514526943133</v>
      </c>
      <c r="Z750" s="13">
        <f>100*(Data[[#This Row],[C2_num]]/Data[[#This Row],[totalNumLAttainers]])</f>
        <v>5.8604420163893716</v>
      </c>
      <c r="AA750" s="13">
        <f>100*(Data[[#This Row],[C3_num]]/Data[[#This Row],[totalNumLAttainers]])</f>
        <v>6.6302458405761113</v>
      </c>
      <c r="AB750" s="9">
        <f>SUM(Data[[#This Row],[A1_num]:[A3_num]])</f>
        <v>906</v>
      </c>
      <c r="AC750" s="9">
        <f>SUM(Data[[#This Row],[B1_num]:[B3_num]])</f>
        <v>2108</v>
      </c>
      <c r="AD750" s="9">
        <f>SUM(Data[[#This Row],[C1_num]:[C3_num]])</f>
        <v>1013</v>
      </c>
      <c r="AE750" s="9">
        <f>SUM(Data[[#This Row],[A1_num]],Data[[#This Row],[B1_num]])</f>
        <v>900</v>
      </c>
      <c r="AF750" s="9">
        <f>SUM(Data[[#This Row],[A2_num]],Data[[#This Row],[B2_num]])</f>
        <v>996</v>
      </c>
      <c r="AG750" s="9">
        <f>SUM(Data[[#This Row],[A3_num]],Data[[#This Row],[B3_num]],Data[[#This Row],[C1_num]],Data[[#This Row],[C2_num]],Data[[#This Row],[C3_num]])</f>
        <v>2131</v>
      </c>
    </row>
    <row r="751" spans="1:33" x14ac:dyDescent="0.15">
      <c r="A751" s="8">
        <v>2017</v>
      </c>
      <c r="B751" s="8" t="s">
        <v>221</v>
      </c>
      <c r="C751" s="8" t="s">
        <v>77</v>
      </c>
      <c r="D751" s="8" t="s">
        <v>190</v>
      </c>
      <c r="E751" s="8">
        <v>2001</v>
      </c>
      <c r="F751" s="8">
        <v>128</v>
      </c>
      <c r="G751" s="8">
        <v>118</v>
      </c>
      <c r="H751" s="8">
        <v>14</v>
      </c>
      <c r="I751" s="8">
        <v>109</v>
      </c>
      <c r="J751" s="8">
        <v>147</v>
      </c>
      <c r="K751" s="8">
        <v>340</v>
      </c>
      <c r="L751" s="8">
        <v>136</v>
      </c>
      <c r="M751" s="8">
        <v>58</v>
      </c>
      <c r="N751" s="8">
        <v>86</v>
      </c>
      <c r="O751" s="8">
        <f>SUM(Data[[#This Row],[A1_num]:[C3_num]])</f>
        <v>1136</v>
      </c>
      <c r="P751" s="9">
        <f>Data[[#This Row],[totalNumLAttainers]]+Data[[#This Row],[numNonLA]]</f>
        <v>3137</v>
      </c>
      <c r="Q751" s="9">
        <f>100*(Data[[#This Row],[totalNumLAttainers]]/Data[[#This Row],[totalYP]])</f>
        <v>36.212942301562002</v>
      </c>
      <c r="R751" s="9">
        <f>100*(Data[[#This Row],[numNonLA]]/Data[[#This Row],[totalYP]])</f>
        <v>63.787057698437998</v>
      </c>
      <c r="S751" s="13">
        <f>100*(Data[[#This Row],[A1_num]]/Data[[#This Row],[totalNumLAttainers]])</f>
        <v>11.267605633802818</v>
      </c>
      <c r="T751" s="13">
        <f>100*(Data[[#This Row],[A2_num]]/Data[[#This Row],[totalNumLAttainers]])</f>
        <v>10.387323943661972</v>
      </c>
      <c r="U751" s="13">
        <f>100*(Data[[#This Row],[A3_num]]/Data[[#This Row],[totalNumLAttainers]])</f>
        <v>1.232394366197183</v>
      </c>
      <c r="V751" s="13">
        <f>100*(Data[[#This Row],[B1_num]]/Data[[#This Row],[totalNumLAttainers]])</f>
        <v>9.5950704225352101</v>
      </c>
      <c r="W751" s="13">
        <f>100*(Data[[#This Row],[B2_num]]/Data[[#This Row],[totalNumLAttainers]])</f>
        <v>12.940140845070422</v>
      </c>
      <c r="X751" s="13">
        <f>100*(Data[[#This Row],[B3_num]]/Data[[#This Row],[totalNumLAttainers]])</f>
        <v>29.929577464788732</v>
      </c>
      <c r="Y751" s="13">
        <f>100*(Data[[#This Row],[C1_num]]/Data[[#This Row],[totalNumLAttainers]])</f>
        <v>11.971830985915492</v>
      </c>
      <c r="Z751" s="13">
        <f>100*(Data[[#This Row],[C2_num]]/Data[[#This Row],[totalNumLAttainers]])</f>
        <v>5.1056338028169019</v>
      </c>
      <c r="AA751" s="13">
        <f>100*(Data[[#This Row],[C3_num]]/Data[[#This Row],[totalNumLAttainers]])</f>
        <v>7.5704225352112671</v>
      </c>
      <c r="AB751" s="9">
        <f>SUM(Data[[#This Row],[A1_num]:[A3_num]])</f>
        <v>260</v>
      </c>
      <c r="AC751" s="9">
        <f>SUM(Data[[#This Row],[B1_num]:[B3_num]])</f>
        <v>596</v>
      </c>
      <c r="AD751" s="9">
        <f>SUM(Data[[#This Row],[C1_num]:[C3_num]])</f>
        <v>280</v>
      </c>
      <c r="AE751" s="9">
        <f>SUM(Data[[#This Row],[A1_num]],Data[[#This Row],[B1_num]])</f>
        <v>237</v>
      </c>
      <c r="AF751" s="9">
        <f>SUM(Data[[#This Row],[A2_num]],Data[[#This Row],[B2_num]])</f>
        <v>265</v>
      </c>
      <c r="AG751" s="9">
        <f>SUM(Data[[#This Row],[A3_num]],Data[[#This Row],[B3_num]],Data[[#This Row],[C1_num]],Data[[#This Row],[C2_num]],Data[[#This Row],[C3_num]])</f>
        <v>634</v>
      </c>
    </row>
    <row r="752" spans="1:33" x14ac:dyDescent="0.15">
      <c r="A752" s="8">
        <v>2017</v>
      </c>
      <c r="B752" s="8" t="s">
        <v>221</v>
      </c>
      <c r="C752" s="8" t="s">
        <v>78</v>
      </c>
      <c r="D752" s="8" t="s">
        <v>191</v>
      </c>
      <c r="E752" s="8">
        <v>1632</v>
      </c>
      <c r="F752" s="8">
        <v>115</v>
      </c>
      <c r="G752" s="8">
        <v>113</v>
      </c>
      <c r="H752" s="8">
        <v>19</v>
      </c>
      <c r="I752" s="8">
        <v>101</v>
      </c>
      <c r="J752" s="8">
        <v>76</v>
      </c>
      <c r="K752" s="8">
        <v>244</v>
      </c>
      <c r="L752" s="8">
        <v>109</v>
      </c>
      <c r="M752" s="8">
        <v>54</v>
      </c>
      <c r="N752" s="8">
        <v>60</v>
      </c>
      <c r="O752" s="8">
        <f>SUM(Data[[#This Row],[A1_num]:[C3_num]])</f>
        <v>891</v>
      </c>
      <c r="P752" s="9">
        <f>Data[[#This Row],[totalNumLAttainers]]+Data[[#This Row],[numNonLA]]</f>
        <v>2523</v>
      </c>
      <c r="Q752" s="9">
        <f>100*(Data[[#This Row],[totalNumLAttainers]]/Data[[#This Row],[totalYP]])</f>
        <v>35.315101070154576</v>
      </c>
      <c r="R752" s="9">
        <f>100*(Data[[#This Row],[numNonLA]]/Data[[#This Row],[totalYP]])</f>
        <v>64.684898929845431</v>
      </c>
      <c r="S752" s="13">
        <f>100*(Data[[#This Row],[A1_num]]/Data[[#This Row],[totalNumLAttainers]])</f>
        <v>12.906846240179574</v>
      </c>
      <c r="T752" s="13">
        <f>100*(Data[[#This Row],[A2_num]]/Data[[#This Row],[totalNumLAttainers]])</f>
        <v>12.682379349046016</v>
      </c>
      <c r="U752" s="13">
        <f>100*(Data[[#This Row],[A3_num]]/Data[[#This Row],[totalNumLAttainers]])</f>
        <v>2.1324354657687992</v>
      </c>
      <c r="V752" s="13">
        <f>100*(Data[[#This Row],[B1_num]]/Data[[#This Row],[totalNumLAttainers]])</f>
        <v>11.335578002244668</v>
      </c>
      <c r="W752" s="13">
        <f>100*(Data[[#This Row],[B2_num]]/Data[[#This Row],[totalNumLAttainers]])</f>
        <v>8.5297418630751967</v>
      </c>
      <c r="X752" s="13">
        <f>100*(Data[[#This Row],[B3_num]]/Data[[#This Row],[totalNumLAttainers]])</f>
        <v>27.38496071829405</v>
      </c>
      <c r="Y752" s="13">
        <f>100*(Data[[#This Row],[C1_num]]/Data[[#This Row],[totalNumLAttainers]])</f>
        <v>12.233445566778901</v>
      </c>
      <c r="Z752" s="13">
        <f>100*(Data[[#This Row],[C2_num]]/Data[[#This Row],[totalNumLAttainers]])</f>
        <v>6.0606060606060606</v>
      </c>
      <c r="AA752" s="13">
        <f>100*(Data[[#This Row],[C3_num]]/Data[[#This Row],[totalNumLAttainers]])</f>
        <v>6.7340067340067336</v>
      </c>
      <c r="AB752" s="9">
        <f>SUM(Data[[#This Row],[A1_num]:[A3_num]])</f>
        <v>247</v>
      </c>
      <c r="AC752" s="9">
        <f>SUM(Data[[#This Row],[B1_num]:[B3_num]])</f>
        <v>421</v>
      </c>
      <c r="AD752" s="9">
        <f>SUM(Data[[#This Row],[C1_num]:[C3_num]])</f>
        <v>223</v>
      </c>
      <c r="AE752" s="9">
        <f>SUM(Data[[#This Row],[A1_num]],Data[[#This Row],[B1_num]])</f>
        <v>216</v>
      </c>
      <c r="AF752" s="9">
        <f>SUM(Data[[#This Row],[A2_num]],Data[[#This Row],[B2_num]])</f>
        <v>189</v>
      </c>
      <c r="AG752" s="9">
        <f>SUM(Data[[#This Row],[A3_num]],Data[[#This Row],[B3_num]],Data[[#This Row],[C1_num]],Data[[#This Row],[C2_num]],Data[[#This Row],[C3_num]])</f>
        <v>486</v>
      </c>
    </row>
    <row r="753" spans="1:33" x14ac:dyDescent="0.15">
      <c r="A753" s="8">
        <v>2017</v>
      </c>
      <c r="B753" s="8" t="s">
        <v>221</v>
      </c>
      <c r="C753" s="8" t="s">
        <v>292</v>
      </c>
      <c r="D753" s="8" t="s">
        <v>293</v>
      </c>
      <c r="E753" s="8">
        <v>634</v>
      </c>
      <c r="F753" s="8">
        <v>47</v>
      </c>
      <c r="G753" s="8">
        <v>48</v>
      </c>
      <c r="H753" s="8" t="s">
        <v>2</v>
      </c>
      <c r="I753" s="8">
        <v>84</v>
      </c>
      <c r="J753" s="8">
        <v>100</v>
      </c>
      <c r="K753" s="8">
        <v>146</v>
      </c>
      <c r="L753" s="8">
        <v>116</v>
      </c>
      <c r="M753" s="8">
        <v>45</v>
      </c>
      <c r="N753" s="8">
        <v>35</v>
      </c>
      <c r="O753" s="8">
        <f>SUM(Data[[#This Row],[A1_num]:[C3_num]])</f>
        <v>621</v>
      </c>
      <c r="P753" s="9">
        <f>Data[[#This Row],[totalNumLAttainers]]+Data[[#This Row],[numNonLA]]</f>
        <v>1255</v>
      </c>
      <c r="Q753" s="9">
        <f>100*(Data[[#This Row],[totalNumLAttainers]]/Data[[#This Row],[totalYP]])</f>
        <v>49.482071713147413</v>
      </c>
      <c r="R753" s="9">
        <f>100*(Data[[#This Row],[numNonLA]]/Data[[#This Row],[totalYP]])</f>
        <v>50.517928286852587</v>
      </c>
      <c r="S753" s="13">
        <f>100*(Data[[#This Row],[A1_num]]/Data[[#This Row],[totalNumLAttainers]])</f>
        <v>7.5684380032206118</v>
      </c>
      <c r="T753" s="13">
        <f>100*(Data[[#This Row],[A2_num]]/Data[[#This Row],[totalNumLAttainers]])</f>
        <v>7.7294685990338161</v>
      </c>
      <c r="U753" s="13" t="e">
        <f>100*(Data[[#This Row],[A3_num]]/Data[[#This Row],[totalNumLAttainers]])</f>
        <v>#VALUE!</v>
      </c>
      <c r="V753" s="13">
        <f>100*(Data[[#This Row],[B1_num]]/Data[[#This Row],[totalNumLAttainers]])</f>
        <v>13.526570048309178</v>
      </c>
      <c r="W753" s="13">
        <f>100*(Data[[#This Row],[B2_num]]/Data[[#This Row],[totalNumLAttainers]])</f>
        <v>16.103059581320451</v>
      </c>
      <c r="X753" s="13">
        <f>100*(Data[[#This Row],[B3_num]]/Data[[#This Row],[totalNumLAttainers]])</f>
        <v>23.510466988727856</v>
      </c>
      <c r="Y753" s="13">
        <f>100*(Data[[#This Row],[C1_num]]/Data[[#This Row],[totalNumLAttainers]])</f>
        <v>18.679549114331724</v>
      </c>
      <c r="Z753" s="13">
        <f>100*(Data[[#This Row],[C2_num]]/Data[[#This Row],[totalNumLAttainers]])</f>
        <v>7.2463768115942031</v>
      </c>
      <c r="AA753" s="13">
        <f>100*(Data[[#This Row],[C3_num]]/Data[[#This Row],[totalNumLAttainers]])</f>
        <v>5.636070853462158</v>
      </c>
      <c r="AB753" s="9">
        <f>SUM(Data[[#This Row],[A1_num]:[A3_num]])</f>
        <v>95</v>
      </c>
      <c r="AC753" s="9">
        <f>SUM(Data[[#This Row],[B1_num]:[B3_num]])</f>
        <v>330</v>
      </c>
      <c r="AD753" s="9">
        <f>SUM(Data[[#This Row],[C1_num]:[C3_num]])</f>
        <v>196</v>
      </c>
      <c r="AE753" s="9">
        <f>SUM(Data[[#This Row],[A1_num]],Data[[#This Row],[B1_num]])</f>
        <v>131</v>
      </c>
      <c r="AF753" s="9">
        <f>SUM(Data[[#This Row],[A2_num]],Data[[#This Row],[B2_num]])</f>
        <v>148</v>
      </c>
      <c r="AG753" s="9">
        <f>SUM(Data[[#This Row],[A3_num]],Data[[#This Row],[B3_num]],Data[[#This Row],[C1_num]],Data[[#This Row],[C2_num]],Data[[#This Row],[C3_num]])</f>
        <v>342</v>
      </c>
    </row>
    <row r="754" spans="1:33" x14ac:dyDescent="0.15">
      <c r="A754" s="8">
        <v>2017</v>
      </c>
      <c r="B754" s="8" t="s">
        <v>221</v>
      </c>
      <c r="C754" s="8" t="s">
        <v>79</v>
      </c>
      <c r="D754" s="8" t="s">
        <v>192</v>
      </c>
      <c r="E754" s="8">
        <v>833</v>
      </c>
      <c r="F754" s="8">
        <v>87</v>
      </c>
      <c r="G754" s="8">
        <v>41</v>
      </c>
      <c r="H754" s="8" t="s">
        <v>2</v>
      </c>
      <c r="I754" s="8">
        <v>94</v>
      </c>
      <c r="J754" s="8">
        <v>50</v>
      </c>
      <c r="K754" s="8">
        <v>154</v>
      </c>
      <c r="L754" s="8">
        <v>64</v>
      </c>
      <c r="M754" s="8">
        <v>43</v>
      </c>
      <c r="N754" s="8">
        <v>73</v>
      </c>
      <c r="O754" s="8">
        <f>SUM(Data[[#This Row],[A1_num]:[C3_num]])</f>
        <v>606</v>
      </c>
      <c r="P754" s="9">
        <f>Data[[#This Row],[totalNumLAttainers]]+Data[[#This Row],[numNonLA]]</f>
        <v>1439</v>
      </c>
      <c r="Q754" s="9">
        <f>100*(Data[[#This Row],[totalNumLAttainers]]/Data[[#This Row],[totalYP]])</f>
        <v>42.112578179291177</v>
      </c>
      <c r="R754" s="9">
        <f>100*(Data[[#This Row],[numNonLA]]/Data[[#This Row],[totalYP]])</f>
        <v>57.88742182070883</v>
      </c>
      <c r="S754" s="13">
        <f>100*(Data[[#This Row],[A1_num]]/Data[[#This Row],[totalNumLAttainers]])</f>
        <v>14.356435643564355</v>
      </c>
      <c r="T754" s="13">
        <f>100*(Data[[#This Row],[A2_num]]/Data[[#This Row],[totalNumLAttainers]])</f>
        <v>6.7656765676567661</v>
      </c>
      <c r="U754" s="13" t="e">
        <f>100*(Data[[#This Row],[A3_num]]/Data[[#This Row],[totalNumLAttainers]])</f>
        <v>#VALUE!</v>
      </c>
      <c r="V754" s="13">
        <f>100*(Data[[#This Row],[B1_num]]/Data[[#This Row],[totalNumLAttainers]])</f>
        <v>15.511551155115511</v>
      </c>
      <c r="W754" s="13">
        <f>100*(Data[[#This Row],[B2_num]]/Data[[#This Row],[totalNumLAttainers]])</f>
        <v>8.2508250825082499</v>
      </c>
      <c r="X754" s="13">
        <f>100*(Data[[#This Row],[B3_num]]/Data[[#This Row],[totalNumLAttainers]])</f>
        <v>25.412541254125415</v>
      </c>
      <c r="Y754" s="13">
        <f>100*(Data[[#This Row],[C1_num]]/Data[[#This Row],[totalNumLAttainers]])</f>
        <v>10.561056105610561</v>
      </c>
      <c r="Z754" s="13">
        <f>100*(Data[[#This Row],[C2_num]]/Data[[#This Row],[totalNumLAttainers]])</f>
        <v>7.0957095709570952</v>
      </c>
      <c r="AA754" s="13">
        <f>100*(Data[[#This Row],[C3_num]]/Data[[#This Row],[totalNumLAttainers]])</f>
        <v>12.046204620462046</v>
      </c>
      <c r="AB754" s="9">
        <f>SUM(Data[[#This Row],[A1_num]:[A3_num]])</f>
        <v>128</v>
      </c>
      <c r="AC754" s="9">
        <f>SUM(Data[[#This Row],[B1_num]:[B3_num]])</f>
        <v>298</v>
      </c>
      <c r="AD754" s="9">
        <f>SUM(Data[[#This Row],[C1_num]:[C3_num]])</f>
        <v>180</v>
      </c>
      <c r="AE754" s="9">
        <f>SUM(Data[[#This Row],[A1_num]],Data[[#This Row],[B1_num]])</f>
        <v>181</v>
      </c>
      <c r="AF754" s="9">
        <f>SUM(Data[[#This Row],[A2_num]],Data[[#This Row],[B2_num]])</f>
        <v>91</v>
      </c>
      <c r="AG754" s="9">
        <f>SUM(Data[[#This Row],[A3_num]],Data[[#This Row],[B3_num]],Data[[#This Row],[C1_num]],Data[[#This Row],[C2_num]],Data[[#This Row],[C3_num]])</f>
        <v>334</v>
      </c>
    </row>
    <row r="755" spans="1:33" x14ac:dyDescent="0.15">
      <c r="A755" s="8">
        <v>2017</v>
      </c>
      <c r="B755" s="8" t="s">
        <v>221</v>
      </c>
      <c r="C755" s="8" t="s">
        <v>80</v>
      </c>
      <c r="D755" s="8" t="s">
        <v>193</v>
      </c>
      <c r="E755" s="8">
        <v>376</v>
      </c>
      <c r="F755" s="8">
        <v>32</v>
      </c>
      <c r="G755" s="8">
        <v>26</v>
      </c>
      <c r="H755" s="8" t="s">
        <v>2</v>
      </c>
      <c r="I755" s="8" t="s">
        <v>7</v>
      </c>
      <c r="J755" s="8">
        <v>17</v>
      </c>
      <c r="K755" s="8">
        <v>57</v>
      </c>
      <c r="L755" s="8" t="s">
        <v>7</v>
      </c>
      <c r="M755" s="8" t="s">
        <v>2</v>
      </c>
      <c r="N755" s="8" t="s">
        <v>7</v>
      </c>
      <c r="O755" s="8">
        <f>SUM(Data[[#This Row],[A1_num]:[C3_num]])</f>
        <v>132</v>
      </c>
      <c r="P755" s="9">
        <f>Data[[#This Row],[totalNumLAttainers]]+Data[[#This Row],[numNonLA]]</f>
        <v>508</v>
      </c>
      <c r="Q755" s="9">
        <f>100*(Data[[#This Row],[totalNumLAttainers]]/Data[[#This Row],[totalYP]])</f>
        <v>25.984251968503933</v>
      </c>
      <c r="R755" s="9">
        <f>100*(Data[[#This Row],[numNonLA]]/Data[[#This Row],[totalYP]])</f>
        <v>74.015748031496059</v>
      </c>
      <c r="S755" s="13">
        <f>100*(Data[[#This Row],[A1_num]]/Data[[#This Row],[totalNumLAttainers]])</f>
        <v>24.242424242424242</v>
      </c>
      <c r="T755" s="13">
        <f>100*(Data[[#This Row],[A2_num]]/Data[[#This Row],[totalNumLAttainers]])</f>
        <v>19.696969696969695</v>
      </c>
      <c r="U755" s="13" t="e">
        <f>100*(Data[[#This Row],[A3_num]]/Data[[#This Row],[totalNumLAttainers]])</f>
        <v>#VALUE!</v>
      </c>
      <c r="V755" s="13" t="e">
        <f>100*(Data[[#This Row],[B1_num]]/Data[[#This Row],[totalNumLAttainers]])</f>
        <v>#VALUE!</v>
      </c>
      <c r="W755" s="13">
        <f>100*(Data[[#This Row],[B2_num]]/Data[[#This Row],[totalNumLAttainers]])</f>
        <v>12.878787878787879</v>
      </c>
      <c r="X755" s="13">
        <f>100*(Data[[#This Row],[B3_num]]/Data[[#This Row],[totalNumLAttainers]])</f>
        <v>43.18181818181818</v>
      </c>
      <c r="Y755" s="13" t="e">
        <f>100*(Data[[#This Row],[C1_num]]/Data[[#This Row],[totalNumLAttainers]])</f>
        <v>#VALUE!</v>
      </c>
      <c r="Z755" s="13" t="e">
        <f>100*(Data[[#This Row],[C2_num]]/Data[[#This Row],[totalNumLAttainers]])</f>
        <v>#VALUE!</v>
      </c>
      <c r="AA755" s="13" t="e">
        <f>100*(Data[[#This Row],[C3_num]]/Data[[#This Row],[totalNumLAttainers]])</f>
        <v>#VALUE!</v>
      </c>
      <c r="AB755" s="9">
        <f>SUM(Data[[#This Row],[A1_num]:[A3_num]])</f>
        <v>58</v>
      </c>
      <c r="AC755" s="9">
        <f>SUM(Data[[#This Row],[B1_num]:[B3_num]])</f>
        <v>74</v>
      </c>
      <c r="AD755" s="9">
        <f>SUM(Data[[#This Row],[C1_num]:[C3_num]])</f>
        <v>0</v>
      </c>
      <c r="AE755" s="9">
        <f>SUM(Data[[#This Row],[A1_num]],Data[[#This Row],[B1_num]])</f>
        <v>32</v>
      </c>
      <c r="AF755" s="9">
        <f>SUM(Data[[#This Row],[A2_num]],Data[[#This Row],[B2_num]])</f>
        <v>43</v>
      </c>
      <c r="AG755" s="9">
        <f>SUM(Data[[#This Row],[A3_num]],Data[[#This Row],[B3_num]],Data[[#This Row],[C1_num]],Data[[#This Row],[C2_num]],Data[[#This Row],[C3_num]])</f>
        <v>57</v>
      </c>
    </row>
    <row r="756" spans="1:33" x14ac:dyDescent="0.15">
      <c r="A756" s="8">
        <v>2017</v>
      </c>
      <c r="B756" s="8" t="s">
        <v>221</v>
      </c>
      <c r="C756" s="8" t="s">
        <v>329</v>
      </c>
      <c r="D756" s="8" t="s">
        <v>330</v>
      </c>
      <c r="E756" s="8">
        <v>8786</v>
      </c>
      <c r="F756" s="8">
        <v>707</v>
      </c>
      <c r="G756" s="8">
        <v>834</v>
      </c>
      <c r="H756" s="8">
        <v>106</v>
      </c>
      <c r="I756" s="8">
        <v>625</v>
      </c>
      <c r="J756" s="8">
        <v>691</v>
      </c>
      <c r="K756" s="8">
        <v>2309</v>
      </c>
      <c r="L756" s="8">
        <v>554</v>
      </c>
      <c r="M756" s="8">
        <v>391</v>
      </c>
      <c r="N756" s="8">
        <v>419</v>
      </c>
      <c r="O756" s="8">
        <f>SUM(Data[[#This Row],[A1_num]:[C3_num]])</f>
        <v>6636</v>
      </c>
      <c r="P756" s="9">
        <f>Data[[#This Row],[totalNumLAttainers]]+Data[[#This Row],[numNonLA]]</f>
        <v>15422</v>
      </c>
      <c r="Q756" s="9">
        <f>100*(Data[[#This Row],[totalNumLAttainers]]/Data[[#This Row],[totalYP]])</f>
        <v>43.029438464531189</v>
      </c>
      <c r="R756" s="9">
        <f>100*(Data[[#This Row],[numNonLA]]/Data[[#This Row],[totalYP]])</f>
        <v>56.970561535468811</v>
      </c>
      <c r="S756" s="13">
        <f>100*(Data[[#This Row],[A1_num]]/Data[[#This Row],[totalNumLAttainers]])</f>
        <v>10.654008438818567</v>
      </c>
      <c r="T756" s="13">
        <f>100*(Data[[#This Row],[A2_num]]/Data[[#This Row],[totalNumLAttainers]])</f>
        <v>12.567811934900542</v>
      </c>
      <c r="U756" s="13">
        <f>100*(Data[[#This Row],[A3_num]]/Data[[#This Row],[totalNumLAttainers]])</f>
        <v>1.5973477998794454</v>
      </c>
      <c r="V756" s="13">
        <f>100*(Data[[#This Row],[B1_num]]/Data[[#This Row],[totalNumLAttainers]])</f>
        <v>9.418324291742012</v>
      </c>
      <c r="W756" s="13">
        <f>100*(Data[[#This Row],[B2_num]]/Data[[#This Row],[totalNumLAttainers]])</f>
        <v>10.41289933694997</v>
      </c>
      <c r="X756" s="13">
        <f>100*(Data[[#This Row],[B3_num]]/Data[[#This Row],[totalNumLAttainers]])</f>
        <v>34.795057263411692</v>
      </c>
      <c r="Y756" s="13">
        <f>100*(Data[[#This Row],[C1_num]]/Data[[#This Row],[totalNumLAttainers]])</f>
        <v>8.3484026522001216</v>
      </c>
      <c r="Z756" s="13">
        <f>100*(Data[[#This Row],[C2_num]]/Data[[#This Row],[totalNumLAttainers]])</f>
        <v>5.8921036769138038</v>
      </c>
      <c r="AA756" s="13">
        <f>100*(Data[[#This Row],[C3_num]]/Data[[#This Row],[totalNumLAttainers]])</f>
        <v>6.3140446051838452</v>
      </c>
      <c r="AB756" s="9">
        <f>SUM(Data[[#This Row],[A1_num]:[A3_num]])</f>
        <v>1647</v>
      </c>
      <c r="AC756" s="9">
        <f>SUM(Data[[#This Row],[B1_num]:[B3_num]])</f>
        <v>3625</v>
      </c>
      <c r="AD756" s="9">
        <f>SUM(Data[[#This Row],[C1_num]:[C3_num]])</f>
        <v>1364</v>
      </c>
      <c r="AE756" s="9">
        <f>SUM(Data[[#This Row],[A1_num]],Data[[#This Row],[B1_num]])</f>
        <v>1332</v>
      </c>
      <c r="AF756" s="9">
        <f>SUM(Data[[#This Row],[A2_num]],Data[[#This Row],[B2_num]])</f>
        <v>1525</v>
      </c>
      <c r="AG756" s="9">
        <f>SUM(Data[[#This Row],[A3_num]],Data[[#This Row],[B3_num]],Data[[#This Row],[C1_num]],Data[[#This Row],[C2_num]],Data[[#This Row],[C3_num]])</f>
        <v>3779</v>
      </c>
    </row>
    <row r="757" spans="1:33" x14ac:dyDescent="0.15">
      <c r="A757" s="8">
        <v>2017</v>
      </c>
      <c r="B757" s="8" t="s">
        <v>221</v>
      </c>
      <c r="C757" s="8" t="s">
        <v>228</v>
      </c>
      <c r="D757" s="8" t="s">
        <v>229</v>
      </c>
      <c r="E757" s="8">
        <v>1162</v>
      </c>
      <c r="F757" s="8">
        <v>149</v>
      </c>
      <c r="G757" s="8">
        <v>171</v>
      </c>
      <c r="H757" s="8">
        <v>22</v>
      </c>
      <c r="I757" s="8">
        <v>113</v>
      </c>
      <c r="J757" s="8">
        <v>123</v>
      </c>
      <c r="K757" s="8">
        <v>642</v>
      </c>
      <c r="L757" s="8">
        <v>33</v>
      </c>
      <c r="M757" s="8">
        <v>70</v>
      </c>
      <c r="N757" s="8">
        <v>103</v>
      </c>
      <c r="O757" s="8">
        <f>SUM(Data[[#This Row],[A1_num]:[C3_num]])</f>
        <v>1426</v>
      </c>
      <c r="P757" s="9">
        <f>Data[[#This Row],[totalNumLAttainers]]+Data[[#This Row],[numNonLA]]</f>
        <v>2588</v>
      </c>
      <c r="Q757" s="9">
        <f>100*(Data[[#This Row],[totalNumLAttainers]]/Data[[#This Row],[totalYP]])</f>
        <v>55.100463678516235</v>
      </c>
      <c r="R757" s="9">
        <f>100*(Data[[#This Row],[numNonLA]]/Data[[#This Row],[totalYP]])</f>
        <v>44.899536321483772</v>
      </c>
      <c r="S757" s="13">
        <f>100*(Data[[#This Row],[A1_num]]/Data[[#This Row],[totalNumLAttainers]])</f>
        <v>10.448807854137447</v>
      </c>
      <c r="T757" s="13">
        <f>100*(Data[[#This Row],[A2_num]]/Data[[#This Row],[totalNumLAttainers]])</f>
        <v>11.991584852734922</v>
      </c>
      <c r="U757" s="13">
        <f>100*(Data[[#This Row],[A3_num]]/Data[[#This Row],[totalNumLAttainers]])</f>
        <v>1.5427769985974753</v>
      </c>
      <c r="V757" s="13">
        <f>100*(Data[[#This Row],[B1_num]]/Data[[#This Row],[totalNumLAttainers]])</f>
        <v>7.9242636746143056</v>
      </c>
      <c r="W757" s="13">
        <f>100*(Data[[#This Row],[B2_num]]/Data[[#This Row],[totalNumLAttainers]])</f>
        <v>8.6255259467040677</v>
      </c>
      <c r="X757" s="13">
        <f>100*(Data[[#This Row],[B3_num]]/Data[[#This Row],[totalNumLAttainers]])</f>
        <v>45.021037868162693</v>
      </c>
      <c r="Y757" s="13">
        <f>100*(Data[[#This Row],[C1_num]]/Data[[#This Row],[totalNumLAttainers]])</f>
        <v>2.3141654978962132</v>
      </c>
      <c r="Z757" s="13">
        <f>100*(Data[[#This Row],[C2_num]]/Data[[#This Row],[totalNumLAttainers]])</f>
        <v>4.9088359046283312</v>
      </c>
      <c r="AA757" s="13">
        <f>100*(Data[[#This Row],[C3_num]]/Data[[#This Row],[totalNumLAttainers]])</f>
        <v>7.2230014025245444</v>
      </c>
      <c r="AB757" s="9">
        <f>SUM(Data[[#This Row],[A1_num]:[A3_num]])</f>
        <v>342</v>
      </c>
      <c r="AC757" s="9">
        <f>SUM(Data[[#This Row],[B1_num]:[B3_num]])</f>
        <v>878</v>
      </c>
      <c r="AD757" s="9">
        <f>SUM(Data[[#This Row],[C1_num]:[C3_num]])</f>
        <v>206</v>
      </c>
      <c r="AE757" s="9">
        <f>SUM(Data[[#This Row],[A1_num]],Data[[#This Row],[B1_num]])</f>
        <v>262</v>
      </c>
      <c r="AF757" s="9">
        <f>SUM(Data[[#This Row],[A2_num]],Data[[#This Row],[B2_num]])</f>
        <v>294</v>
      </c>
      <c r="AG757" s="9">
        <f>SUM(Data[[#This Row],[A3_num]],Data[[#This Row],[B3_num]],Data[[#This Row],[C1_num]],Data[[#This Row],[C2_num]],Data[[#This Row],[C3_num]])</f>
        <v>870</v>
      </c>
    </row>
    <row r="758" spans="1:33" x14ac:dyDescent="0.15">
      <c r="A758" s="8">
        <v>2017</v>
      </c>
      <c r="B758" s="8" t="s">
        <v>221</v>
      </c>
      <c r="C758" s="8" t="s">
        <v>81</v>
      </c>
      <c r="D758" s="8" t="s">
        <v>194</v>
      </c>
      <c r="E758" s="8">
        <v>1029</v>
      </c>
      <c r="F758" s="8">
        <v>42</v>
      </c>
      <c r="G758" s="8">
        <v>58</v>
      </c>
      <c r="H758" s="8" t="s">
        <v>2</v>
      </c>
      <c r="I758" s="8">
        <v>39</v>
      </c>
      <c r="J758" s="8">
        <v>48</v>
      </c>
      <c r="K758" s="8">
        <v>114</v>
      </c>
      <c r="L758" s="8">
        <v>37</v>
      </c>
      <c r="M758" s="8">
        <v>27</v>
      </c>
      <c r="N758" s="8">
        <v>17</v>
      </c>
      <c r="O758" s="8">
        <f>SUM(Data[[#This Row],[A1_num]:[C3_num]])</f>
        <v>382</v>
      </c>
      <c r="P758" s="9">
        <f>Data[[#This Row],[totalNumLAttainers]]+Data[[#This Row],[numNonLA]]</f>
        <v>1411</v>
      </c>
      <c r="Q758" s="9">
        <f>100*(Data[[#This Row],[totalNumLAttainers]]/Data[[#This Row],[totalYP]])</f>
        <v>27.072997873848337</v>
      </c>
      <c r="R758" s="9">
        <f>100*(Data[[#This Row],[numNonLA]]/Data[[#This Row],[totalYP]])</f>
        <v>72.927002126151663</v>
      </c>
      <c r="S758" s="13">
        <f>100*(Data[[#This Row],[A1_num]]/Data[[#This Row],[totalNumLAttainers]])</f>
        <v>10.99476439790576</v>
      </c>
      <c r="T758" s="13">
        <f>100*(Data[[#This Row],[A2_num]]/Data[[#This Row],[totalNumLAttainers]])</f>
        <v>15.183246073298429</v>
      </c>
      <c r="U758" s="13" t="e">
        <f>100*(Data[[#This Row],[A3_num]]/Data[[#This Row],[totalNumLAttainers]])</f>
        <v>#VALUE!</v>
      </c>
      <c r="V758" s="13">
        <f>100*(Data[[#This Row],[B1_num]]/Data[[#This Row],[totalNumLAttainers]])</f>
        <v>10.209424083769633</v>
      </c>
      <c r="W758" s="13">
        <f>100*(Data[[#This Row],[B2_num]]/Data[[#This Row],[totalNumLAttainers]])</f>
        <v>12.56544502617801</v>
      </c>
      <c r="X758" s="13">
        <f>100*(Data[[#This Row],[B3_num]]/Data[[#This Row],[totalNumLAttainers]])</f>
        <v>29.842931937172771</v>
      </c>
      <c r="Y758" s="13">
        <f>100*(Data[[#This Row],[C1_num]]/Data[[#This Row],[totalNumLAttainers]])</f>
        <v>9.6858638743455501</v>
      </c>
      <c r="Z758" s="13">
        <f>100*(Data[[#This Row],[C2_num]]/Data[[#This Row],[totalNumLAttainers]])</f>
        <v>7.0680628272251314</v>
      </c>
      <c r="AA758" s="13">
        <f>100*(Data[[#This Row],[C3_num]]/Data[[#This Row],[totalNumLAttainers]])</f>
        <v>4.4502617801047117</v>
      </c>
      <c r="AB758" s="9">
        <f>SUM(Data[[#This Row],[A1_num]:[A3_num]])</f>
        <v>100</v>
      </c>
      <c r="AC758" s="9">
        <f>SUM(Data[[#This Row],[B1_num]:[B3_num]])</f>
        <v>201</v>
      </c>
      <c r="AD758" s="9">
        <f>SUM(Data[[#This Row],[C1_num]:[C3_num]])</f>
        <v>81</v>
      </c>
      <c r="AE758" s="9">
        <f>SUM(Data[[#This Row],[A1_num]],Data[[#This Row],[B1_num]])</f>
        <v>81</v>
      </c>
      <c r="AF758" s="9">
        <f>SUM(Data[[#This Row],[A2_num]],Data[[#This Row],[B2_num]])</f>
        <v>106</v>
      </c>
      <c r="AG758" s="9">
        <f>SUM(Data[[#This Row],[A3_num]],Data[[#This Row],[B3_num]],Data[[#This Row],[C1_num]],Data[[#This Row],[C2_num]],Data[[#This Row],[C3_num]])</f>
        <v>195</v>
      </c>
    </row>
    <row r="759" spans="1:33" x14ac:dyDescent="0.15">
      <c r="A759" s="8">
        <v>2017</v>
      </c>
      <c r="B759" s="8" t="s">
        <v>221</v>
      </c>
      <c r="C759" s="8" t="s">
        <v>58</v>
      </c>
      <c r="D759" s="8" t="s">
        <v>172</v>
      </c>
      <c r="E759" s="8">
        <v>2737</v>
      </c>
      <c r="F759" s="8">
        <v>218</v>
      </c>
      <c r="G759" s="8">
        <v>248</v>
      </c>
      <c r="H759" s="8">
        <v>28</v>
      </c>
      <c r="I759" s="8">
        <v>241</v>
      </c>
      <c r="J759" s="8">
        <v>213</v>
      </c>
      <c r="K759" s="8">
        <v>633</v>
      </c>
      <c r="L759" s="8">
        <v>228</v>
      </c>
      <c r="M759" s="8">
        <v>89</v>
      </c>
      <c r="N759" s="8">
        <v>77</v>
      </c>
      <c r="O759" s="8">
        <f>SUM(Data[[#This Row],[A1_num]:[C3_num]])</f>
        <v>1975</v>
      </c>
      <c r="P759" s="9">
        <f>Data[[#This Row],[totalNumLAttainers]]+Data[[#This Row],[numNonLA]]</f>
        <v>4712</v>
      </c>
      <c r="Q759" s="9">
        <f>100*(Data[[#This Row],[totalNumLAttainers]]/Data[[#This Row],[totalYP]])</f>
        <v>41.914261460101862</v>
      </c>
      <c r="R759" s="9">
        <f>100*(Data[[#This Row],[numNonLA]]/Data[[#This Row],[totalYP]])</f>
        <v>58.085738539898138</v>
      </c>
      <c r="S759" s="13">
        <f>100*(Data[[#This Row],[A1_num]]/Data[[#This Row],[totalNumLAttainers]])</f>
        <v>11.037974683544304</v>
      </c>
      <c r="T759" s="13">
        <f>100*(Data[[#This Row],[A2_num]]/Data[[#This Row],[totalNumLAttainers]])</f>
        <v>12.556962025316457</v>
      </c>
      <c r="U759" s="13">
        <f>100*(Data[[#This Row],[A3_num]]/Data[[#This Row],[totalNumLAttainers]])</f>
        <v>1.4177215189873418</v>
      </c>
      <c r="V759" s="13">
        <f>100*(Data[[#This Row],[B1_num]]/Data[[#This Row],[totalNumLAttainers]])</f>
        <v>12.20253164556962</v>
      </c>
      <c r="W759" s="13">
        <f>100*(Data[[#This Row],[B2_num]]/Data[[#This Row],[totalNumLAttainers]])</f>
        <v>10.784810126582279</v>
      </c>
      <c r="X759" s="13">
        <f>100*(Data[[#This Row],[B3_num]]/Data[[#This Row],[totalNumLAttainers]])</f>
        <v>32.050632911392405</v>
      </c>
      <c r="Y759" s="13">
        <f>100*(Data[[#This Row],[C1_num]]/Data[[#This Row],[totalNumLAttainers]])</f>
        <v>11.544303797468354</v>
      </c>
      <c r="Z759" s="13">
        <f>100*(Data[[#This Row],[C2_num]]/Data[[#This Row],[totalNumLAttainers]])</f>
        <v>4.5063291139240507</v>
      </c>
      <c r="AA759" s="13">
        <f>100*(Data[[#This Row],[C3_num]]/Data[[#This Row],[totalNumLAttainers]])</f>
        <v>3.8987341772151898</v>
      </c>
      <c r="AB759" s="9">
        <f>SUM(Data[[#This Row],[A1_num]:[A3_num]])</f>
        <v>494</v>
      </c>
      <c r="AC759" s="9">
        <f>SUM(Data[[#This Row],[B1_num]:[B3_num]])</f>
        <v>1087</v>
      </c>
      <c r="AD759" s="9">
        <f>SUM(Data[[#This Row],[C1_num]:[C3_num]])</f>
        <v>394</v>
      </c>
      <c r="AE759" s="9">
        <f>SUM(Data[[#This Row],[A1_num]],Data[[#This Row],[B1_num]])</f>
        <v>459</v>
      </c>
      <c r="AF759" s="9">
        <f>SUM(Data[[#This Row],[A2_num]],Data[[#This Row],[B2_num]])</f>
        <v>461</v>
      </c>
      <c r="AG759" s="9">
        <f>SUM(Data[[#This Row],[A3_num]],Data[[#This Row],[B3_num]],Data[[#This Row],[C1_num]],Data[[#This Row],[C2_num]],Data[[#This Row],[C3_num]])</f>
        <v>1055</v>
      </c>
    </row>
    <row r="760" spans="1:33" x14ac:dyDescent="0.15">
      <c r="A760" s="8">
        <v>2017</v>
      </c>
      <c r="B760" s="8" t="s">
        <v>221</v>
      </c>
      <c r="C760" s="8" t="s">
        <v>9</v>
      </c>
      <c r="D760" s="8" t="s">
        <v>136</v>
      </c>
      <c r="E760" s="8">
        <v>820</v>
      </c>
      <c r="F760" s="8">
        <v>81</v>
      </c>
      <c r="G760" s="8">
        <v>74</v>
      </c>
      <c r="H760" s="8" t="s">
        <v>2</v>
      </c>
      <c r="I760" s="8">
        <v>101</v>
      </c>
      <c r="J760" s="8">
        <v>87</v>
      </c>
      <c r="K760" s="8">
        <v>280</v>
      </c>
      <c r="L760" s="8">
        <v>90</v>
      </c>
      <c r="M760" s="8">
        <v>44</v>
      </c>
      <c r="N760" s="8">
        <v>54</v>
      </c>
      <c r="O760" s="8">
        <f>SUM(Data[[#This Row],[A1_num]:[C3_num]])</f>
        <v>811</v>
      </c>
      <c r="P760" s="9">
        <f>Data[[#This Row],[totalNumLAttainers]]+Data[[#This Row],[numNonLA]]</f>
        <v>1631</v>
      </c>
      <c r="Q760" s="9">
        <f>100*(Data[[#This Row],[totalNumLAttainers]]/Data[[#This Row],[totalYP]])</f>
        <v>49.724095646842429</v>
      </c>
      <c r="R760" s="9">
        <f>100*(Data[[#This Row],[numNonLA]]/Data[[#This Row],[totalYP]])</f>
        <v>50.275904353157571</v>
      </c>
      <c r="S760" s="13">
        <f>100*(Data[[#This Row],[A1_num]]/Data[[#This Row],[totalNumLAttainers]])</f>
        <v>9.9876695437731193</v>
      </c>
      <c r="T760" s="13">
        <f>100*(Data[[#This Row],[A2_num]]/Data[[#This Row],[totalNumLAttainers]])</f>
        <v>9.1245376078914919</v>
      </c>
      <c r="U760" s="13" t="e">
        <f>100*(Data[[#This Row],[A3_num]]/Data[[#This Row],[totalNumLAttainers]])</f>
        <v>#VALUE!</v>
      </c>
      <c r="V760" s="13">
        <f>100*(Data[[#This Row],[B1_num]]/Data[[#This Row],[totalNumLAttainers]])</f>
        <v>12.453760789149198</v>
      </c>
      <c r="W760" s="13">
        <f>100*(Data[[#This Row],[B2_num]]/Data[[#This Row],[totalNumLAttainers]])</f>
        <v>10.727496917385944</v>
      </c>
      <c r="X760" s="13">
        <f>100*(Data[[#This Row],[B3_num]]/Data[[#This Row],[totalNumLAttainers]])</f>
        <v>34.525277435265103</v>
      </c>
      <c r="Y760" s="13">
        <f>100*(Data[[#This Row],[C1_num]]/Data[[#This Row],[totalNumLAttainers]])</f>
        <v>11.097410604192355</v>
      </c>
      <c r="Z760" s="13">
        <f>100*(Data[[#This Row],[C2_num]]/Data[[#This Row],[totalNumLAttainers]])</f>
        <v>5.4254007398273734</v>
      </c>
      <c r="AA760" s="13">
        <f>100*(Data[[#This Row],[C3_num]]/Data[[#This Row],[totalNumLAttainers]])</f>
        <v>6.6584463625154129</v>
      </c>
      <c r="AB760" s="9">
        <f>SUM(Data[[#This Row],[A1_num]:[A3_num]])</f>
        <v>155</v>
      </c>
      <c r="AC760" s="9">
        <f>SUM(Data[[#This Row],[B1_num]:[B3_num]])</f>
        <v>468</v>
      </c>
      <c r="AD760" s="9">
        <f>SUM(Data[[#This Row],[C1_num]:[C3_num]])</f>
        <v>188</v>
      </c>
      <c r="AE760" s="9">
        <f>SUM(Data[[#This Row],[A1_num]],Data[[#This Row],[B1_num]])</f>
        <v>182</v>
      </c>
      <c r="AF760" s="9">
        <f>SUM(Data[[#This Row],[A2_num]],Data[[#This Row],[B2_num]])</f>
        <v>161</v>
      </c>
      <c r="AG760" s="9">
        <f>SUM(Data[[#This Row],[A3_num]],Data[[#This Row],[B3_num]],Data[[#This Row],[C1_num]],Data[[#This Row],[C2_num]],Data[[#This Row],[C3_num]])</f>
        <v>468</v>
      </c>
    </row>
    <row r="761" spans="1:33" x14ac:dyDescent="0.15">
      <c r="A761" s="8">
        <v>2017</v>
      </c>
      <c r="B761" s="8" t="s">
        <v>221</v>
      </c>
      <c r="C761" s="8" t="s">
        <v>82</v>
      </c>
      <c r="D761" s="8" t="s">
        <v>195</v>
      </c>
      <c r="E761" s="8">
        <v>1330</v>
      </c>
      <c r="F761" s="8">
        <v>121</v>
      </c>
      <c r="G761" s="8">
        <v>123</v>
      </c>
      <c r="H761" s="8">
        <v>22</v>
      </c>
      <c r="I761" s="8">
        <v>108</v>
      </c>
      <c r="J761" s="8">
        <v>121</v>
      </c>
      <c r="K761" s="8">
        <v>342</v>
      </c>
      <c r="L761" s="8">
        <v>74</v>
      </c>
      <c r="M761" s="8">
        <v>53</v>
      </c>
      <c r="N761" s="8">
        <v>80</v>
      </c>
      <c r="O761" s="8">
        <f>SUM(Data[[#This Row],[A1_num]:[C3_num]])</f>
        <v>1044</v>
      </c>
      <c r="P761" s="9">
        <f>Data[[#This Row],[totalNumLAttainers]]+Data[[#This Row],[numNonLA]]</f>
        <v>2374</v>
      </c>
      <c r="Q761" s="9">
        <f>100*(Data[[#This Row],[totalNumLAttainers]]/Data[[#This Row],[totalYP]])</f>
        <v>43.976411120471774</v>
      </c>
      <c r="R761" s="9">
        <f>100*(Data[[#This Row],[numNonLA]]/Data[[#This Row],[totalYP]])</f>
        <v>56.023588879528219</v>
      </c>
      <c r="S761" s="13">
        <f>100*(Data[[#This Row],[A1_num]]/Data[[#This Row],[totalNumLAttainers]])</f>
        <v>11.590038314176246</v>
      </c>
      <c r="T761" s="13">
        <f>100*(Data[[#This Row],[A2_num]]/Data[[#This Row],[totalNumLAttainers]])</f>
        <v>11.781609195402298</v>
      </c>
      <c r="U761" s="13">
        <f>100*(Data[[#This Row],[A3_num]]/Data[[#This Row],[totalNumLAttainers]])</f>
        <v>2.1072796934865901</v>
      </c>
      <c r="V761" s="13">
        <f>100*(Data[[#This Row],[B1_num]]/Data[[#This Row],[totalNumLAttainers]])</f>
        <v>10.344827586206897</v>
      </c>
      <c r="W761" s="13">
        <f>100*(Data[[#This Row],[B2_num]]/Data[[#This Row],[totalNumLAttainers]])</f>
        <v>11.590038314176246</v>
      </c>
      <c r="X761" s="13">
        <f>100*(Data[[#This Row],[B3_num]]/Data[[#This Row],[totalNumLAttainers]])</f>
        <v>32.758620689655174</v>
      </c>
      <c r="Y761" s="13">
        <f>100*(Data[[#This Row],[C1_num]]/Data[[#This Row],[totalNumLAttainers]])</f>
        <v>7.088122605363985</v>
      </c>
      <c r="Z761" s="13">
        <f>100*(Data[[#This Row],[C2_num]]/Data[[#This Row],[totalNumLAttainers]])</f>
        <v>5.0766283524904212</v>
      </c>
      <c r="AA761" s="13">
        <f>100*(Data[[#This Row],[C3_num]]/Data[[#This Row],[totalNumLAttainers]])</f>
        <v>7.6628352490421454</v>
      </c>
      <c r="AB761" s="9">
        <f>SUM(Data[[#This Row],[A1_num]:[A3_num]])</f>
        <v>266</v>
      </c>
      <c r="AC761" s="9">
        <f>SUM(Data[[#This Row],[B1_num]:[B3_num]])</f>
        <v>571</v>
      </c>
      <c r="AD761" s="9">
        <f>SUM(Data[[#This Row],[C1_num]:[C3_num]])</f>
        <v>207</v>
      </c>
      <c r="AE761" s="9">
        <f>SUM(Data[[#This Row],[A1_num]],Data[[#This Row],[B1_num]])</f>
        <v>229</v>
      </c>
      <c r="AF761" s="9">
        <f>SUM(Data[[#This Row],[A2_num]],Data[[#This Row],[B2_num]])</f>
        <v>244</v>
      </c>
      <c r="AG761" s="9">
        <f>SUM(Data[[#This Row],[A3_num]],Data[[#This Row],[B3_num]],Data[[#This Row],[C1_num]],Data[[#This Row],[C2_num]],Data[[#This Row],[C3_num]])</f>
        <v>571</v>
      </c>
    </row>
    <row r="762" spans="1:33" x14ac:dyDescent="0.15">
      <c r="A762" s="8">
        <v>2017</v>
      </c>
      <c r="B762" s="8" t="s">
        <v>221</v>
      </c>
      <c r="C762" s="8" t="s">
        <v>331</v>
      </c>
      <c r="D762" s="8" t="s">
        <v>332</v>
      </c>
      <c r="E762" s="8">
        <v>7269</v>
      </c>
      <c r="F762" s="8">
        <v>481</v>
      </c>
      <c r="G762" s="8">
        <v>503</v>
      </c>
      <c r="H762" s="8">
        <v>51</v>
      </c>
      <c r="I762" s="8">
        <v>507</v>
      </c>
      <c r="J762" s="8">
        <v>649</v>
      </c>
      <c r="K762" s="8">
        <v>1378</v>
      </c>
      <c r="L762" s="8">
        <v>729</v>
      </c>
      <c r="M762" s="8">
        <v>280</v>
      </c>
      <c r="N762" s="8">
        <v>361</v>
      </c>
      <c r="O762" s="8">
        <f>SUM(Data[[#This Row],[A1_num]:[C3_num]])</f>
        <v>4939</v>
      </c>
      <c r="P762" s="9">
        <f>Data[[#This Row],[totalNumLAttainers]]+Data[[#This Row],[numNonLA]]</f>
        <v>12208</v>
      </c>
      <c r="Q762" s="9">
        <f>100*(Data[[#This Row],[totalNumLAttainers]]/Data[[#This Row],[totalYP]])</f>
        <v>40.457077326343381</v>
      </c>
      <c r="R762" s="9">
        <f>100*(Data[[#This Row],[numNonLA]]/Data[[#This Row],[totalYP]])</f>
        <v>59.542922673656619</v>
      </c>
      <c r="S762" s="13">
        <f>100*(Data[[#This Row],[A1_num]]/Data[[#This Row],[totalNumLAttainers]])</f>
        <v>9.738813525005062</v>
      </c>
      <c r="T762" s="13">
        <f>100*(Data[[#This Row],[A2_num]]/Data[[#This Row],[totalNumLAttainers]])</f>
        <v>10.184247823446043</v>
      </c>
      <c r="U762" s="13">
        <f>100*(Data[[#This Row],[A3_num]]/Data[[#This Row],[totalNumLAttainers]])</f>
        <v>1.0325976918404536</v>
      </c>
      <c r="V762" s="13">
        <f>100*(Data[[#This Row],[B1_num]]/Data[[#This Row],[totalNumLAttainers]])</f>
        <v>10.265235877708038</v>
      </c>
      <c r="W762" s="13">
        <f>100*(Data[[#This Row],[B2_num]]/Data[[#This Row],[totalNumLAttainers]])</f>
        <v>13.140311804008908</v>
      </c>
      <c r="X762" s="13">
        <f>100*(Data[[#This Row],[B3_num]]/Data[[#This Row],[totalNumLAttainers]])</f>
        <v>27.900384693257745</v>
      </c>
      <c r="Y762" s="13">
        <f>100*(Data[[#This Row],[C1_num]]/Data[[#This Row],[totalNumLAttainers]])</f>
        <v>14.760072889248836</v>
      </c>
      <c r="Z762" s="13">
        <f>100*(Data[[#This Row],[C2_num]]/Data[[#This Row],[totalNumLAttainers]])</f>
        <v>5.6691637983397447</v>
      </c>
      <c r="AA762" s="13">
        <f>100*(Data[[#This Row],[C3_num]]/Data[[#This Row],[totalNumLAttainers]])</f>
        <v>7.3091718971451707</v>
      </c>
      <c r="AB762" s="9">
        <f>SUM(Data[[#This Row],[A1_num]:[A3_num]])</f>
        <v>1035</v>
      </c>
      <c r="AC762" s="9">
        <f>SUM(Data[[#This Row],[B1_num]:[B3_num]])</f>
        <v>2534</v>
      </c>
      <c r="AD762" s="9">
        <f>SUM(Data[[#This Row],[C1_num]:[C3_num]])</f>
        <v>1370</v>
      </c>
      <c r="AE762" s="9">
        <f>SUM(Data[[#This Row],[A1_num]],Data[[#This Row],[B1_num]])</f>
        <v>988</v>
      </c>
      <c r="AF762" s="9">
        <f>SUM(Data[[#This Row],[A2_num]],Data[[#This Row],[B2_num]])</f>
        <v>1152</v>
      </c>
      <c r="AG762" s="9">
        <f>SUM(Data[[#This Row],[A3_num]],Data[[#This Row],[B3_num]],Data[[#This Row],[C1_num]],Data[[#This Row],[C2_num]],Data[[#This Row],[C3_num]])</f>
        <v>2799</v>
      </c>
    </row>
    <row r="763" spans="1:33" x14ac:dyDescent="0.15">
      <c r="A763" s="8">
        <v>2017</v>
      </c>
      <c r="B763" s="8" t="s">
        <v>221</v>
      </c>
      <c r="C763" s="8" t="s">
        <v>59</v>
      </c>
      <c r="D763" s="8" t="s">
        <v>173</v>
      </c>
      <c r="E763" s="8">
        <v>4132</v>
      </c>
      <c r="F763" s="8">
        <v>292</v>
      </c>
      <c r="G763" s="8">
        <v>431</v>
      </c>
      <c r="H763" s="8">
        <v>53</v>
      </c>
      <c r="I763" s="8">
        <v>270</v>
      </c>
      <c r="J763" s="8">
        <v>333</v>
      </c>
      <c r="K763" s="8">
        <v>1108</v>
      </c>
      <c r="L763" s="8">
        <v>258</v>
      </c>
      <c r="M763" s="8">
        <v>169</v>
      </c>
      <c r="N763" s="8">
        <v>174</v>
      </c>
      <c r="O763" s="8">
        <f>SUM(Data[[#This Row],[A1_num]:[C3_num]])</f>
        <v>3088</v>
      </c>
      <c r="P763" s="9">
        <f>Data[[#This Row],[totalNumLAttainers]]+Data[[#This Row],[numNonLA]]</f>
        <v>7220</v>
      </c>
      <c r="Q763" s="9">
        <f>100*(Data[[#This Row],[totalNumLAttainers]]/Data[[#This Row],[totalYP]])</f>
        <v>42.770083102493075</v>
      </c>
      <c r="R763" s="9">
        <f>100*(Data[[#This Row],[numNonLA]]/Data[[#This Row],[totalYP]])</f>
        <v>57.229916897506925</v>
      </c>
      <c r="S763" s="13">
        <f>100*(Data[[#This Row],[A1_num]]/Data[[#This Row],[totalNumLAttainers]])</f>
        <v>9.4559585492227978</v>
      </c>
      <c r="T763" s="13">
        <f>100*(Data[[#This Row],[A2_num]]/Data[[#This Row],[totalNumLAttainers]])</f>
        <v>13.957253886010362</v>
      </c>
      <c r="U763" s="13">
        <f>100*(Data[[#This Row],[A3_num]]/Data[[#This Row],[totalNumLAttainers]])</f>
        <v>1.7163212435233159</v>
      </c>
      <c r="V763" s="13">
        <f>100*(Data[[#This Row],[B1_num]]/Data[[#This Row],[totalNumLAttainers]])</f>
        <v>8.743523316062177</v>
      </c>
      <c r="W763" s="13">
        <f>100*(Data[[#This Row],[B2_num]]/Data[[#This Row],[totalNumLAttainers]])</f>
        <v>10.783678756476684</v>
      </c>
      <c r="X763" s="13">
        <f>100*(Data[[#This Row],[B3_num]]/Data[[#This Row],[totalNumLAttainers]])</f>
        <v>35.880829015544045</v>
      </c>
      <c r="Y763" s="13">
        <f>100*(Data[[#This Row],[C1_num]]/Data[[#This Row],[totalNumLAttainers]])</f>
        <v>8.3549222797927474</v>
      </c>
      <c r="Z763" s="13">
        <f>100*(Data[[#This Row],[C2_num]]/Data[[#This Row],[totalNumLAttainers]])</f>
        <v>5.4727979274611398</v>
      </c>
      <c r="AA763" s="13">
        <f>100*(Data[[#This Row],[C3_num]]/Data[[#This Row],[totalNumLAttainers]])</f>
        <v>5.6347150259067353</v>
      </c>
      <c r="AB763" s="9">
        <f>SUM(Data[[#This Row],[A1_num]:[A3_num]])</f>
        <v>776</v>
      </c>
      <c r="AC763" s="9">
        <f>SUM(Data[[#This Row],[B1_num]:[B3_num]])</f>
        <v>1711</v>
      </c>
      <c r="AD763" s="9">
        <f>SUM(Data[[#This Row],[C1_num]:[C3_num]])</f>
        <v>601</v>
      </c>
      <c r="AE763" s="9">
        <f>SUM(Data[[#This Row],[A1_num]],Data[[#This Row],[B1_num]])</f>
        <v>562</v>
      </c>
      <c r="AF763" s="9">
        <f>SUM(Data[[#This Row],[A2_num]],Data[[#This Row],[B2_num]])</f>
        <v>764</v>
      </c>
      <c r="AG763" s="9">
        <f>SUM(Data[[#This Row],[A3_num]],Data[[#This Row],[B3_num]],Data[[#This Row],[C1_num]],Data[[#This Row],[C2_num]],Data[[#This Row],[C3_num]])</f>
        <v>1762</v>
      </c>
    </row>
    <row r="764" spans="1:33" x14ac:dyDescent="0.15">
      <c r="A764" s="8">
        <v>2017</v>
      </c>
      <c r="B764" s="8" t="s">
        <v>221</v>
      </c>
      <c r="C764" s="8" t="s">
        <v>240</v>
      </c>
      <c r="D764" s="8" t="s">
        <v>241</v>
      </c>
      <c r="E764" s="8">
        <v>1900</v>
      </c>
      <c r="F764" s="8">
        <v>175</v>
      </c>
      <c r="G764" s="8">
        <v>165</v>
      </c>
      <c r="H764" s="8">
        <v>28</v>
      </c>
      <c r="I764" s="8">
        <v>242</v>
      </c>
      <c r="J764" s="8">
        <v>210</v>
      </c>
      <c r="K764" s="8">
        <v>524</v>
      </c>
      <c r="L764" s="8">
        <v>321</v>
      </c>
      <c r="M764" s="8">
        <v>164</v>
      </c>
      <c r="N764" s="8">
        <v>121</v>
      </c>
      <c r="O764" s="8">
        <f>SUM(Data[[#This Row],[A1_num]:[C3_num]])</f>
        <v>1950</v>
      </c>
      <c r="P764" s="9">
        <f>Data[[#This Row],[totalNumLAttainers]]+Data[[#This Row],[numNonLA]]</f>
        <v>3850</v>
      </c>
      <c r="Q764" s="9">
        <f>100*(Data[[#This Row],[totalNumLAttainers]]/Data[[#This Row],[totalYP]])</f>
        <v>50.649350649350644</v>
      </c>
      <c r="R764" s="9">
        <f>100*(Data[[#This Row],[numNonLA]]/Data[[#This Row],[totalYP]])</f>
        <v>49.350649350649348</v>
      </c>
      <c r="S764" s="13">
        <f>100*(Data[[#This Row],[A1_num]]/Data[[#This Row],[totalNumLAttainers]])</f>
        <v>8.9743589743589745</v>
      </c>
      <c r="T764" s="13">
        <f>100*(Data[[#This Row],[A2_num]]/Data[[#This Row],[totalNumLAttainers]])</f>
        <v>8.4615384615384617</v>
      </c>
      <c r="U764" s="13">
        <f>100*(Data[[#This Row],[A3_num]]/Data[[#This Row],[totalNumLAttainers]])</f>
        <v>1.4358974358974359</v>
      </c>
      <c r="V764" s="13">
        <f>100*(Data[[#This Row],[B1_num]]/Data[[#This Row],[totalNumLAttainers]])</f>
        <v>12.410256410256411</v>
      </c>
      <c r="W764" s="13">
        <f>100*(Data[[#This Row],[B2_num]]/Data[[#This Row],[totalNumLAttainers]])</f>
        <v>10.76923076923077</v>
      </c>
      <c r="X764" s="13">
        <f>100*(Data[[#This Row],[B3_num]]/Data[[#This Row],[totalNumLAttainers]])</f>
        <v>26.871794871794876</v>
      </c>
      <c r="Y764" s="13">
        <f>100*(Data[[#This Row],[C1_num]]/Data[[#This Row],[totalNumLAttainers]])</f>
        <v>16.46153846153846</v>
      </c>
      <c r="Z764" s="13">
        <f>100*(Data[[#This Row],[C2_num]]/Data[[#This Row],[totalNumLAttainers]])</f>
        <v>8.4102564102564106</v>
      </c>
      <c r="AA764" s="13">
        <f>100*(Data[[#This Row],[C3_num]]/Data[[#This Row],[totalNumLAttainers]])</f>
        <v>6.2051282051282053</v>
      </c>
      <c r="AB764" s="9">
        <f>SUM(Data[[#This Row],[A1_num]:[A3_num]])</f>
        <v>368</v>
      </c>
      <c r="AC764" s="9">
        <f>SUM(Data[[#This Row],[B1_num]:[B3_num]])</f>
        <v>976</v>
      </c>
      <c r="AD764" s="9">
        <f>SUM(Data[[#This Row],[C1_num]:[C3_num]])</f>
        <v>606</v>
      </c>
      <c r="AE764" s="9">
        <f>SUM(Data[[#This Row],[A1_num]],Data[[#This Row],[B1_num]])</f>
        <v>417</v>
      </c>
      <c r="AF764" s="9">
        <f>SUM(Data[[#This Row],[A2_num]],Data[[#This Row],[B2_num]])</f>
        <v>375</v>
      </c>
      <c r="AG764" s="9">
        <f>SUM(Data[[#This Row],[A3_num]],Data[[#This Row],[B3_num]],Data[[#This Row],[C1_num]],Data[[#This Row],[C2_num]],Data[[#This Row],[C3_num]])</f>
        <v>1158</v>
      </c>
    </row>
    <row r="765" spans="1:33" x14ac:dyDescent="0.15">
      <c r="A765" s="8">
        <v>2017</v>
      </c>
      <c r="B765" s="8" t="s">
        <v>221</v>
      </c>
      <c r="C765" s="8" t="s">
        <v>333</v>
      </c>
      <c r="D765" s="8" t="s">
        <v>334</v>
      </c>
      <c r="E765" s="8">
        <v>4254</v>
      </c>
      <c r="F765" s="8">
        <v>210</v>
      </c>
      <c r="G765" s="8">
        <v>230</v>
      </c>
      <c r="H765" s="8">
        <v>12</v>
      </c>
      <c r="I765" s="8">
        <v>297</v>
      </c>
      <c r="J765" s="8">
        <v>366</v>
      </c>
      <c r="K765" s="8">
        <v>575</v>
      </c>
      <c r="L765" s="8">
        <v>443</v>
      </c>
      <c r="M765" s="8">
        <v>109</v>
      </c>
      <c r="N765" s="8">
        <v>108</v>
      </c>
      <c r="O765" s="8">
        <f>SUM(Data[[#This Row],[A1_num]:[C3_num]])</f>
        <v>2350</v>
      </c>
      <c r="P765" s="9">
        <f>Data[[#This Row],[totalNumLAttainers]]+Data[[#This Row],[numNonLA]]</f>
        <v>6604</v>
      </c>
      <c r="Q765" s="9">
        <f>100*(Data[[#This Row],[totalNumLAttainers]]/Data[[#This Row],[totalYP]])</f>
        <v>35.584494245911571</v>
      </c>
      <c r="R765" s="9">
        <f>100*(Data[[#This Row],[numNonLA]]/Data[[#This Row],[totalYP]])</f>
        <v>64.415505754088429</v>
      </c>
      <c r="S765" s="13">
        <f>100*(Data[[#This Row],[A1_num]]/Data[[#This Row],[totalNumLAttainers]])</f>
        <v>8.9361702127659584</v>
      </c>
      <c r="T765" s="13">
        <f>100*(Data[[#This Row],[A2_num]]/Data[[#This Row],[totalNumLAttainers]])</f>
        <v>9.787234042553191</v>
      </c>
      <c r="U765" s="13">
        <f>100*(Data[[#This Row],[A3_num]]/Data[[#This Row],[totalNumLAttainers]])</f>
        <v>0.51063829787234039</v>
      </c>
      <c r="V765" s="13">
        <f>100*(Data[[#This Row],[B1_num]]/Data[[#This Row],[totalNumLAttainers]])</f>
        <v>12.638297872340425</v>
      </c>
      <c r="W765" s="13">
        <f>100*(Data[[#This Row],[B2_num]]/Data[[#This Row],[totalNumLAttainers]])</f>
        <v>15.574468085106382</v>
      </c>
      <c r="X765" s="13">
        <f>100*(Data[[#This Row],[B3_num]]/Data[[#This Row],[totalNumLAttainers]])</f>
        <v>24.468085106382979</v>
      </c>
      <c r="Y765" s="13">
        <f>100*(Data[[#This Row],[C1_num]]/Data[[#This Row],[totalNumLAttainers]])</f>
        <v>18.851063829787236</v>
      </c>
      <c r="Z765" s="13">
        <f>100*(Data[[#This Row],[C2_num]]/Data[[#This Row],[totalNumLAttainers]])</f>
        <v>4.6382978723404262</v>
      </c>
      <c r="AA765" s="13">
        <f>100*(Data[[#This Row],[C3_num]]/Data[[#This Row],[totalNumLAttainers]])</f>
        <v>4.5957446808510642</v>
      </c>
      <c r="AB765" s="9">
        <f>SUM(Data[[#This Row],[A1_num]:[A3_num]])</f>
        <v>452</v>
      </c>
      <c r="AC765" s="9">
        <f>SUM(Data[[#This Row],[B1_num]:[B3_num]])</f>
        <v>1238</v>
      </c>
      <c r="AD765" s="9">
        <f>SUM(Data[[#This Row],[C1_num]:[C3_num]])</f>
        <v>660</v>
      </c>
      <c r="AE765" s="9">
        <f>SUM(Data[[#This Row],[A1_num]],Data[[#This Row],[B1_num]])</f>
        <v>507</v>
      </c>
      <c r="AF765" s="9">
        <f>SUM(Data[[#This Row],[A2_num]],Data[[#This Row],[B2_num]])</f>
        <v>596</v>
      </c>
      <c r="AG765" s="9">
        <f>SUM(Data[[#This Row],[A3_num]],Data[[#This Row],[B3_num]],Data[[#This Row],[C1_num]],Data[[#This Row],[C2_num]],Data[[#This Row],[C3_num]])</f>
        <v>1247</v>
      </c>
    </row>
    <row r="766" spans="1:33" x14ac:dyDescent="0.15">
      <c r="A766" s="8">
        <v>2017</v>
      </c>
      <c r="B766" s="8" t="s">
        <v>221</v>
      </c>
      <c r="C766" s="8" t="s">
        <v>83</v>
      </c>
      <c r="D766" s="8" t="s">
        <v>196</v>
      </c>
      <c r="E766" s="8">
        <v>1491</v>
      </c>
      <c r="F766" s="8">
        <v>155</v>
      </c>
      <c r="G766" s="8">
        <v>128</v>
      </c>
      <c r="H766" s="8">
        <v>22</v>
      </c>
      <c r="I766" s="8">
        <v>128</v>
      </c>
      <c r="J766" s="8">
        <v>101</v>
      </c>
      <c r="K766" s="8">
        <v>361</v>
      </c>
      <c r="L766" s="8">
        <v>140</v>
      </c>
      <c r="M766" s="8">
        <v>62</v>
      </c>
      <c r="N766" s="8">
        <v>91</v>
      </c>
      <c r="O766" s="8">
        <f>SUM(Data[[#This Row],[A1_num]:[C3_num]])</f>
        <v>1188</v>
      </c>
      <c r="P766" s="9">
        <f>Data[[#This Row],[totalNumLAttainers]]+Data[[#This Row],[numNonLA]]</f>
        <v>2679</v>
      </c>
      <c r="Q766" s="9">
        <f>100*(Data[[#This Row],[totalNumLAttainers]]/Data[[#This Row],[totalYP]])</f>
        <v>44.344904815229562</v>
      </c>
      <c r="R766" s="9">
        <f>100*(Data[[#This Row],[numNonLA]]/Data[[#This Row],[totalYP]])</f>
        <v>55.655095184770445</v>
      </c>
      <c r="S766" s="13">
        <f>100*(Data[[#This Row],[A1_num]]/Data[[#This Row],[totalNumLAttainers]])</f>
        <v>13.047138047138047</v>
      </c>
      <c r="T766" s="13">
        <f>100*(Data[[#This Row],[A2_num]]/Data[[#This Row],[totalNumLAttainers]])</f>
        <v>10.774410774410773</v>
      </c>
      <c r="U766" s="13">
        <f>100*(Data[[#This Row],[A3_num]]/Data[[#This Row],[totalNumLAttainers]])</f>
        <v>1.8518518518518516</v>
      </c>
      <c r="V766" s="13">
        <f>100*(Data[[#This Row],[B1_num]]/Data[[#This Row],[totalNumLAttainers]])</f>
        <v>10.774410774410773</v>
      </c>
      <c r="W766" s="13">
        <f>100*(Data[[#This Row],[B2_num]]/Data[[#This Row],[totalNumLAttainers]])</f>
        <v>8.5016835016835017</v>
      </c>
      <c r="X766" s="13">
        <f>100*(Data[[#This Row],[B3_num]]/Data[[#This Row],[totalNumLAttainers]])</f>
        <v>30.387205387205384</v>
      </c>
      <c r="Y766" s="13">
        <f>100*(Data[[#This Row],[C1_num]]/Data[[#This Row],[totalNumLAttainers]])</f>
        <v>11.784511784511785</v>
      </c>
      <c r="Z766" s="13">
        <f>100*(Data[[#This Row],[C2_num]]/Data[[#This Row],[totalNumLAttainers]])</f>
        <v>5.2188552188552189</v>
      </c>
      <c r="AA766" s="13">
        <f>100*(Data[[#This Row],[C3_num]]/Data[[#This Row],[totalNumLAttainers]])</f>
        <v>7.65993265993266</v>
      </c>
      <c r="AB766" s="9">
        <f>SUM(Data[[#This Row],[A1_num]:[A3_num]])</f>
        <v>305</v>
      </c>
      <c r="AC766" s="9">
        <f>SUM(Data[[#This Row],[B1_num]:[B3_num]])</f>
        <v>590</v>
      </c>
      <c r="AD766" s="9">
        <f>SUM(Data[[#This Row],[C1_num]:[C3_num]])</f>
        <v>293</v>
      </c>
      <c r="AE766" s="9">
        <f>SUM(Data[[#This Row],[A1_num]],Data[[#This Row],[B1_num]])</f>
        <v>283</v>
      </c>
      <c r="AF766" s="9">
        <f>SUM(Data[[#This Row],[A2_num]],Data[[#This Row],[B2_num]])</f>
        <v>229</v>
      </c>
      <c r="AG766" s="9">
        <f>SUM(Data[[#This Row],[A3_num]],Data[[#This Row],[B3_num]],Data[[#This Row],[C1_num]],Data[[#This Row],[C2_num]],Data[[#This Row],[C3_num]])</f>
        <v>676</v>
      </c>
    </row>
    <row r="767" spans="1:33" x14ac:dyDescent="0.15">
      <c r="A767" s="8">
        <v>2017</v>
      </c>
      <c r="B767" s="8" t="s">
        <v>221</v>
      </c>
      <c r="C767" s="8" t="s">
        <v>335</v>
      </c>
      <c r="D767" s="8" t="s">
        <v>336</v>
      </c>
      <c r="E767" s="8">
        <v>4173</v>
      </c>
      <c r="F767" s="8">
        <v>319</v>
      </c>
      <c r="G767" s="8">
        <v>491</v>
      </c>
      <c r="H767" s="8">
        <v>41</v>
      </c>
      <c r="I767" s="8">
        <v>300</v>
      </c>
      <c r="J767" s="8">
        <v>385</v>
      </c>
      <c r="K767" s="8">
        <v>984</v>
      </c>
      <c r="L767" s="8">
        <v>402</v>
      </c>
      <c r="M767" s="8">
        <v>116</v>
      </c>
      <c r="N767" s="8">
        <v>207</v>
      </c>
      <c r="O767" s="8">
        <f>SUM(Data[[#This Row],[A1_num]:[C3_num]])</f>
        <v>3245</v>
      </c>
      <c r="P767" s="9">
        <f>Data[[#This Row],[totalNumLAttainers]]+Data[[#This Row],[numNonLA]]</f>
        <v>7418</v>
      </c>
      <c r="Q767" s="9">
        <f>100*(Data[[#This Row],[totalNumLAttainers]]/Data[[#This Row],[totalYP]])</f>
        <v>43.744944729037478</v>
      </c>
      <c r="R767" s="9">
        <f>100*(Data[[#This Row],[numNonLA]]/Data[[#This Row],[totalYP]])</f>
        <v>56.255055270962529</v>
      </c>
      <c r="S767" s="13">
        <f>100*(Data[[#This Row],[A1_num]]/Data[[#This Row],[totalNumLAttainers]])</f>
        <v>9.8305084745762716</v>
      </c>
      <c r="T767" s="13">
        <f>100*(Data[[#This Row],[A2_num]]/Data[[#This Row],[totalNumLAttainers]])</f>
        <v>15.130970724191062</v>
      </c>
      <c r="U767" s="13">
        <f>100*(Data[[#This Row],[A3_num]]/Data[[#This Row],[totalNumLAttainers]])</f>
        <v>1.263482280431433</v>
      </c>
      <c r="V767" s="13">
        <f>100*(Data[[#This Row],[B1_num]]/Data[[#This Row],[totalNumLAttainers]])</f>
        <v>9.2449922958397526</v>
      </c>
      <c r="W767" s="13">
        <f>100*(Data[[#This Row],[B2_num]]/Data[[#This Row],[totalNumLAttainers]])</f>
        <v>11.864406779661017</v>
      </c>
      <c r="X767" s="13">
        <f>100*(Data[[#This Row],[B3_num]]/Data[[#This Row],[totalNumLAttainers]])</f>
        <v>30.323574730354391</v>
      </c>
      <c r="Y767" s="13">
        <f>100*(Data[[#This Row],[C1_num]]/Data[[#This Row],[totalNumLAttainers]])</f>
        <v>12.38828967642527</v>
      </c>
      <c r="Z767" s="13">
        <f>100*(Data[[#This Row],[C2_num]]/Data[[#This Row],[totalNumLAttainers]])</f>
        <v>3.5747303543913715</v>
      </c>
      <c r="AA767" s="13">
        <f>100*(Data[[#This Row],[C3_num]]/Data[[#This Row],[totalNumLAttainers]])</f>
        <v>6.3790446841294299</v>
      </c>
      <c r="AB767" s="9">
        <f>SUM(Data[[#This Row],[A1_num]:[A3_num]])</f>
        <v>851</v>
      </c>
      <c r="AC767" s="9">
        <f>SUM(Data[[#This Row],[B1_num]:[B3_num]])</f>
        <v>1669</v>
      </c>
      <c r="AD767" s="9">
        <f>SUM(Data[[#This Row],[C1_num]:[C3_num]])</f>
        <v>725</v>
      </c>
      <c r="AE767" s="9">
        <f>SUM(Data[[#This Row],[A1_num]],Data[[#This Row],[B1_num]])</f>
        <v>619</v>
      </c>
      <c r="AF767" s="9">
        <f>SUM(Data[[#This Row],[A2_num]],Data[[#This Row],[B2_num]])</f>
        <v>876</v>
      </c>
      <c r="AG767" s="9">
        <f>SUM(Data[[#This Row],[A3_num]],Data[[#This Row],[B3_num]],Data[[#This Row],[C1_num]],Data[[#This Row],[C2_num]],Data[[#This Row],[C3_num]])</f>
        <v>1750</v>
      </c>
    </row>
    <row r="768" spans="1:33" x14ac:dyDescent="0.15">
      <c r="A768" s="8">
        <v>2017</v>
      </c>
      <c r="B768" s="8" t="s">
        <v>221</v>
      </c>
      <c r="C768" s="8" t="s">
        <v>10</v>
      </c>
      <c r="D768" s="8" t="s">
        <v>137</v>
      </c>
      <c r="E768" s="8">
        <v>2183</v>
      </c>
      <c r="F768" s="8">
        <v>211</v>
      </c>
      <c r="G768" s="8">
        <v>182</v>
      </c>
      <c r="H768" s="8">
        <v>43</v>
      </c>
      <c r="I768" s="8">
        <v>198</v>
      </c>
      <c r="J768" s="8">
        <v>220</v>
      </c>
      <c r="K768" s="8">
        <v>760</v>
      </c>
      <c r="L768" s="8">
        <v>162</v>
      </c>
      <c r="M768" s="8">
        <v>148</v>
      </c>
      <c r="N768" s="8">
        <v>118</v>
      </c>
      <c r="O768" s="8">
        <f>SUM(Data[[#This Row],[A1_num]:[C3_num]])</f>
        <v>2042</v>
      </c>
      <c r="P768" s="9">
        <f>Data[[#This Row],[totalNumLAttainers]]+Data[[#This Row],[numNonLA]]</f>
        <v>4225</v>
      </c>
      <c r="Q768" s="9">
        <f>100*(Data[[#This Row],[totalNumLAttainers]]/Data[[#This Row],[totalYP]])</f>
        <v>48.331360946745562</v>
      </c>
      <c r="R768" s="9">
        <f>100*(Data[[#This Row],[numNonLA]]/Data[[#This Row],[totalYP]])</f>
        <v>51.668639053254438</v>
      </c>
      <c r="S768" s="13">
        <f>100*(Data[[#This Row],[A1_num]]/Data[[#This Row],[totalNumLAttainers]])</f>
        <v>10.333006856023506</v>
      </c>
      <c r="T768" s="13">
        <f>100*(Data[[#This Row],[A2_num]]/Data[[#This Row],[totalNumLAttainers]])</f>
        <v>8.9128305582762</v>
      </c>
      <c r="U768" s="13">
        <f>100*(Data[[#This Row],[A3_num]]/Data[[#This Row],[totalNumLAttainers]])</f>
        <v>2.1057786483839371</v>
      </c>
      <c r="V768" s="13">
        <f>100*(Data[[#This Row],[B1_num]]/Data[[#This Row],[totalNumLAttainers]])</f>
        <v>9.6963761018609205</v>
      </c>
      <c r="W768" s="13">
        <f>100*(Data[[#This Row],[B2_num]]/Data[[#This Row],[totalNumLAttainers]])</f>
        <v>10.773751224289912</v>
      </c>
      <c r="X768" s="13">
        <f>100*(Data[[#This Row],[B3_num]]/Data[[#This Row],[totalNumLAttainers]])</f>
        <v>37.218413320274237</v>
      </c>
      <c r="Y768" s="13">
        <f>100*(Data[[#This Row],[C1_num]]/Data[[#This Row],[totalNumLAttainers]])</f>
        <v>7.9333986287952989</v>
      </c>
      <c r="Z768" s="13">
        <f>100*(Data[[#This Row],[C2_num]]/Data[[#This Row],[totalNumLAttainers]])</f>
        <v>7.2477962781586678</v>
      </c>
      <c r="AA768" s="13">
        <f>100*(Data[[#This Row],[C3_num]]/Data[[#This Row],[totalNumLAttainers]])</f>
        <v>5.7786483839373162</v>
      </c>
      <c r="AB768" s="9">
        <f>SUM(Data[[#This Row],[A1_num]:[A3_num]])</f>
        <v>436</v>
      </c>
      <c r="AC768" s="9">
        <f>SUM(Data[[#This Row],[B1_num]:[B3_num]])</f>
        <v>1178</v>
      </c>
      <c r="AD768" s="9">
        <f>SUM(Data[[#This Row],[C1_num]:[C3_num]])</f>
        <v>428</v>
      </c>
      <c r="AE768" s="9">
        <f>SUM(Data[[#This Row],[A1_num]],Data[[#This Row],[B1_num]])</f>
        <v>409</v>
      </c>
      <c r="AF768" s="9">
        <f>SUM(Data[[#This Row],[A2_num]],Data[[#This Row],[B2_num]])</f>
        <v>402</v>
      </c>
      <c r="AG768" s="9">
        <f>SUM(Data[[#This Row],[A3_num]],Data[[#This Row],[B3_num]],Data[[#This Row],[C1_num]],Data[[#This Row],[C2_num]],Data[[#This Row],[C3_num]])</f>
        <v>1231</v>
      </c>
    </row>
    <row r="769" spans="1:33" x14ac:dyDescent="0.15">
      <c r="A769" s="8">
        <v>2017</v>
      </c>
      <c r="B769" s="8" t="s">
        <v>218</v>
      </c>
      <c r="C769" s="8" t="s">
        <v>14</v>
      </c>
      <c r="D769" s="8" t="s">
        <v>115</v>
      </c>
      <c r="E769" s="8">
        <v>8280</v>
      </c>
      <c r="F769" s="8">
        <v>825</v>
      </c>
      <c r="G769" s="8">
        <v>772</v>
      </c>
      <c r="H769" s="8">
        <v>141</v>
      </c>
      <c r="I769" s="8">
        <v>635</v>
      </c>
      <c r="J769" s="8">
        <v>673</v>
      </c>
      <c r="K769" s="8">
        <v>2419</v>
      </c>
      <c r="L769" s="8">
        <v>603</v>
      </c>
      <c r="M769" s="8">
        <v>416</v>
      </c>
      <c r="N769" s="8">
        <v>415</v>
      </c>
      <c r="O769" s="8">
        <f>SUM(Data[[#This Row],[A1_num]:[C3_num]])</f>
        <v>6899</v>
      </c>
      <c r="P769" s="9">
        <f>Data[[#This Row],[totalNumLAttainers]]+Data[[#This Row],[numNonLA]]</f>
        <v>15179</v>
      </c>
      <c r="Q769" s="9">
        <f>100*(Data[[#This Row],[totalNumLAttainers]]/Data[[#This Row],[totalYP]])</f>
        <v>45.450951973120759</v>
      </c>
      <c r="R769" s="9">
        <f>100*(Data[[#This Row],[numNonLA]]/Data[[#This Row],[totalYP]])</f>
        <v>54.549048026879241</v>
      </c>
      <c r="S769" s="13">
        <f>100*(Data[[#This Row],[A1_num]]/Data[[#This Row],[totalNumLAttainers]])</f>
        <v>11.958254819539063</v>
      </c>
      <c r="T769" s="13">
        <f>100*(Data[[#This Row],[A2_num]]/Data[[#This Row],[totalNumLAttainers]])</f>
        <v>11.190027540223221</v>
      </c>
      <c r="U769" s="13">
        <f>100*(Data[[#This Row],[A3_num]]/Data[[#This Row],[totalNumLAttainers]])</f>
        <v>2.0437744600666763</v>
      </c>
      <c r="V769" s="13">
        <f>100*(Data[[#This Row],[B1_num]]/Data[[#This Row],[totalNumLAttainers]])</f>
        <v>9.2042324974634013</v>
      </c>
      <c r="W769" s="13">
        <f>100*(Data[[#This Row],[B2_num]]/Data[[#This Row],[totalNumLAttainers]])</f>
        <v>9.7550369618785329</v>
      </c>
      <c r="X769" s="13">
        <f>100*(Data[[#This Row],[B3_num]]/Data[[#This Row],[totalNumLAttainers]])</f>
        <v>35.063052616321208</v>
      </c>
      <c r="Y769" s="13">
        <f>100*(Data[[#This Row],[C1_num]]/Data[[#This Row],[totalNumLAttainers]])</f>
        <v>8.7403971590085519</v>
      </c>
      <c r="Z769" s="13">
        <f>100*(Data[[#This Row],[C2_num]]/Data[[#This Row],[totalNumLAttainers]])</f>
        <v>6.0298593999130308</v>
      </c>
      <c r="AA769" s="13">
        <f>100*(Data[[#This Row],[C3_num]]/Data[[#This Row],[totalNumLAttainers]])</f>
        <v>6.0153645455863165</v>
      </c>
      <c r="AB769" s="9">
        <f>SUM(Data[[#This Row],[A1_num]:[A3_num]])</f>
        <v>1738</v>
      </c>
      <c r="AC769" s="9">
        <f>SUM(Data[[#This Row],[B1_num]:[B3_num]])</f>
        <v>3727</v>
      </c>
      <c r="AD769" s="9">
        <f>SUM(Data[[#This Row],[C1_num]:[C3_num]])</f>
        <v>1434</v>
      </c>
      <c r="AE769" s="9">
        <f>SUM(Data[[#This Row],[A1_num]],Data[[#This Row],[B1_num]])</f>
        <v>1460</v>
      </c>
      <c r="AF769" s="9">
        <f>SUM(Data[[#This Row],[A2_num]],Data[[#This Row],[B2_num]])</f>
        <v>1445</v>
      </c>
      <c r="AG769" s="9">
        <f>SUM(Data[[#This Row],[A3_num]],Data[[#This Row],[B3_num]],Data[[#This Row],[C1_num]],Data[[#This Row],[C2_num]],Data[[#This Row],[C3_num]])</f>
        <v>3994</v>
      </c>
    </row>
    <row r="770" spans="1:33" x14ac:dyDescent="0.15">
      <c r="A770" s="8">
        <v>2017</v>
      </c>
      <c r="B770" s="8" t="s">
        <v>361</v>
      </c>
      <c r="C770" s="8" t="s">
        <v>94</v>
      </c>
      <c r="D770" s="8" t="s">
        <v>122</v>
      </c>
      <c r="E770" s="8">
        <v>48726</v>
      </c>
      <c r="F770" s="8">
        <v>3715</v>
      </c>
      <c r="G770" s="8">
        <v>3367</v>
      </c>
      <c r="H770" s="8">
        <v>461</v>
      </c>
      <c r="I770" s="8">
        <v>3304</v>
      </c>
      <c r="J770" s="8">
        <v>3222</v>
      </c>
      <c r="K770" s="8">
        <v>8324</v>
      </c>
      <c r="L770" s="8">
        <v>3177</v>
      </c>
      <c r="M770" s="8">
        <v>1684</v>
      </c>
      <c r="N770" s="8">
        <v>2049</v>
      </c>
      <c r="O770" s="8">
        <f>SUM(Data[[#This Row],[A1_num]:[C3_num]])</f>
        <v>29303</v>
      </c>
      <c r="P770" s="9">
        <f>Data[[#This Row],[totalNumLAttainers]]+Data[[#This Row],[numNonLA]]</f>
        <v>78029</v>
      </c>
      <c r="Q770" s="9">
        <f>100*(Data[[#This Row],[totalNumLAttainers]]/Data[[#This Row],[totalYP]])</f>
        <v>37.553986338412642</v>
      </c>
      <c r="R770" s="9">
        <f>100*(Data[[#This Row],[numNonLA]]/Data[[#This Row],[totalYP]])</f>
        <v>62.446013661587365</v>
      </c>
      <c r="S770" s="13">
        <f>100*(Data[[#This Row],[A1_num]]/Data[[#This Row],[totalNumLAttainers]])</f>
        <v>12.677882810633722</v>
      </c>
      <c r="T770" s="13">
        <f>100*(Data[[#This Row],[A2_num]]/Data[[#This Row],[totalNumLAttainers]])</f>
        <v>11.490291096474763</v>
      </c>
      <c r="U770" s="13">
        <f>100*(Data[[#This Row],[A3_num]]/Data[[#This Row],[totalNumLAttainers]])</f>
        <v>1.5732177592737946</v>
      </c>
      <c r="V770" s="13">
        <f>100*(Data[[#This Row],[B1_num]]/Data[[#This Row],[totalNumLAttainers]])</f>
        <v>11.275296044773572</v>
      </c>
      <c r="W770" s="13">
        <f>100*(Data[[#This Row],[B2_num]]/Data[[#This Row],[totalNumLAttainers]])</f>
        <v>10.995461215575197</v>
      </c>
      <c r="X770" s="13">
        <f>100*(Data[[#This Row],[B3_num]]/Data[[#This Row],[totalNumLAttainers]])</f>
        <v>28.406647783503399</v>
      </c>
      <c r="Y770" s="13">
        <f>100*(Data[[#This Row],[C1_num]]/Data[[#This Row],[totalNumLAttainers]])</f>
        <v>10.841893321502919</v>
      </c>
      <c r="Z770" s="13">
        <f>100*(Data[[#This Row],[C2_num]]/Data[[#This Row],[totalNumLAttainers]])</f>
        <v>5.7468518581715182</v>
      </c>
      <c r="AA770" s="13">
        <f>100*(Data[[#This Row],[C3_num]]/Data[[#This Row],[totalNumLAttainers]])</f>
        <v>6.9924581100911167</v>
      </c>
      <c r="AB770" s="9">
        <f>SUM(Data[[#This Row],[A1_num]:[A3_num]])</f>
        <v>7543</v>
      </c>
      <c r="AC770" s="9">
        <f>SUM(Data[[#This Row],[B1_num]:[B3_num]])</f>
        <v>14850</v>
      </c>
      <c r="AD770" s="9">
        <f>SUM(Data[[#This Row],[C1_num]:[C3_num]])</f>
        <v>6910</v>
      </c>
      <c r="AE770" s="9">
        <f>SUM(Data[[#This Row],[A1_num]],Data[[#This Row],[B1_num]])</f>
        <v>7019</v>
      </c>
      <c r="AF770" s="9">
        <f>SUM(Data[[#This Row],[A2_num]],Data[[#This Row],[B2_num]])</f>
        <v>6589</v>
      </c>
      <c r="AG770" s="9">
        <f>SUM(Data[[#This Row],[A3_num]],Data[[#This Row],[B3_num]],Data[[#This Row],[C1_num]],Data[[#This Row],[C2_num]],Data[[#This Row],[C3_num]])</f>
        <v>15695</v>
      </c>
    </row>
    <row r="771" spans="1:33" x14ac:dyDescent="0.15">
      <c r="A771" s="8">
        <v>2017</v>
      </c>
      <c r="B771" s="8" t="s">
        <v>218</v>
      </c>
      <c r="C771" s="8" t="s">
        <v>94</v>
      </c>
      <c r="D771" s="8" t="s">
        <v>122</v>
      </c>
      <c r="E771" s="8">
        <v>48726</v>
      </c>
      <c r="F771" s="8">
        <v>3715</v>
      </c>
      <c r="G771" s="8">
        <v>3367</v>
      </c>
      <c r="H771" s="8">
        <v>461</v>
      </c>
      <c r="I771" s="8">
        <v>3304</v>
      </c>
      <c r="J771" s="8">
        <v>3222</v>
      </c>
      <c r="K771" s="8">
        <v>8324</v>
      </c>
      <c r="L771" s="8">
        <v>3177</v>
      </c>
      <c r="M771" s="8">
        <v>1684</v>
      </c>
      <c r="N771" s="8">
        <v>2049</v>
      </c>
      <c r="O771" s="8">
        <f>SUM(Data[[#This Row],[A1_num]:[C3_num]])</f>
        <v>29303</v>
      </c>
      <c r="P771" s="9">
        <f>Data[[#This Row],[totalNumLAttainers]]+Data[[#This Row],[numNonLA]]</f>
        <v>78029</v>
      </c>
      <c r="Q771" s="9">
        <f>100*(Data[[#This Row],[totalNumLAttainers]]/Data[[#This Row],[totalYP]])</f>
        <v>37.553986338412642</v>
      </c>
      <c r="R771" s="9">
        <f>100*(Data[[#This Row],[numNonLA]]/Data[[#This Row],[totalYP]])</f>
        <v>62.446013661587365</v>
      </c>
      <c r="S771" s="13">
        <f>100*(Data[[#This Row],[A1_num]]/Data[[#This Row],[totalNumLAttainers]])</f>
        <v>12.677882810633722</v>
      </c>
      <c r="T771" s="13">
        <f>100*(Data[[#This Row],[A2_num]]/Data[[#This Row],[totalNumLAttainers]])</f>
        <v>11.490291096474763</v>
      </c>
      <c r="U771" s="13">
        <f>100*(Data[[#This Row],[A3_num]]/Data[[#This Row],[totalNumLAttainers]])</f>
        <v>1.5732177592737946</v>
      </c>
      <c r="V771" s="13">
        <f>100*(Data[[#This Row],[B1_num]]/Data[[#This Row],[totalNumLAttainers]])</f>
        <v>11.275296044773572</v>
      </c>
      <c r="W771" s="13">
        <f>100*(Data[[#This Row],[B2_num]]/Data[[#This Row],[totalNumLAttainers]])</f>
        <v>10.995461215575197</v>
      </c>
      <c r="X771" s="13">
        <f>100*(Data[[#This Row],[B3_num]]/Data[[#This Row],[totalNumLAttainers]])</f>
        <v>28.406647783503399</v>
      </c>
      <c r="Y771" s="13">
        <f>100*(Data[[#This Row],[C1_num]]/Data[[#This Row],[totalNumLAttainers]])</f>
        <v>10.841893321502919</v>
      </c>
      <c r="Z771" s="13">
        <f>100*(Data[[#This Row],[C2_num]]/Data[[#This Row],[totalNumLAttainers]])</f>
        <v>5.7468518581715182</v>
      </c>
      <c r="AA771" s="13">
        <f>100*(Data[[#This Row],[C3_num]]/Data[[#This Row],[totalNumLAttainers]])</f>
        <v>6.9924581100911167</v>
      </c>
      <c r="AB771" s="9">
        <f>SUM(Data[[#This Row],[A1_num]:[A3_num]])</f>
        <v>7543</v>
      </c>
      <c r="AC771" s="9">
        <f>SUM(Data[[#This Row],[B1_num]:[B3_num]])</f>
        <v>14850</v>
      </c>
      <c r="AD771" s="9">
        <f>SUM(Data[[#This Row],[C1_num]:[C3_num]])</f>
        <v>6910</v>
      </c>
      <c r="AE771" s="9">
        <f>SUM(Data[[#This Row],[A1_num]],Data[[#This Row],[B1_num]])</f>
        <v>7019</v>
      </c>
      <c r="AF771" s="9">
        <f>SUM(Data[[#This Row],[A2_num]],Data[[#This Row],[B2_num]])</f>
        <v>6589</v>
      </c>
      <c r="AG771" s="9">
        <f>SUM(Data[[#This Row],[A3_num]],Data[[#This Row],[B3_num]],Data[[#This Row],[C1_num]],Data[[#This Row],[C2_num]],Data[[#This Row],[C3_num]])</f>
        <v>15695</v>
      </c>
    </row>
    <row r="772" spans="1:33" x14ac:dyDescent="0.15">
      <c r="A772" s="8">
        <v>2017</v>
      </c>
      <c r="B772" s="8" t="s">
        <v>221</v>
      </c>
      <c r="C772" s="8" t="s">
        <v>264</v>
      </c>
      <c r="D772" s="8" t="s">
        <v>265</v>
      </c>
      <c r="E772" s="8">
        <v>1330</v>
      </c>
      <c r="F772" s="8">
        <v>149</v>
      </c>
      <c r="G772" s="8">
        <v>140</v>
      </c>
      <c r="H772" s="8">
        <v>19</v>
      </c>
      <c r="I772" s="8">
        <v>118</v>
      </c>
      <c r="J772" s="8">
        <v>163</v>
      </c>
      <c r="K772" s="8">
        <v>427</v>
      </c>
      <c r="L772" s="8">
        <v>142</v>
      </c>
      <c r="M772" s="8">
        <v>58</v>
      </c>
      <c r="N772" s="8">
        <v>67</v>
      </c>
      <c r="O772" s="8">
        <f>SUM(Data[[#This Row],[A1_num]:[C3_num]])</f>
        <v>1283</v>
      </c>
      <c r="P772" s="9">
        <f>Data[[#This Row],[totalNumLAttainers]]+Data[[#This Row],[numNonLA]]</f>
        <v>2613</v>
      </c>
      <c r="Q772" s="9">
        <f>100*(Data[[#This Row],[totalNumLAttainers]]/Data[[#This Row],[totalYP]])</f>
        <v>49.100650593187908</v>
      </c>
      <c r="R772" s="9">
        <f>100*(Data[[#This Row],[numNonLA]]/Data[[#This Row],[totalYP]])</f>
        <v>50.899349406812092</v>
      </c>
      <c r="S772" s="13">
        <f>100*(Data[[#This Row],[A1_num]]/Data[[#This Row],[totalNumLAttainers]])</f>
        <v>11.61340607950117</v>
      </c>
      <c r="T772" s="13">
        <f>100*(Data[[#This Row],[A2_num]]/Data[[#This Row],[totalNumLAttainers]])</f>
        <v>10.911925175370225</v>
      </c>
      <c r="U772" s="13">
        <f>100*(Data[[#This Row],[A3_num]]/Data[[#This Row],[totalNumLAttainers]])</f>
        <v>1.4809041309431021</v>
      </c>
      <c r="V772" s="13">
        <f>100*(Data[[#This Row],[B1_num]]/Data[[#This Row],[totalNumLAttainers]])</f>
        <v>9.197194076383477</v>
      </c>
      <c r="W772" s="13">
        <f>100*(Data[[#This Row],[B2_num]]/Data[[#This Row],[totalNumLAttainers]])</f>
        <v>12.704598597038192</v>
      </c>
      <c r="X772" s="13">
        <f>100*(Data[[#This Row],[B3_num]]/Data[[#This Row],[totalNumLAttainers]])</f>
        <v>33.281371784879191</v>
      </c>
      <c r="Y772" s="13">
        <f>100*(Data[[#This Row],[C1_num]]/Data[[#This Row],[totalNumLAttainers]])</f>
        <v>11.067809820732657</v>
      </c>
      <c r="Z772" s="13">
        <f>100*(Data[[#This Row],[C2_num]]/Data[[#This Row],[totalNumLAttainers]])</f>
        <v>4.5206547155105223</v>
      </c>
      <c r="AA772" s="13">
        <f>100*(Data[[#This Row],[C3_num]]/Data[[#This Row],[totalNumLAttainers]])</f>
        <v>5.222135619641465</v>
      </c>
      <c r="AB772" s="9">
        <f>SUM(Data[[#This Row],[A1_num]:[A3_num]])</f>
        <v>308</v>
      </c>
      <c r="AC772" s="9">
        <f>SUM(Data[[#This Row],[B1_num]:[B3_num]])</f>
        <v>708</v>
      </c>
      <c r="AD772" s="9">
        <f>SUM(Data[[#This Row],[C1_num]:[C3_num]])</f>
        <v>267</v>
      </c>
      <c r="AE772" s="9">
        <f>SUM(Data[[#This Row],[A1_num]],Data[[#This Row],[B1_num]])</f>
        <v>267</v>
      </c>
      <c r="AF772" s="9">
        <f>SUM(Data[[#This Row],[A2_num]],Data[[#This Row],[B2_num]])</f>
        <v>303</v>
      </c>
      <c r="AG772" s="9">
        <f>SUM(Data[[#This Row],[A3_num]],Data[[#This Row],[B3_num]],Data[[#This Row],[C1_num]],Data[[#This Row],[C2_num]],Data[[#This Row],[C3_num]])</f>
        <v>713</v>
      </c>
    </row>
    <row r="773" spans="1:33" x14ac:dyDescent="0.15">
      <c r="A773" s="8">
        <v>2017</v>
      </c>
      <c r="B773" s="8" t="s">
        <v>221</v>
      </c>
      <c r="C773" s="8" t="s">
        <v>34</v>
      </c>
      <c r="D773" s="8" t="s">
        <v>151</v>
      </c>
      <c r="E773" s="8">
        <v>2475</v>
      </c>
      <c r="F773" s="8">
        <v>330</v>
      </c>
      <c r="G773" s="8">
        <v>268</v>
      </c>
      <c r="H773" s="8">
        <v>67</v>
      </c>
      <c r="I773" s="8">
        <v>231</v>
      </c>
      <c r="J773" s="8">
        <v>221</v>
      </c>
      <c r="K773" s="8">
        <v>904</v>
      </c>
      <c r="L773" s="8">
        <v>264</v>
      </c>
      <c r="M773" s="8">
        <v>200</v>
      </c>
      <c r="N773" s="8">
        <v>157</v>
      </c>
      <c r="O773" s="8">
        <f>SUM(Data[[#This Row],[A1_num]:[C3_num]])</f>
        <v>2642</v>
      </c>
      <c r="P773" s="9">
        <f>Data[[#This Row],[totalNumLAttainers]]+Data[[#This Row],[numNonLA]]</f>
        <v>5117</v>
      </c>
      <c r="Q773" s="9">
        <f>100*(Data[[#This Row],[totalNumLAttainers]]/Data[[#This Row],[totalYP]])</f>
        <v>51.631815516904432</v>
      </c>
      <c r="R773" s="9">
        <f>100*(Data[[#This Row],[numNonLA]]/Data[[#This Row],[totalYP]])</f>
        <v>48.368184483095568</v>
      </c>
      <c r="S773" s="13">
        <f>100*(Data[[#This Row],[A1_num]]/Data[[#This Row],[totalNumLAttainers]])</f>
        <v>12.490537471612415</v>
      </c>
      <c r="T773" s="13">
        <f>100*(Data[[#This Row],[A2_num]]/Data[[#This Row],[totalNumLAttainers]])</f>
        <v>10.143830431491295</v>
      </c>
      <c r="U773" s="13">
        <f>100*(Data[[#This Row],[A3_num]]/Data[[#This Row],[totalNumLAttainers]])</f>
        <v>2.5359576078728239</v>
      </c>
      <c r="V773" s="13">
        <f>100*(Data[[#This Row],[B1_num]]/Data[[#This Row],[totalNumLAttainers]])</f>
        <v>8.7433762301286908</v>
      </c>
      <c r="W773" s="13">
        <f>100*(Data[[#This Row],[B2_num]]/Data[[#This Row],[totalNumLAttainers]])</f>
        <v>8.3648750946252832</v>
      </c>
      <c r="X773" s="13">
        <f>100*(Data[[#This Row],[B3_num]]/Data[[#This Row],[totalNumLAttainers]])</f>
        <v>34.216502649507945</v>
      </c>
      <c r="Y773" s="13">
        <f>100*(Data[[#This Row],[C1_num]]/Data[[#This Row],[totalNumLAttainers]])</f>
        <v>9.9924299772899321</v>
      </c>
      <c r="Z773" s="13">
        <f>100*(Data[[#This Row],[C2_num]]/Data[[#This Row],[totalNumLAttainers]])</f>
        <v>7.5700227100681303</v>
      </c>
      <c r="AA773" s="13">
        <f>100*(Data[[#This Row],[C3_num]]/Data[[#This Row],[totalNumLAttainers]])</f>
        <v>5.9424678274034823</v>
      </c>
      <c r="AB773" s="9">
        <f>SUM(Data[[#This Row],[A1_num]:[A3_num]])</f>
        <v>665</v>
      </c>
      <c r="AC773" s="9">
        <f>SUM(Data[[#This Row],[B1_num]:[B3_num]])</f>
        <v>1356</v>
      </c>
      <c r="AD773" s="9">
        <f>SUM(Data[[#This Row],[C1_num]:[C3_num]])</f>
        <v>621</v>
      </c>
      <c r="AE773" s="9">
        <f>SUM(Data[[#This Row],[A1_num]],Data[[#This Row],[B1_num]])</f>
        <v>561</v>
      </c>
      <c r="AF773" s="9">
        <f>SUM(Data[[#This Row],[A2_num]],Data[[#This Row],[B2_num]])</f>
        <v>489</v>
      </c>
      <c r="AG773" s="9">
        <f>SUM(Data[[#This Row],[A3_num]],Data[[#This Row],[B3_num]],Data[[#This Row],[C1_num]],Data[[#This Row],[C2_num]],Data[[#This Row],[C3_num]])</f>
        <v>1592</v>
      </c>
    </row>
    <row r="774" spans="1:33" x14ac:dyDescent="0.15">
      <c r="A774" s="8">
        <v>2017</v>
      </c>
      <c r="B774" s="8" t="s">
        <v>221</v>
      </c>
      <c r="C774" s="8" t="s">
        <v>270</v>
      </c>
      <c r="D774" s="8" t="s">
        <v>271</v>
      </c>
      <c r="E774" s="8">
        <v>1577</v>
      </c>
      <c r="F774" s="8">
        <v>146</v>
      </c>
      <c r="G774" s="8">
        <v>148</v>
      </c>
      <c r="H774" s="8">
        <v>29</v>
      </c>
      <c r="I774" s="8">
        <v>123</v>
      </c>
      <c r="J774" s="8">
        <v>133</v>
      </c>
      <c r="K774" s="8">
        <v>559</v>
      </c>
      <c r="L774" s="8">
        <v>115</v>
      </c>
      <c r="M774" s="8">
        <v>72</v>
      </c>
      <c r="N774" s="8">
        <v>53</v>
      </c>
      <c r="O774" s="8">
        <f>SUM(Data[[#This Row],[A1_num]:[C3_num]])</f>
        <v>1378</v>
      </c>
      <c r="P774" s="9">
        <f>Data[[#This Row],[totalNumLAttainers]]+Data[[#This Row],[numNonLA]]</f>
        <v>2955</v>
      </c>
      <c r="Q774" s="9">
        <f>100*(Data[[#This Row],[totalNumLAttainers]]/Data[[#This Row],[totalYP]])</f>
        <v>46.632825719120135</v>
      </c>
      <c r="R774" s="9">
        <f>100*(Data[[#This Row],[numNonLA]]/Data[[#This Row],[totalYP]])</f>
        <v>53.367174280879873</v>
      </c>
      <c r="S774" s="13">
        <f>100*(Data[[#This Row],[A1_num]]/Data[[#This Row],[totalNumLAttainers]])</f>
        <v>10.595065312046444</v>
      </c>
      <c r="T774" s="13">
        <f>100*(Data[[#This Row],[A2_num]]/Data[[#This Row],[totalNumLAttainers]])</f>
        <v>10.740203193033382</v>
      </c>
      <c r="U774" s="13">
        <f>100*(Data[[#This Row],[A3_num]]/Data[[#This Row],[totalNumLAttainers]])</f>
        <v>2.1044992743105952</v>
      </c>
      <c r="V774" s="13">
        <f>100*(Data[[#This Row],[B1_num]]/Data[[#This Row],[totalNumLAttainers]])</f>
        <v>8.9259796806966616</v>
      </c>
      <c r="W774" s="13">
        <f>100*(Data[[#This Row],[B2_num]]/Data[[#This Row],[totalNumLAttainers]])</f>
        <v>9.6516690856313492</v>
      </c>
      <c r="X774" s="13">
        <f>100*(Data[[#This Row],[B3_num]]/Data[[#This Row],[totalNumLAttainers]])</f>
        <v>40.566037735849058</v>
      </c>
      <c r="Y774" s="13">
        <f>100*(Data[[#This Row],[C1_num]]/Data[[#This Row],[totalNumLAttainers]])</f>
        <v>8.3454281567489108</v>
      </c>
      <c r="Z774" s="13">
        <f>100*(Data[[#This Row],[C2_num]]/Data[[#This Row],[totalNumLAttainers]])</f>
        <v>5.2249637155297535</v>
      </c>
      <c r="AA774" s="13">
        <f>100*(Data[[#This Row],[C3_num]]/Data[[#This Row],[totalNumLAttainers]])</f>
        <v>3.8461538461538463</v>
      </c>
      <c r="AB774" s="9">
        <f>SUM(Data[[#This Row],[A1_num]:[A3_num]])</f>
        <v>323</v>
      </c>
      <c r="AC774" s="9">
        <f>SUM(Data[[#This Row],[B1_num]:[B3_num]])</f>
        <v>815</v>
      </c>
      <c r="AD774" s="9">
        <f>SUM(Data[[#This Row],[C1_num]:[C3_num]])</f>
        <v>240</v>
      </c>
      <c r="AE774" s="9">
        <f>SUM(Data[[#This Row],[A1_num]],Data[[#This Row],[B1_num]])</f>
        <v>269</v>
      </c>
      <c r="AF774" s="9">
        <f>SUM(Data[[#This Row],[A2_num]],Data[[#This Row],[B2_num]])</f>
        <v>281</v>
      </c>
      <c r="AG774" s="9">
        <f>SUM(Data[[#This Row],[A3_num]],Data[[#This Row],[B3_num]],Data[[#This Row],[C1_num]],Data[[#This Row],[C2_num]],Data[[#This Row],[C3_num]])</f>
        <v>828</v>
      </c>
    </row>
    <row r="775" spans="1:33" x14ac:dyDescent="0.15">
      <c r="A775" s="8">
        <v>2017</v>
      </c>
      <c r="B775" s="8" t="s">
        <v>221</v>
      </c>
      <c r="C775" s="8" t="s">
        <v>84</v>
      </c>
      <c r="D775" s="8" t="s">
        <v>197</v>
      </c>
      <c r="E775" s="8">
        <v>1174</v>
      </c>
      <c r="F775" s="8">
        <v>73</v>
      </c>
      <c r="G775" s="8">
        <v>96</v>
      </c>
      <c r="H775" s="8">
        <v>17</v>
      </c>
      <c r="I775" s="8">
        <v>56</v>
      </c>
      <c r="J775" s="8">
        <v>59</v>
      </c>
      <c r="K775" s="8">
        <v>174</v>
      </c>
      <c r="L775" s="8">
        <v>45</v>
      </c>
      <c r="M775" s="8">
        <v>23</v>
      </c>
      <c r="N775" s="8">
        <v>73</v>
      </c>
      <c r="O775" s="8">
        <f>SUM(Data[[#This Row],[A1_num]:[C3_num]])</f>
        <v>616</v>
      </c>
      <c r="P775" s="9">
        <f>Data[[#This Row],[totalNumLAttainers]]+Data[[#This Row],[numNonLA]]</f>
        <v>1790</v>
      </c>
      <c r="Q775" s="9">
        <f>100*(Data[[#This Row],[totalNumLAttainers]]/Data[[#This Row],[totalYP]])</f>
        <v>34.41340782122905</v>
      </c>
      <c r="R775" s="9">
        <f>100*(Data[[#This Row],[numNonLA]]/Data[[#This Row],[totalYP]])</f>
        <v>65.586592178770957</v>
      </c>
      <c r="S775" s="13">
        <f>100*(Data[[#This Row],[A1_num]]/Data[[#This Row],[totalNumLAttainers]])</f>
        <v>11.85064935064935</v>
      </c>
      <c r="T775" s="13">
        <f>100*(Data[[#This Row],[A2_num]]/Data[[#This Row],[totalNumLAttainers]])</f>
        <v>15.584415584415584</v>
      </c>
      <c r="U775" s="13">
        <f>100*(Data[[#This Row],[A3_num]]/Data[[#This Row],[totalNumLAttainers]])</f>
        <v>2.7597402597402598</v>
      </c>
      <c r="V775" s="13">
        <f>100*(Data[[#This Row],[B1_num]]/Data[[#This Row],[totalNumLAttainers]])</f>
        <v>9.0909090909090917</v>
      </c>
      <c r="W775" s="13">
        <f>100*(Data[[#This Row],[B2_num]]/Data[[#This Row],[totalNumLAttainers]])</f>
        <v>9.5779220779220786</v>
      </c>
      <c r="X775" s="13">
        <f>100*(Data[[#This Row],[B3_num]]/Data[[#This Row],[totalNumLAttainers]])</f>
        <v>28.246753246753247</v>
      </c>
      <c r="Y775" s="13">
        <f>100*(Data[[#This Row],[C1_num]]/Data[[#This Row],[totalNumLAttainers]])</f>
        <v>7.3051948051948052</v>
      </c>
      <c r="Z775" s="13">
        <f>100*(Data[[#This Row],[C2_num]]/Data[[#This Row],[totalNumLAttainers]])</f>
        <v>3.7337662337662336</v>
      </c>
      <c r="AA775" s="13">
        <f>100*(Data[[#This Row],[C3_num]]/Data[[#This Row],[totalNumLAttainers]])</f>
        <v>11.85064935064935</v>
      </c>
      <c r="AB775" s="9">
        <f>SUM(Data[[#This Row],[A1_num]:[A3_num]])</f>
        <v>186</v>
      </c>
      <c r="AC775" s="9">
        <f>SUM(Data[[#This Row],[B1_num]:[B3_num]])</f>
        <v>289</v>
      </c>
      <c r="AD775" s="9">
        <f>SUM(Data[[#This Row],[C1_num]:[C3_num]])</f>
        <v>141</v>
      </c>
      <c r="AE775" s="9">
        <f>SUM(Data[[#This Row],[A1_num]],Data[[#This Row],[B1_num]])</f>
        <v>129</v>
      </c>
      <c r="AF775" s="9">
        <f>SUM(Data[[#This Row],[A2_num]],Data[[#This Row],[B2_num]])</f>
        <v>155</v>
      </c>
      <c r="AG775" s="9">
        <f>SUM(Data[[#This Row],[A3_num]],Data[[#This Row],[B3_num]],Data[[#This Row],[C1_num]],Data[[#This Row],[C2_num]],Data[[#This Row],[C3_num]])</f>
        <v>332</v>
      </c>
    </row>
    <row r="776" spans="1:33" x14ac:dyDescent="0.15">
      <c r="A776" s="8">
        <v>2017</v>
      </c>
      <c r="B776" s="8" t="s">
        <v>221</v>
      </c>
      <c r="C776" s="8" t="s">
        <v>3</v>
      </c>
      <c r="D776" s="8" t="s">
        <v>131</v>
      </c>
      <c r="E776" s="8">
        <v>844</v>
      </c>
      <c r="F776" s="8">
        <v>58</v>
      </c>
      <c r="G776" s="8">
        <v>97</v>
      </c>
      <c r="H776" s="8" t="s">
        <v>2</v>
      </c>
      <c r="I776" s="8">
        <v>70</v>
      </c>
      <c r="J776" s="8">
        <v>82</v>
      </c>
      <c r="K776" s="8">
        <v>273</v>
      </c>
      <c r="L776" s="8">
        <v>47</v>
      </c>
      <c r="M776" s="8">
        <v>31</v>
      </c>
      <c r="N776" s="8">
        <v>49</v>
      </c>
      <c r="O776" s="8">
        <f>SUM(Data[[#This Row],[A1_num]:[C3_num]])</f>
        <v>707</v>
      </c>
      <c r="P776" s="9">
        <f>Data[[#This Row],[totalNumLAttainers]]+Data[[#This Row],[numNonLA]]</f>
        <v>1551</v>
      </c>
      <c r="Q776" s="9">
        <f>100*(Data[[#This Row],[totalNumLAttainers]]/Data[[#This Row],[totalYP]])</f>
        <v>45.583494519664733</v>
      </c>
      <c r="R776" s="9">
        <f>100*(Data[[#This Row],[numNonLA]]/Data[[#This Row],[totalYP]])</f>
        <v>54.416505480335267</v>
      </c>
      <c r="S776" s="13">
        <f>100*(Data[[#This Row],[A1_num]]/Data[[#This Row],[totalNumLAttainers]])</f>
        <v>8.2036775106082036</v>
      </c>
      <c r="T776" s="13">
        <f>100*(Data[[#This Row],[A2_num]]/Data[[#This Row],[totalNumLAttainers]])</f>
        <v>13.719943422913719</v>
      </c>
      <c r="U776" s="13" t="e">
        <f>100*(Data[[#This Row],[A3_num]]/Data[[#This Row],[totalNumLAttainers]])</f>
        <v>#VALUE!</v>
      </c>
      <c r="V776" s="13">
        <f>100*(Data[[#This Row],[B1_num]]/Data[[#This Row],[totalNumLAttainers]])</f>
        <v>9.9009900990099009</v>
      </c>
      <c r="W776" s="13">
        <f>100*(Data[[#This Row],[B2_num]]/Data[[#This Row],[totalNumLAttainers]])</f>
        <v>11.598302687411598</v>
      </c>
      <c r="X776" s="13">
        <f>100*(Data[[#This Row],[B3_num]]/Data[[#This Row],[totalNumLAttainers]])</f>
        <v>38.613861386138616</v>
      </c>
      <c r="Y776" s="13">
        <f>100*(Data[[#This Row],[C1_num]]/Data[[#This Row],[totalNumLAttainers]])</f>
        <v>6.6478076379066486</v>
      </c>
      <c r="Z776" s="13">
        <f>100*(Data[[#This Row],[C2_num]]/Data[[#This Row],[totalNumLAttainers]])</f>
        <v>4.3847241867043847</v>
      </c>
      <c r="AA776" s="13">
        <f>100*(Data[[#This Row],[C3_num]]/Data[[#This Row],[totalNumLAttainers]])</f>
        <v>6.9306930693069315</v>
      </c>
      <c r="AB776" s="9">
        <f>SUM(Data[[#This Row],[A1_num]:[A3_num]])</f>
        <v>155</v>
      </c>
      <c r="AC776" s="9">
        <f>SUM(Data[[#This Row],[B1_num]:[B3_num]])</f>
        <v>425</v>
      </c>
      <c r="AD776" s="9">
        <f>SUM(Data[[#This Row],[C1_num]:[C3_num]])</f>
        <v>127</v>
      </c>
      <c r="AE776" s="9">
        <f>SUM(Data[[#This Row],[A1_num]],Data[[#This Row],[B1_num]])</f>
        <v>128</v>
      </c>
      <c r="AF776" s="9">
        <f>SUM(Data[[#This Row],[A2_num]],Data[[#This Row],[B2_num]])</f>
        <v>179</v>
      </c>
      <c r="AG776" s="9">
        <f>SUM(Data[[#This Row],[A3_num]],Data[[#This Row],[B3_num]],Data[[#This Row],[C1_num]],Data[[#This Row],[C2_num]],Data[[#This Row],[C3_num]])</f>
        <v>400</v>
      </c>
    </row>
    <row r="777" spans="1:33" x14ac:dyDescent="0.15">
      <c r="A777" s="8">
        <v>2017</v>
      </c>
      <c r="B777" s="8" t="s">
        <v>221</v>
      </c>
      <c r="C777" s="8" t="s">
        <v>284</v>
      </c>
      <c r="D777" s="8" t="s">
        <v>285</v>
      </c>
      <c r="E777" s="8">
        <v>1783</v>
      </c>
      <c r="F777" s="8">
        <v>128</v>
      </c>
      <c r="G777" s="8">
        <v>133</v>
      </c>
      <c r="H777" s="8">
        <v>12</v>
      </c>
      <c r="I777" s="8">
        <v>147</v>
      </c>
      <c r="J777" s="8">
        <v>162</v>
      </c>
      <c r="K777" s="8">
        <v>408</v>
      </c>
      <c r="L777" s="8">
        <v>162</v>
      </c>
      <c r="M777" s="8">
        <v>50</v>
      </c>
      <c r="N777" s="8">
        <v>71</v>
      </c>
      <c r="O777" s="8">
        <f>SUM(Data[[#This Row],[A1_num]:[C3_num]])</f>
        <v>1273</v>
      </c>
      <c r="P777" s="9">
        <f>Data[[#This Row],[totalNumLAttainers]]+Data[[#This Row],[numNonLA]]</f>
        <v>3056</v>
      </c>
      <c r="Q777" s="9">
        <f>100*(Data[[#This Row],[totalNumLAttainers]]/Data[[#This Row],[totalYP]])</f>
        <v>41.65575916230366</v>
      </c>
      <c r="R777" s="9">
        <f>100*(Data[[#This Row],[numNonLA]]/Data[[#This Row],[totalYP]])</f>
        <v>58.34424083769634</v>
      </c>
      <c r="S777" s="13">
        <f>100*(Data[[#This Row],[A1_num]]/Data[[#This Row],[totalNumLAttainers]])</f>
        <v>10.054988216810685</v>
      </c>
      <c r="T777" s="13">
        <f>100*(Data[[#This Row],[A2_num]]/Data[[#This Row],[totalNumLAttainers]])</f>
        <v>10.44776119402985</v>
      </c>
      <c r="U777" s="13">
        <f>100*(Data[[#This Row],[A3_num]]/Data[[#This Row],[totalNumLAttainers]])</f>
        <v>0.94265514532600159</v>
      </c>
      <c r="V777" s="13">
        <f>100*(Data[[#This Row],[B1_num]]/Data[[#This Row],[totalNumLAttainers]])</f>
        <v>11.547525530243519</v>
      </c>
      <c r="W777" s="13">
        <f>100*(Data[[#This Row],[B2_num]]/Data[[#This Row],[totalNumLAttainers]])</f>
        <v>12.725844461901021</v>
      </c>
      <c r="X777" s="13">
        <f>100*(Data[[#This Row],[B3_num]]/Data[[#This Row],[totalNumLAttainers]])</f>
        <v>32.050274941084055</v>
      </c>
      <c r="Y777" s="13">
        <f>100*(Data[[#This Row],[C1_num]]/Data[[#This Row],[totalNumLAttainers]])</f>
        <v>12.725844461901021</v>
      </c>
      <c r="Z777" s="13">
        <f>100*(Data[[#This Row],[C2_num]]/Data[[#This Row],[totalNumLAttainers]])</f>
        <v>3.9277297721916731</v>
      </c>
      <c r="AA777" s="13">
        <f>100*(Data[[#This Row],[C3_num]]/Data[[#This Row],[totalNumLAttainers]])</f>
        <v>5.5773762765121759</v>
      </c>
      <c r="AB777" s="9">
        <f>SUM(Data[[#This Row],[A1_num]:[A3_num]])</f>
        <v>273</v>
      </c>
      <c r="AC777" s="9">
        <f>SUM(Data[[#This Row],[B1_num]:[B3_num]])</f>
        <v>717</v>
      </c>
      <c r="AD777" s="9">
        <f>SUM(Data[[#This Row],[C1_num]:[C3_num]])</f>
        <v>283</v>
      </c>
      <c r="AE777" s="9">
        <f>SUM(Data[[#This Row],[A1_num]],Data[[#This Row],[B1_num]])</f>
        <v>275</v>
      </c>
      <c r="AF777" s="9">
        <f>SUM(Data[[#This Row],[A2_num]],Data[[#This Row],[B2_num]])</f>
        <v>295</v>
      </c>
      <c r="AG777" s="9">
        <f>SUM(Data[[#This Row],[A3_num]],Data[[#This Row],[B3_num]],Data[[#This Row],[C1_num]],Data[[#This Row],[C2_num]],Data[[#This Row],[C3_num]])</f>
        <v>703</v>
      </c>
    </row>
    <row r="778" spans="1:33" x14ac:dyDescent="0.15">
      <c r="A778" s="8">
        <v>2017</v>
      </c>
      <c r="B778" s="8" t="s">
        <v>221</v>
      </c>
      <c r="C778" s="8" t="s">
        <v>29</v>
      </c>
      <c r="D778" s="8" t="s">
        <v>147</v>
      </c>
      <c r="E778" s="8">
        <v>1232</v>
      </c>
      <c r="F778" s="8">
        <v>113</v>
      </c>
      <c r="G778" s="8">
        <v>151</v>
      </c>
      <c r="H778" s="8">
        <v>17</v>
      </c>
      <c r="I778" s="8">
        <v>77</v>
      </c>
      <c r="J778" s="8">
        <v>146</v>
      </c>
      <c r="K778" s="8">
        <v>487</v>
      </c>
      <c r="L778" s="8">
        <v>67</v>
      </c>
      <c r="M778" s="8">
        <v>74</v>
      </c>
      <c r="N778" s="8">
        <v>99</v>
      </c>
      <c r="O778" s="8">
        <f>SUM(Data[[#This Row],[A1_num]:[C3_num]])</f>
        <v>1231</v>
      </c>
      <c r="P778" s="9">
        <f>Data[[#This Row],[totalNumLAttainers]]+Data[[#This Row],[numNonLA]]</f>
        <v>2463</v>
      </c>
      <c r="Q778" s="9">
        <f>100*(Data[[#This Row],[totalNumLAttainers]]/Data[[#This Row],[totalYP]])</f>
        <v>49.979699553390169</v>
      </c>
      <c r="R778" s="9">
        <f>100*(Data[[#This Row],[numNonLA]]/Data[[#This Row],[totalYP]])</f>
        <v>50.020300446609824</v>
      </c>
      <c r="S778" s="13">
        <f>100*(Data[[#This Row],[A1_num]]/Data[[#This Row],[totalNumLAttainers]])</f>
        <v>9.1795288383428115</v>
      </c>
      <c r="T778" s="13">
        <f>100*(Data[[#This Row],[A2_num]]/Data[[#This Row],[totalNumLAttainers]])</f>
        <v>12.266450040617384</v>
      </c>
      <c r="U778" s="13">
        <f>100*(Data[[#This Row],[A3_num]]/Data[[#This Row],[totalNumLAttainers]])</f>
        <v>1.380991064175467</v>
      </c>
      <c r="V778" s="13">
        <f>100*(Data[[#This Row],[B1_num]]/Data[[#This Row],[totalNumLAttainers]])</f>
        <v>6.2550771730300578</v>
      </c>
      <c r="W778" s="13">
        <f>100*(Data[[#This Row],[B2_num]]/Data[[#This Row],[totalNumLAttainers]])</f>
        <v>11.860276198212835</v>
      </c>
      <c r="X778" s="13">
        <f>100*(Data[[#This Row],[B3_num]]/Data[[#This Row],[totalNumLAttainers]])</f>
        <v>39.561332250203087</v>
      </c>
      <c r="Y778" s="13">
        <f>100*(Data[[#This Row],[C1_num]]/Data[[#This Row],[totalNumLAttainers]])</f>
        <v>5.4427294882209587</v>
      </c>
      <c r="Z778" s="13">
        <f>100*(Data[[#This Row],[C2_num]]/Data[[#This Row],[totalNumLAttainers]])</f>
        <v>6.011372867587327</v>
      </c>
      <c r="AA778" s="13">
        <f>100*(Data[[#This Row],[C3_num]]/Data[[#This Row],[totalNumLAttainers]])</f>
        <v>8.0422420796100731</v>
      </c>
      <c r="AB778" s="9">
        <f>SUM(Data[[#This Row],[A1_num]:[A3_num]])</f>
        <v>281</v>
      </c>
      <c r="AC778" s="9">
        <f>SUM(Data[[#This Row],[B1_num]:[B3_num]])</f>
        <v>710</v>
      </c>
      <c r="AD778" s="9">
        <f>SUM(Data[[#This Row],[C1_num]:[C3_num]])</f>
        <v>240</v>
      </c>
      <c r="AE778" s="9">
        <f>SUM(Data[[#This Row],[A1_num]],Data[[#This Row],[B1_num]])</f>
        <v>190</v>
      </c>
      <c r="AF778" s="9">
        <f>SUM(Data[[#This Row],[A2_num]],Data[[#This Row],[B2_num]])</f>
        <v>297</v>
      </c>
      <c r="AG778" s="9">
        <f>SUM(Data[[#This Row],[A3_num]],Data[[#This Row],[B3_num]],Data[[#This Row],[C1_num]],Data[[#This Row],[C2_num]],Data[[#This Row],[C3_num]])</f>
        <v>744</v>
      </c>
    </row>
    <row r="779" spans="1:33" x14ac:dyDescent="0.15">
      <c r="A779" s="8">
        <v>2017</v>
      </c>
      <c r="B779" s="8" t="s">
        <v>221</v>
      </c>
      <c r="C779" s="8" t="s">
        <v>85</v>
      </c>
      <c r="D779" s="8" t="s">
        <v>198</v>
      </c>
      <c r="E779" s="8">
        <v>2206</v>
      </c>
      <c r="F779" s="8">
        <v>211</v>
      </c>
      <c r="G779" s="8">
        <v>167</v>
      </c>
      <c r="H779" s="8">
        <v>51</v>
      </c>
      <c r="I779" s="8">
        <v>154</v>
      </c>
      <c r="J779" s="8">
        <v>115</v>
      </c>
      <c r="K779" s="8">
        <v>442</v>
      </c>
      <c r="L779" s="8">
        <v>170</v>
      </c>
      <c r="M779" s="8">
        <v>106</v>
      </c>
      <c r="N779" s="8">
        <v>82</v>
      </c>
      <c r="O779" s="8">
        <f>SUM(Data[[#This Row],[A1_num]:[C3_num]])</f>
        <v>1498</v>
      </c>
      <c r="P779" s="9">
        <f>Data[[#This Row],[totalNumLAttainers]]+Data[[#This Row],[numNonLA]]</f>
        <v>3704</v>
      </c>
      <c r="Q779" s="9">
        <f>100*(Data[[#This Row],[totalNumLAttainers]]/Data[[#This Row],[totalYP]])</f>
        <v>40.442764578833696</v>
      </c>
      <c r="R779" s="9">
        <f>100*(Data[[#This Row],[numNonLA]]/Data[[#This Row],[totalYP]])</f>
        <v>59.557235421166311</v>
      </c>
      <c r="S779" s="13">
        <f>100*(Data[[#This Row],[A1_num]]/Data[[#This Row],[totalNumLAttainers]])</f>
        <v>14.085447263017356</v>
      </c>
      <c r="T779" s="13">
        <f>100*(Data[[#This Row],[A2_num]]/Data[[#This Row],[totalNumLAttainers]])</f>
        <v>11.148197596795729</v>
      </c>
      <c r="U779" s="13">
        <f>100*(Data[[#This Row],[A3_num]]/Data[[#This Row],[totalNumLAttainers]])</f>
        <v>3.404539385847797</v>
      </c>
      <c r="V779" s="13">
        <f>100*(Data[[#This Row],[B1_num]]/Data[[#This Row],[totalNumLAttainers]])</f>
        <v>10.2803738317757</v>
      </c>
      <c r="W779" s="13">
        <f>100*(Data[[#This Row],[B2_num]]/Data[[#This Row],[totalNumLAttainers]])</f>
        <v>7.6769025367156214</v>
      </c>
      <c r="X779" s="13">
        <f>100*(Data[[#This Row],[B3_num]]/Data[[#This Row],[totalNumLAttainers]])</f>
        <v>29.506008010680908</v>
      </c>
      <c r="Y779" s="13">
        <f>100*(Data[[#This Row],[C1_num]]/Data[[#This Row],[totalNumLAttainers]])</f>
        <v>11.348464619492656</v>
      </c>
      <c r="Z779" s="13">
        <f>100*(Data[[#This Row],[C2_num]]/Data[[#This Row],[totalNumLAttainers]])</f>
        <v>7.0761014686248336</v>
      </c>
      <c r="AA779" s="13">
        <f>100*(Data[[#This Row],[C3_num]]/Data[[#This Row],[totalNumLAttainers]])</f>
        <v>5.4739652870493991</v>
      </c>
      <c r="AB779" s="9">
        <f>SUM(Data[[#This Row],[A1_num]:[A3_num]])</f>
        <v>429</v>
      </c>
      <c r="AC779" s="9">
        <f>SUM(Data[[#This Row],[B1_num]:[B3_num]])</f>
        <v>711</v>
      </c>
      <c r="AD779" s="9">
        <f>SUM(Data[[#This Row],[C1_num]:[C3_num]])</f>
        <v>358</v>
      </c>
      <c r="AE779" s="9">
        <f>SUM(Data[[#This Row],[A1_num]],Data[[#This Row],[B1_num]])</f>
        <v>365</v>
      </c>
      <c r="AF779" s="9">
        <f>SUM(Data[[#This Row],[A2_num]],Data[[#This Row],[B2_num]])</f>
        <v>282</v>
      </c>
      <c r="AG779" s="9">
        <f>SUM(Data[[#This Row],[A3_num]],Data[[#This Row],[B3_num]],Data[[#This Row],[C1_num]],Data[[#This Row],[C2_num]],Data[[#This Row],[C3_num]])</f>
        <v>851</v>
      </c>
    </row>
    <row r="780" spans="1:33" x14ac:dyDescent="0.15">
      <c r="A780" s="8">
        <v>2017</v>
      </c>
      <c r="B780" s="8" t="s">
        <v>221</v>
      </c>
      <c r="C780" s="8" t="s">
        <v>337</v>
      </c>
      <c r="D780" s="8" t="s">
        <v>338</v>
      </c>
      <c r="E780" s="8">
        <v>4583</v>
      </c>
      <c r="F780" s="8">
        <v>297</v>
      </c>
      <c r="G780" s="8">
        <v>387</v>
      </c>
      <c r="H780" s="8">
        <v>23</v>
      </c>
      <c r="I780" s="8">
        <v>380</v>
      </c>
      <c r="J780" s="8">
        <v>488</v>
      </c>
      <c r="K780" s="8">
        <v>930</v>
      </c>
      <c r="L780" s="8">
        <v>498</v>
      </c>
      <c r="M780" s="8">
        <v>183</v>
      </c>
      <c r="N780" s="8">
        <v>195</v>
      </c>
      <c r="O780" s="8">
        <f>SUM(Data[[#This Row],[A1_num]:[C3_num]])</f>
        <v>3381</v>
      </c>
      <c r="P780" s="9">
        <f>Data[[#This Row],[totalNumLAttainers]]+Data[[#This Row],[numNonLA]]</f>
        <v>7964</v>
      </c>
      <c r="Q780" s="9">
        <f>100*(Data[[#This Row],[totalNumLAttainers]]/Data[[#This Row],[totalYP]])</f>
        <v>42.453540934203915</v>
      </c>
      <c r="R780" s="9">
        <f>100*(Data[[#This Row],[numNonLA]]/Data[[#This Row],[totalYP]])</f>
        <v>57.546459065796085</v>
      </c>
      <c r="S780" s="13">
        <f>100*(Data[[#This Row],[A1_num]]/Data[[#This Row],[totalNumLAttainers]])</f>
        <v>8.7843833185448101</v>
      </c>
      <c r="T780" s="13">
        <f>100*(Data[[#This Row],[A2_num]]/Data[[#This Row],[totalNumLAttainers]])</f>
        <v>11.446317657497781</v>
      </c>
      <c r="U780" s="13">
        <f>100*(Data[[#This Row],[A3_num]]/Data[[#This Row],[totalNumLAttainers]])</f>
        <v>0.68027210884353739</v>
      </c>
      <c r="V780" s="13">
        <f>100*(Data[[#This Row],[B1_num]]/Data[[#This Row],[totalNumLAttainers]])</f>
        <v>11.239278320023661</v>
      </c>
      <c r="W780" s="13">
        <f>100*(Data[[#This Row],[B2_num]]/Data[[#This Row],[totalNumLAttainers]])</f>
        <v>14.43359952676723</v>
      </c>
      <c r="X780" s="13">
        <f>100*(Data[[#This Row],[B3_num]]/Data[[#This Row],[totalNumLAttainers]])</f>
        <v>27.506654835847382</v>
      </c>
      <c r="Y780" s="13">
        <f>100*(Data[[#This Row],[C1_num]]/Data[[#This Row],[totalNumLAttainers]])</f>
        <v>14.729370008873113</v>
      </c>
      <c r="Z780" s="13">
        <f>100*(Data[[#This Row],[C2_num]]/Data[[#This Row],[totalNumLAttainers]])</f>
        <v>5.412599822537711</v>
      </c>
      <c r="AA780" s="13">
        <f>100*(Data[[#This Row],[C3_num]]/Data[[#This Row],[totalNumLAttainers]])</f>
        <v>5.7675244010647742</v>
      </c>
      <c r="AB780" s="9">
        <f>SUM(Data[[#This Row],[A1_num]:[A3_num]])</f>
        <v>707</v>
      </c>
      <c r="AC780" s="9">
        <f>SUM(Data[[#This Row],[B1_num]:[B3_num]])</f>
        <v>1798</v>
      </c>
      <c r="AD780" s="9">
        <f>SUM(Data[[#This Row],[C1_num]:[C3_num]])</f>
        <v>876</v>
      </c>
      <c r="AE780" s="9">
        <f>SUM(Data[[#This Row],[A1_num]],Data[[#This Row],[B1_num]])</f>
        <v>677</v>
      </c>
      <c r="AF780" s="9">
        <f>SUM(Data[[#This Row],[A2_num]],Data[[#This Row],[B2_num]])</f>
        <v>875</v>
      </c>
      <c r="AG780" s="9">
        <f>SUM(Data[[#This Row],[A3_num]],Data[[#This Row],[B3_num]],Data[[#This Row],[C1_num]],Data[[#This Row],[C2_num]],Data[[#This Row],[C3_num]])</f>
        <v>1829</v>
      </c>
    </row>
    <row r="781" spans="1:33" x14ac:dyDescent="0.15">
      <c r="A781" s="8">
        <v>2017</v>
      </c>
      <c r="B781" s="8" t="s">
        <v>361</v>
      </c>
      <c r="C781" s="8" t="s">
        <v>220</v>
      </c>
      <c r="D781" s="8" t="s">
        <v>124</v>
      </c>
      <c r="E781" s="8">
        <v>14041</v>
      </c>
      <c r="F781" s="8">
        <v>1252</v>
      </c>
      <c r="G781" s="8">
        <v>1317</v>
      </c>
      <c r="H781" s="8">
        <v>175</v>
      </c>
      <c r="I781" s="8">
        <v>1051</v>
      </c>
      <c r="J781" s="8">
        <v>1210</v>
      </c>
      <c r="K781" s="8">
        <v>4191</v>
      </c>
      <c r="L781" s="8">
        <v>880</v>
      </c>
      <c r="M781" s="8">
        <v>648</v>
      </c>
      <c r="N781" s="8">
        <v>760</v>
      </c>
      <c r="O781" s="8">
        <f>SUM(Data[[#This Row],[A1_num]:[C3_num]])</f>
        <v>11484</v>
      </c>
      <c r="P781" s="9">
        <f>Data[[#This Row],[totalNumLAttainers]]+Data[[#This Row],[numNonLA]]</f>
        <v>25525</v>
      </c>
      <c r="Q781" s="9">
        <f>100*(Data[[#This Row],[totalNumLAttainers]]/Data[[#This Row],[totalYP]])</f>
        <v>44.991185112634675</v>
      </c>
      <c r="R781" s="9">
        <f>100*(Data[[#This Row],[numNonLA]]/Data[[#This Row],[totalYP]])</f>
        <v>55.008814887365332</v>
      </c>
      <c r="S781" s="13">
        <f>100*(Data[[#This Row],[A1_num]]/Data[[#This Row],[totalNumLAttainers]])</f>
        <v>10.902124695228144</v>
      </c>
      <c r="T781" s="13">
        <f>100*(Data[[#This Row],[A2_num]]/Data[[#This Row],[totalNumLAttainers]])</f>
        <v>11.468129571577848</v>
      </c>
      <c r="U781" s="13">
        <f>100*(Data[[#This Row],[A3_num]]/Data[[#This Row],[totalNumLAttainers]])</f>
        <v>1.5238592824799722</v>
      </c>
      <c r="V781" s="13">
        <f>100*(Data[[#This Row],[B1_num]]/Data[[#This Row],[totalNumLAttainers]])</f>
        <v>9.1518634622082899</v>
      </c>
      <c r="W781" s="13">
        <f>100*(Data[[#This Row],[B2_num]]/Data[[#This Row],[totalNumLAttainers]])</f>
        <v>10.536398467432949</v>
      </c>
      <c r="X781" s="13">
        <f>100*(Data[[#This Row],[B3_num]]/Data[[#This Row],[totalNumLAttainers]])</f>
        <v>36.494252873563219</v>
      </c>
      <c r="Y781" s="13">
        <f>100*(Data[[#This Row],[C1_num]]/Data[[#This Row],[totalNumLAttainers]])</f>
        <v>7.6628352490421454</v>
      </c>
      <c r="Z781" s="13">
        <f>100*(Data[[#This Row],[C2_num]]/Data[[#This Row],[totalNumLAttainers]])</f>
        <v>5.6426332288401255</v>
      </c>
      <c r="AA781" s="13">
        <f>100*(Data[[#This Row],[C3_num]]/Data[[#This Row],[totalNumLAttainers]])</f>
        <v>6.6179031696273078</v>
      </c>
      <c r="AB781" s="9">
        <f>SUM(Data[[#This Row],[A1_num]:[A3_num]])</f>
        <v>2744</v>
      </c>
      <c r="AC781" s="9">
        <f>SUM(Data[[#This Row],[B1_num]:[B3_num]])</f>
        <v>6452</v>
      </c>
      <c r="AD781" s="9">
        <f>SUM(Data[[#This Row],[C1_num]:[C3_num]])</f>
        <v>2288</v>
      </c>
      <c r="AE781" s="9">
        <f>SUM(Data[[#This Row],[A1_num]],Data[[#This Row],[B1_num]])</f>
        <v>2303</v>
      </c>
      <c r="AF781" s="9">
        <f>SUM(Data[[#This Row],[A2_num]],Data[[#This Row],[B2_num]])</f>
        <v>2527</v>
      </c>
      <c r="AG781" s="9">
        <f>SUM(Data[[#This Row],[A3_num]],Data[[#This Row],[B3_num]],Data[[#This Row],[C1_num]],Data[[#This Row],[C2_num]],Data[[#This Row],[C3_num]])</f>
        <v>6654</v>
      </c>
    </row>
    <row r="782" spans="1:33" x14ac:dyDescent="0.15">
      <c r="A782" s="8">
        <v>2017</v>
      </c>
      <c r="B782" s="8" t="s">
        <v>218</v>
      </c>
      <c r="C782" s="8" t="s">
        <v>27</v>
      </c>
      <c r="D782" s="8" t="s">
        <v>120</v>
      </c>
      <c r="E782" s="8">
        <v>5946</v>
      </c>
      <c r="F782" s="8">
        <v>634</v>
      </c>
      <c r="G782" s="8">
        <v>594</v>
      </c>
      <c r="H782" s="8">
        <v>96</v>
      </c>
      <c r="I782" s="8">
        <v>449</v>
      </c>
      <c r="J782" s="8">
        <v>486</v>
      </c>
      <c r="K782" s="8">
        <v>1828</v>
      </c>
      <c r="L782" s="8">
        <v>370</v>
      </c>
      <c r="M782" s="8">
        <v>303</v>
      </c>
      <c r="N782" s="8">
        <v>288</v>
      </c>
      <c r="O782" s="8">
        <f>SUM(Data[[#This Row],[A1_num]:[C3_num]])</f>
        <v>5048</v>
      </c>
      <c r="P782" s="9">
        <f>Data[[#This Row],[totalNumLAttainers]]+Data[[#This Row],[numNonLA]]</f>
        <v>10994</v>
      </c>
      <c r="Q782" s="9">
        <f>100*(Data[[#This Row],[totalNumLAttainers]]/Data[[#This Row],[totalYP]])</f>
        <v>45.915954156812802</v>
      </c>
      <c r="R782" s="9">
        <f>100*(Data[[#This Row],[numNonLA]]/Data[[#This Row],[totalYP]])</f>
        <v>54.084045843187191</v>
      </c>
      <c r="S782" s="13">
        <f>100*(Data[[#This Row],[A1_num]]/Data[[#This Row],[totalNumLAttainers]])</f>
        <v>12.559429477020604</v>
      </c>
      <c r="T782" s="13">
        <f>100*(Data[[#This Row],[A2_num]]/Data[[#This Row],[totalNumLAttainers]])</f>
        <v>11.767036450079239</v>
      </c>
      <c r="U782" s="13">
        <f>100*(Data[[#This Row],[A3_num]]/Data[[#This Row],[totalNumLAttainers]])</f>
        <v>1.9017432646592711</v>
      </c>
      <c r="V782" s="13">
        <f>100*(Data[[#This Row],[B1_num]]/Data[[#This Row],[totalNumLAttainers]])</f>
        <v>8.8946117274167982</v>
      </c>
      <c r="W782" s="13">
        <f>100*(Data[[#This Row],[B2_num]]/Data[[#This Row],[totalNumLAttainers]])</f>
        <v>9.6275752773375594</v>
      </c>
      <c r="X782" s="13">
        <f>100*(Data[[#This Row],[B3_num]]/Data[[#This Row],[totalNumLAttainers]])</f>
        <v>36.212361331220286</v>
      </c>
      <c r="Y782" s="13">
        <f>100*(Data[[#This Row],[C1_num]]/Data[[#This Row],[totalNumLAttainers]])</f>
        <v>7.3296354992076065</v>
      </c>
      <c r="Z782" s="13">
        <f>100*(Data[[#This Row],[C2_num]]/Data[[#This Row],[totalNumLAttainers]])</f>
        <v>6.002377179080824</v>
      </c>
      <c r="AA782" s="13">
        <f>100*(Data[[#This Row],[C3_num]]/Data[[#This Row],[totalNumLAttainers]])</f>
        <v>5.7052297939778134</v>
      </c>
      <c r="AB782" s="9">
        <f>SUM(Data[[#This Row],[A1_num]:[A3_num]])</f>
        <v>1324</v>
      </c>
      <c r="AC782" s="9">
        <f>SUM(Data[[#This Row],[B1_num]:[B3_num]])</f>
        <v>2763</v>
      </c>
      <c r="AD782" s="9">
        <f>SUM(Data[[#This Row],[C1_num]:[C3_num]])</f>
        <v>961</v>
      </c>
      <c r="AE782" s="9">
        <f>SUM(Data[[#This Row],[A1_num]],Data[[#This Row],[B1_num]])</f>
        <v>1083</v>
      </c>
      <c r="AF782" s="9">
        <f>SUM(Data[[#This Row],[A2_num]],Data[[#This Row],[B2_num]])</f>
        <v>1080</v>
      </c>
      <c r="AG782" s="9">
        <f>SUM(Data[[#This Row],[A3_num]],Data[[#This Row],[B3_num]],Data[[#This Row],[C1_num]],Data[[#This Row],[C2_num]],Data[[#This Row],[C3_num]])</f>
        <v>2885</v>
      </c>
    </row>
    <row r="783" spans="1:33" x14ac:dyDescent="0.15">
      <c r="A783" s="8">
        <v>2017</v>
      </c>
      <c r="B783" s="8" t="s">
        <v>221</v>
      </c>
      <c r="C783" s="8" t="s">
        <v>232</v>
      </c>
      <c r="D783" s="8" t="s">
        <v>233</v>
      </c>
      <c r="E783" s="8">
        <v>842</v>
      </c>
      <c r="F783" s="8">
        <v>70</v>
      </c>
      <c r="G783" s="8">
        <v>80</v>
      </c>
      <c r="H783" s="8" t="s">
        <v>2</v>
      </c>
      <c r="I783" s="8">
        <v>60</v>
      </c>
      <c r="J783" s="8">
        <v>83</v>
      </c>
      <c r="K783" s="8">
        <v>240</v>
      </c>
      <c r="L783" s="8">
        <v>62</v>
      </c>
      <c r="M783" s="8">
        <v>36</v>
      </c>
      <c r="N783" s="8">
        <v>56</v>
      </c>
      <c r="O783" s="8">
        <f>SUM(Data[[#This Row],[A1_num]:[C3_num]])</f>
        <v>687</v>
      </c>
      <c r="P783" s="9">
        <f>Data[[#This Row],[totalNumLAttainers]]+Data[[#This Row],[numNonLA]]</f>
        <v>1529</v>
      </c>
      <c r="Q783" s="9">
        <f>100*(Data[[#This Row],[totalNumLAttainers]]/Data[[#This Row],[totalYP]])</f>
        <v>44.931327665140614</v>
      </c>
      <c r="R783" s="9">
        <f>100*(Data[[#This Row],[numNonLA]]/Data[[#This Row],[totalYP]])</f>
        <v>55.068672334859379</v>
      </c>
      <c r="S783" s="13">
        <f>100*(Data[[#This Row],[A1_num]]/Data[[#This Row],[totalNumLAttainers]])</f>
        <v>10.189228529839884</v>
      </c>
      <c r="T783" s="13">
        <f>100*(Data[[#This Row],[A2_num]]/Data[[#This Row],[totalNumLAttainers]])</f>
        <v>11.644832605531295</v>
      </c>
      <c r="U783" s="13" t="e">
        <f>100*(Data[[#This Row],[A3_num]]/Data[[#This Row],[totalNumLAttainers]])</f>
        <v>#VALUE!</v>
      </c>
      <c r="V783" s="13">
        <f>100*(Data[[#This Row],[B1_num]]/Data[[#This Row],[totalNumLAttainers]])</f>
        <v>8.7336244541484707</v>
      </c>
      <c r="W783" s="13">
        <f>100*(Data[[#This Row],[B2_num]]/Data[[#This Row],[totalNumLAttainers]])</f>
        <v>12.081513828238718</v>
      </c>
      <c r="X783" s="13">
        <f>100*(Data[[#This Row],[B3_num]]/Data[[#This Row],[totalNumLAttainers]])</f>
        <v>34.934497816593883</v>
      </c>
      <c r="Y783" s="13">
        <f>100*(Data[[#This Row],[C1_num]]/Data[[#This Row],[totalNumLAttainers]])</f>
        <v>9.024745269286754</v>
      </c>
      <c r="Z783" s="13">
        <f>100*(Data[[#This Row],[C2_num]]/Data[[#This Row],[totalNumLAttainers]])</f>
        <v>5.2401746724890828</v>
      </c>
      <c r="AA783" s="13">
        <f>100*(Data[[#This Row],[C3_num]]/Data[[#This Row],[totalNumLAttainers]])</f>
        <v>8.1513828238719075</v>
      </c>
      <c r="AB783" s="9">
        <f>SUM(Data[[#This Row],[A1_num]:[A3_num]])</f>
        <v>150</v>
      </c>
      <c r="AC783" s="9">
        <f>SUM(Data[[#This Row],[B1_num]:[B3_num]])</f>
        <v>383</v>
      </c>
      <c r="AD783" s="9">
        <f>SUM(Data[[#This Row],[C1_num]:[C3_num]])</f>
        <v>154</v>
      </c>
      <c r="AE783" s="9">
        <f>SUM(Data[[#This Row],[A1_num]],Data[[#This Row],[B1_num]])</f>
        <v>130</v>
      </c>
      <c r="AF783" s="9">
        <f>SUM(Data[[#This Row],[A2_num]],Data[[#This Row],[B2_num]])</f>
        <v>163</v>
      </c>
      <c r="AG783" s="9">
        <f>SUM(Data[[#This Row],[A3_num]],Data[[#This Row],[B3_num]],Data[[#This Row],[C1_num]],Data[[#This Row],[C2_num]],Data[[#This Row],[C3_num]])</f>
        <v>394</v>
      </c>
    </row>
    <row r="784" spans="1:33" x14ac:dyDescent="0.15">
      <c r="A784" s="8">
        <v>2017</v>
      </c>
      <c r="B784" s="8" t="s">
        <v>221</v>
      </c>
      <c r="C784" s="8" t="s">
        <v>234</v>
      </c>
      <c r="D784" s="8" t="s">
        <v>235</v>
      </c>
      <c r="E784" s="8">
        <v>1074</v>
      </c>
      <c r="F784" s="8">
        <v>67</v>
      </c>
      <c r="G784" s="8">
        <v>81</v>
      </c>
      <c r="H784" s="8" t="s">
        <v>2</v>
      </c>
      <c r="I784" s="8">
        <v>88</v>
      </c>
      <c r="J784" s="8">
        <v>77</v>
      </c>
      <c r="K784" s="8">
        <v>202</v>
      </c>
      <c r="L784" s="8">
        <v>87</v>
      </c>
      <c r="M784" s="8">
        <v>33</v>
      </c>
      <c r="N784" s="8">
        <v>33</v>
      </c>
      <c r="O784" s="8">
        <f>SUM(Data[[#This Row],[A1_num]:[C3_num]])</f>
        <v>668</v>
      </c>
      <c r="P784" s="9">
        <f>Data[[#This Row],[totalNumLAttainers]]+Data[[#This Row],[numNonLA]]</f>
        <v>1742</v>
      </c>
      <c r="Q784" s="9">
        <f>100*(Data[[#This Row],[totalNumLAttainers]]/Data[[#This Row],[totalYP]])</f>
        <v>38.346727898966705</v>
      </c>
      <c r="R784" s="9">
        <f>100*(Data[[#This Row],[numNonLA]]/Data[[#This Row],[totalYP]])</f>
        <v>61.653272101033295</v>
      </c>
      <c r="S784" s="13">
        <f>100*(Data[[#This Row],[A1_num]]/Data[[#This Row],[totalNumLAttainers]])</f>
        <v>10.029940119760479</v>
      </c>
      <c r="T784" s="13">
        <f>100*(Data[[#This Row],[A2_num]]/Data[[#This Row],[totalNumLAttainers]])</f>
        <v>12.125748502994012</v>
      </c>
      <c r="U784" s="13" t="e">
        <f>100*(Data[[#This Row],[A3_num]]/Data[[#This Row],[totalNumLAttainers]])</f>
        <v>#VALUE!</v>
      </c>
      <c r="V784" s="13">
        <f>100*(Data[[#This Row],[B1_num]]/Data[[#This Row],[totalNumLAttainers]])</f>
        <v>13.17365269461078</v>
      </c>
      <c r="W784" s="13">
        <f>100*(Data[[#This Row],[B2_num]]/Data[[#This Row],[totalNumLAttainers]])</f>
        <v>11.526946107784433</v>
      </c>
      <c r="X784" s="13">
        <f>100*(Data[[#This Row],[B3_num]]/Data[[#This Row],[totalNumLAttainers]])</f>
        <v>30.239520958083833</v>
      </c>
      <c r="Y784" s="13">
        <f>100*(Data[[#This Row],[C1_num]]/Data[[#This Row],[totalNumLAttainers]])</f>
        <v>13.023952095808383</v>
      </c>
      <c r="Z784" s="13">
        <f>100*(Data[[#This Row],[C2_num]]/Data[[#This Row],[totalNumLAttainers]])</f>
        <v>4.9401197604790417</v>
      </c>
      <c r="AA784" s="13">
        <f>100*(Data[[#This Row],[C3_num]]/Data[[#This Row],[totalNumLAttainers]])</f>
        <v>4.9401197604790417</v>
      </c>
      <c r="AB784" s="9">
        <f>SUM(Data[[#This Row],[A1_num]:[A3_num]])</f>
        <v>148</v>
      </c>
      <c r="AC784" s="9">
        <f>SUM(Data[[#This Row],[B1_num]:[B3_num]])</f>
        <v>367</v>
      </c>
      <c r="AD784" s="9">
        <f>SUM(Data[[#This Row],[C1_num]:[C3_num]])</f>
        <v>153</v>
      </c>
      <c r="AE784" s="9">
        <f>SUM(Data[[#This Row],[A1_num]],Data[[#This Row],[B1_num]])</f>
        <v>155</v>
      </c>
      <c r="AF784" s="9">
        <f>SUM(Data[[#This Row],[A2_num]],Data[[#This Row],[B2_num]])</f>
        <v>158</v>
      </c>
      <c r="AG784" s="9">
        <f>SUM(Data[[#This Row],[A3_num]],Data[[#This Row],[B3_num]],Data[[#This Row],[C1_num]],Data[[#This Row],[C2_num]],Data[[#This Row],[C3_num]])</f>
        <v>355</v>
      </c>
    </row>
    <row r="785" spans="1:33" x14ac:dyDescent="0.15">
      <c r="A785" s="8">
        <v>2017</v>
      </c>
      <c r="B785" s="8" t="s">
        <v>218</v>
      </c>
      <c r="C785" s="8" t="s">
        <v>31</v>
      </c>
      <c r="D785" s="8" t="s">
        <v>121</v>
      </c>
      <c r="E785" s="8">
        <v>4174</v>
      </c>
      <c r="F785" s="8">
        <v>346</v>
      </c>
      <c r="G785" s="8">
        <v>371</v>
      </c>
      <c r="H785" s="8">
        <v>54</v>
      </c>
      <c r="I785" s="8">
        <v>299</v>
      </c>
      <c r="J785" s="8">
        <v>404</v>
      </c>
      <c r="K785" s="8">
        <v>1240</v>
      </c>
      <c r="L785" s="8">
        <v>271</v>
      </c>
      <c r="M785" s="8">
        <v>172</v>
      </c>
      <c r="N785" s="8">
        <v>242</v>
      </c>
      <c r="O785" s="8">
        <f>SUM(Data[[#This Row],[A1_num]:[C3_num]])</f>
        <v>3399</v>
      </c>
      <c r="P785" s="9">
        <f>Data[[#This Row],[totalNumLAttainers]]+Data[[#This Row],[numNonLA]]</f>
        <v>7573</v>
      </c>
      <c r="Q785" s="9">
        <f>100*(Data[[#This Row],[totalNumLAttainers]]/Data[[#This Row],[totalYP]])</f>
        <v>44.883137462036181</v>
      </c>
      <c r="R785" s="9">
        <f>100*(Data[[#This Row],[numNonLA]]/Data[[#This Row],[totalYP]])</f>
        <v>55.116862537963819</v>
      </c>
      <c r="S785" s="13">
        <f>100*(Data[[#This Row],[A1_num]]/Data[[#This Row],[totalNumLAttainers]])</f>
        <v>10.179464548396586</v>
      </c>
      <c r="T785" s="13">
        <f>100*(Data[[#This Row],[A2_num]]/Data[[#This Row],[totalNumLAttainers]])</f>
        <v>10.914974992644895</v>
      </c>
      <c r="U785" s="13">
        <f>100*(Data[[#This Row],[A3_num]]/Data[[#This Row],[totalNumLAttainers]])</f>
        <v>1.5887025595763458</v>
      </c>
      <c r="V785" s="13">
        <f>100*(Data[[#This Row],[B1_num]]/Data[[#This Row],[totalNumLAttainers]])</f>
        <v>8.7967049132097674</v>
      </c>
      <c r="W785" s="13">
        <f>100*(Data[[#This Row],[B2_num]]/Data[[#This Row],[totalNumLAttainers]])</f>
        <v>11.885848779052663</v>
      </c>
      <c r="X785" s="13">
        <f>100*(Data[[#This Row],[B3_num]]/Data[[#This Row],[totalNumLAttainers]])</f>
        <v>36.481318034716089</v>
      </c>
      <c r="Y785" s="13">
        <f>100*(Data[[#This Row],[C1_num]]/Data[[#This Row],[totalNumLAttainers]])</f>
        <v>7.9729332156516621</v>
      </c>
      <c r="Z785" s="13">
        <f>100*(Data[[#This Row],[C2_num]]/Data[[#This Row],[totalNumLAttainers]])</f>
        <v>5.0603118564283616</v>
      </c>
      <c r="AA785" s="13">
        <f>100*(Data[[#This Row],[C3_num]]/Data[[#This Row],[totalNumLAttainers]])</f>
        <v>7.1197411003236244</v>
      </c>
      <c r="AB785" s="9">
        <f>SUM(Data[[#This Row],[A1_num]:[A3_num]])</f>
        <v>771</v>
      </c>
      <c r="AC785" s="9">
        <f>SUM(Data[[#This Row],[B1_num]:[B3_num]])</f>
        <v>1943</v>
      </c>
      <c r="AD785" s="9">
        <f>SUM(Data[[#This Row],[C1_num]:[C3_num]])</f>
        <v>685</v>
      </c>
      <c r="AE785" s="9">
        <f>SUM(Data[[#This Row],[A1_num]],Data[[#This Row],[B1_num]])</f>
        <v>645</v>
      </c>
      <c r="AF785" s="9">
        <f>SUM(Data[[#This Row],[A2_num]],Data[[#This Row],[B2_num]])</f>
        <v>775</v>
      </c>
      <c r="AG785" s="9">
        <f>SUM(Data[[#This Row],[A3_num]],Data[[#This Row],[B3_num]],Data[[#This Row],[C1_num]],Data[[#This Row],[C2_num]],Data[[#This Row],[C3_num]])</f>
        <v>1979</v>
      </c>
    </row>
    <row r="786" spans="1:33" x14ac:dyDescent="0.15">
      <c r="A786" s="8">
        <v>2017</v>
      </c>
      <c r="B786" s="8" t="s">
        <v>221</v>
      </c>
      <c r="C786" s="8" t="s">
        <v>252</v>
      </c>
      <c r="D786" s="8" t="s">
        <v>253</v>
      </c>
      <c r="E786" s="8">
        <v>1248</v>
      </c>
      <c r="F786" s="8">
        <v>80</v>
      </c>
      <c r="G786" s="8">
        <v>124</v>
      </c>
      <c r="H786" s="8">
        <v>10</v>
      </c>
      <c r="I786" s="8">
        <v>72</v>
      </c>
      <c r="J786" s="8">
        <v>117</v>
      </c>
      <c r="K786" s="8">
        <v>201</v>
      </c>
      <c r="L786" s="8">
        <v>104</v>
      </c>
      <c r="M786" s="8">
        <v>52</v>
      </c>
      <c r="N786" s="8">
        <v>45</v>
      </c>
      <c r="O786" s="8">
        <f>SUM(Data[[#This Row],[A1_num]:[C3_num]])</f>
        <v>805</v>
      </c>
      <c r="P786" s="9">
        <f>Data[[#This Row],[totalNumLAttainers]]+Data[[#This Row],[numNonLA]]</f>
        <v>2053</v>
      </c>
      <c r="Q786" s="9">
        <f>100*(Data[[#This Row],[totalNumLAttainers]]/Data[[#This Row],[totalYP]])</f>
        <v>39.21091086215295</v>
      </c>
      <c r="R786" s="9">
        <f>100*(Data[[#This Row],[numNonLA]]/Data[[#This Row],[totalYP]])</f>
        <v>60.78908913784705</v>
      </c>
      <c r="S786" s="13">
        <f>100*(Data[[#This Row],[A1_num]]/Data[[#This Row],[totalNumLAttainers]])</f>
        <v>9.9378881987577632</v>
      </c>
      <c r="T786" s="13">
        <f>100*(Data[[#This Row],[A2_num]]/Data[[#This Row],[totalNumLAttainers]])</f>
        <v>15.403726708074533</v>
      </c>
      <c r="U786" s="13">
        <f>100*(Data[[#This Row],[A3_num]]/Data[[#This Row],[totalNumLAttainers]])</f>
        <v>1.2422360248447204</v>
      </c>
      <c r="V786" s="13">
        <f>100*(Data[[#This Row],[B1_num]]/Data[[#This Row],[totalNumLAttainers]])</f>
        <v>8.9440993788819885</v>
      </c>
      <c r="W786" s="13">
        <f>100*(Data[[#This Row],[B2_num]]/Data[[#This Row],[totalNumLAttainers]])</f>
        <v>14.534161490683232</v>
      </c>
      <c r="X786" s="13">
        <f>100*(Data[[#This Row],[B3_num]]/Data[[#This Row],[totalNumLAttainers]])</f>
        <v>24.968944099378881</v>
      </c>
      <c r="Y786" s="13">
        <f>100*(Data[[#This Row],[C1_num]]/Data[[#This Row],[totalNumLAttainers]])</f>
        <v>12.919254658385093</v>
      </c>
      <c r="Z786" s="13">
        <f>100*(Data[[#This Row],[C2_num]]/Data[[#This Row],[totalNumLAttainers]])</f>
        <v>6.4596273291925463</v>
      </c>
      <c r="AA786" s="13">
        <f>100*(Data[[#This Row],[C3_num]]/Data[[#This Row],[totalNumLAttainers]])</f>
        <v>5.5900621118012426</v>
      </c>
      <c r="AB786" s="9">
        <f>SUM(Data[[#This Row],[A1_num]:[A3_num]])</f>
        <v>214</v>
      </c>
      <c r="AC786" s="9">
        <f>SUM(Data[[#This Row],[B1_num]:[B3_num]])</f>
        <v>390</v>
      </c>
      <c r="AD786" s="9">
        <f>SUM(Data[[#This Row],[C1_num]:[C3_num]])</f>
        <v>201</v>
      </c>
      <c r="AE786" s="9">
        <f>SUM(Data[[#This Row],[A1_num]],Data[[#This Row],[B1_num]])</f>
        <v>152</v>
      </c>
      <c r="AF786" s="9">
        <f>SUM(Data[[#This Row],[A2_num]],Data[[#This Row],[B2_num]])</f>
        <v>241</v>
      </c>
      <c r="AG786" s="9">
        <f>SUM(Data[[#This Row],[A3_num]],Data[[#This Row],[B3_num]],Data[[#This Row],[C1_num]],Data[[#This Row],[C2_num]],Data[[#This Row],[C3_num]])</f>
        <v>412</v>
      </c>
    </row>
    <row r="787" spans="1:33" x14ac:dyDescent="0.15">
      <c r="A787" s="8">
        <v>2017</v>
      </c>
      <c r="B787" s="8" t="s">
        <v>221</v>
      </c>
      <c r="C787" s="8" t="s">
        <v>30</v>
      </c>
      <c r="D787" s="8" t="s">
        <v>148</v>
      </c>
      <c r="E787" s="8">
        <v>1205</v>
      </c>
      <c r="F787" s="8">
        <v>95</v>
      </c>
      <c r="G787" s="8">
        <v>96</v>
      </c>
      <c r="H787" s="8">
        <v>14</v>
      </c>
      <c r="I787" s="8">
        <v>79</v>
      </c>
      <c r="J787" s="8">
        <v>92</v>
      </c>
      <c r="K787" s="8">
        <v>294</v>
      </c>
      <c r="L787" s="8">
        <v>66</v>
      </c>
      <c r="M787" s="8">
        <v>37</v>
      </c>
      <c r="N787" s="8">
        <v>52</v>
      </c>
      <c r="O787" s="8">
        <f>SUM(Data[[#This Row],[A1_num]:[C3_num]])</f>
        <v>825</v>
      </c>
      <c r="P787" s="9">
        <f>Data[[#This Row],[totalNumLAttainers]]+Data[[#This Row],[numNonLA]]</f>
        <v>2030</v>
      </c>
      <c r="Q787" s="9">
        <f>100*(Data[[#This Row],[totalNumLAttainers]]/Data[[#This Row],[totalYP]])</f>
        <v>40.64039408866995</v>
      </c>
      <c r="R787" s="9">
        <f>100*(Data[[#This Row],[numNonLA]]/Data[[#This Row],[totalYP]])</f>
        <v>59.35960591133005</v>
      </c>
      <c r="S787" s="13">
        <f>100*(Data[[#This Row],[A1_num]]/Data[[#This Row],[totalNumLAttainers]])</f>
        <v>11.515151515151516</v>
      </c>
      <c r="T787" s="13">
        <f>100*(Data[[#This Row],[A2_num]]/Data[[#This Row],[totalNumLAttainers]])</f>
        <v>11.636363636363637</v>
      </c>
      <c r="U787" s="13">
        <f>100*(Data[[#This Row],[A3_num]]/Data[[#This Row],[totalNumLAttainers]])</f>
        <v>1.6969696969696972</v>
      </c>
      <c r="V787" s="13">
        <f>100*(Data[[#This Row],[B1_num]]/Data[[#This Row],[totalNumLAttainers]])</f>
        <v>9.5757575757575761</v>
      </c>
      <c r="W787" s="13">
        <f>100*(Data[[#This Row],[B2_num]]/Data[[#This Row],[totalNumLAttainers]])</f>
        <v>11.15151515151515</v>
      </c>
      <c r="X787" s="13">
        <f>100*(Data[[#This Row],[B3_num]]/Data[[#This Row],[totalNumLAttainers]])</f>
        <v>35.63636363636364</v>
      </c>
      <c r="Y787" s="13">
        <f>100*(Data[[#This Row],[C1_num]]/Data[[#This Row],[totalNumLAttainers]])</f>
        <v>8</v>
      </c>
      <c r="Z787" s="13">
        <f>100*(Data[[#This Row],[C2_num]]/Data[[#This Row],[totalNumLAttainers]])</f>
        <v>4.4848484848484844</v>
      </c>
      <c r="AA787" s="13">
        <f>100*(Data[[#This Row],[C3_num]]/Data[[#This Row],[totalNumLAttainers]])</f>
        <v>6.3030303030303036</v>
      </c>
      <c r="AB787" s="9">
        <f>SUM(Data[[#This Row],[A1_num]:[A3_num]])</f>
        <v>205</v>
      </c>
      <c r="AC787" s="9">
        <f>SUM(Data[[#This Row],[B1_num]:[B3_num]])</f>
        <v>465</v>
      </c>
      <c r="AD787" s="9">
        <f>SUM(Data[[#This Row],[C1_num]:[C3_num]])</f>
        <v>155</v>
      </c>
      <c r="AE787" s="9">
        <f>SUM(Data[[#This Row],[A1_num]],Data[[#This Row],[B1_num]])</f>
        <v>174</v>
      </c>
      <c r="AF787" s="9">
        <f>SUM(Data[[#This Row],[A2_num]],Data[[#This Row],[B2_num]])</f>
        <v>188</v>
      </c>
      <c r="AG787" s="9">
        <f>SUM(Data[[#This Row],[A3_num]],Data[[#This Row],[B3_num]],Data[[#This Row],[C1_num]],Data[[#This Row],[C2_num]],Data[[#This Row],[C3_num]])</f>
        <v>463</v>
      </c>
    </row>
    <row r="788" spans="1:33" x14ac:dyDescent="0.15">
      <c r="A788" s="8">
        <v>2017</v>
      </c>
      <c r="B788" s="8" t="s">
        <v>361</v>
      </c>
      <c r="C788" s="8" t="s">
        <v>365</v>
      </c>
      <c r="D788" s="8" t="s">
        <v>366</v>
      </c>
      <c r="E788" s="8">
        <v>42074</v>
      </c>
      <c r="F788" s="8">
        <v>3501</v>
      </c>
      <c r="G788" s="8">
        <v>3492</v>
      </c>
      <c r="H788" s="8">
        <v>548</v>
      </c>
      <c r="I788" s="8">
        <v>3037</v>
      </c>
      <c r="J788" s="8">
        <v>3424</v>
      </c>
      <c r="K788" s="8">
        <v>9981</v>
      </c>
      <c r="L788" s="8">
        <v>3516</v>
      </c>
      <c r="M788" s="8">
        <v>1948</v>
      </c>
      <c r="N788" s="8">
        <v>1893</v>
      </c>
      <c r="O788" s="8">
        <f>SUM(Data[[#This Row],[A1_num]:[C3_num]])</f>
        <v>31340</v>
      </c>
      <c r="P788" s="9">
        <f>Data[[#This Row],[totalNumLAttainers]]+Data[[#This Row],[numNonLA]]</f>
        <v>73414</v>
      </c>
      <c r="Q788" s="9">
        <f>100*(Data[[#This Row],[totalNumLAttainers]]/Data[[#This Row],[totalYP]])</f>
        <v>42.689405290544038</v>
      </c>
      <c r="R788" s="9">
        <f>100*(Data[[#This Row],[numNonLA]]/Data[[#This Row],[totalYP]])</f>
        <v>57.310594709455962</v>
      </c>
      <c r="S788" s="13">
        <f>100*(Data[[#This Row],[A1_num]]/Data[[#This Row],[totalNumLAttainers]])</f>
        <v>11.171027440970006</v>
      </c>
      <c r="T788" s="13">
        <f>100*(Data[[#This Row],[A2_num]]/Data[[#This Row],[totalNumLAttainers]])</f>
        <v>11.142310146777282</v>
      </c>
      <c r="U788" s="13">
        <f>100*(Data[[#This Row],[A3_num]]/Data[[#This Row],[totalNumLAttainers]])</f>
        <v>1.7485641352903636</v>
      </c>
      <c r="V788" s="13">
        <f>100*(Data[[#This Row],[B1_num]]/Data[[#This Row],[totalNumLAttainers]])</f>
        <v>9.6904913848117413</v>
      </c>
      <c r="W788" s="13">
        <f>100*(Data[[#This Row],[B2_num]]/Data[[#This Row],[totalNumLAttainers]])</f>
        <v>10.925335035098914</v>
      </c>
      <c r="X788" s="13">
        <f>100*(Data[[#This Row],[B3_num]]/Data[[#This Row],[totalNumLAttainers]])</f>
        <v>31.847479259731969</v>
      </c>
      <c r="Y788" s="13">
        <f>100*(Data[[#This Row],[C1_num]]/Data[[#This Row],[totalNumLAttainers]])</f>
        <v>11.218889597957881</v>
      </c>
      <c r="Z788" s="13">
        <f>100*(Data[[#This Row],[C2_num]]/Data[[#This Row],[totalNumLAttainers]])</f>
        <v>6.2156987874920233</v>
      </c>
      <c r="AA788" s="13">
        <f>100*(Data[[#This Row],[C3_num]]/Data[[#This Row],[totalNumLAttainers]])</f>
        <v>6.0402042118698152</v>
      </c>
      <c r="AB788" s="9">
        <f>SUM(Data[[#This Row],[A1_num]:[A3_num]])</f>
        <v>7541</v>
      </c>
      <c r="AC788" s="9">
        <f>SUM(Data[[#This Row],[B1_num]:[B3_num]])</f>
        <v>16442</v>
      </c>
      <c r="AD788" s="9">
        <f>SUM(Data[[#This Row],[C1_num]:[C3_num]])</f>
        <v>7357</v>
      </c>
      <c r="AE788" s="9">
        <f>SUM(Data[[#This Row],[A1_num]],Data[[#This Row],[B1_num]])</f>
        <v>6538</v>
      </c>
      <c r="AF788" s="9">
        <f>SUM(Data[[#This Row],[A2_num]],Data[[#This Row],[B2_num]])</f>
        <v>6916</v>
      </c>
      <c r="AG788" s="9">
        <f>SUM(Data[[#This Row],[A3_num]],Data[[#This Row],[B3_num]],Data[[#This Row],[C1_num]],Data[[#This Row],[C2_num]],Data[[#This Row],[C3_num]])</f>
        <v>17886</v>
      </c>
    </row>
    <row r="789" spans="1:33" x14ac:dyDescent="0.15">
      <c r="A789" s="8">
        <v>2017</v>
      </c>
      <c r="B789" s="8" t="s">
        <v>221</v>
      </c>
      <c r="C789" s="8" t="s">
        <v>341</v>
      </c>
      <c r="D789" s="8" t="s">
        <v>342</v>
      </c>
      <c r="E789" s="8">
        <v>3640</v>
      </c>
      <c r="F789" s="8">
        <v>188</v>
      </c>
      <c r="G789" s="8">
        <v>268</v>
      </c>
      <c r="H789" s="8">
        <v>18</v>
      </c>
      <c r="I789" s="8">
        <v>226</v>
      </c>
      <c r="J789" s="8">
        <v>265</v>
      </c>
      <c r="K789" s="8">
        <v>495</v>
      </c>
      <c r="L789" s="8">
        <v>276</v>
      </c>
      <c r="M789" s="8">
        <v>76</v>
      </c>
      <c r="N789" s="8">
        <v>109</v>
      </c>
      <c r="O789" s="8">
        <f>SUM(Data[[#This Row],[A1_num]:[C3_num]])</f>
        <v>1921</v>
      </c>
      <c r="P789" s="9">
        <f>Data[[#This Row],[totalNumLAttainers]]+Data[[#This Row],[numNonLA]]</f>
        <v>5561</v>
      </c>
      <c r="Q789" s="9">
        <f>100*(Data[[#This Row],[totalNumLAttainers]]/Data[[#This Row],[totalYP]])</f>
        <v>34.544146736198527</v>
      </c>
      <c r="R789" s="9">
        <f>100*(Data[[#This Row],[numNonLA]]/Data[[#This Row],[totalYP]])</f>
        <v>65.455853263801473</v>
      </c>
      <c r="S789" s="13">
        <f>100*(Data[[#This Row],[A1_num]]/Data[[#This Row],[totalNumLAttainers]])</f>
        <v>9.7865694950546587</v>
      </c>
      <c r="T789" s="13">
        <f>100*(Data[[#This Row],[A2_num]]/Data[[#This Row],[totalNumLAttainers]])</f>
        <v>13.951067152524727</v>
      </c>
      <c r="U789" s="13">
        <f>100*(Data[[#This Row],[A3_num]]/Data[[#This Row],[totalNumLAttainers]])</f>
        <v>0.93701197293076521</v>
      </c>
      <c r="V789" s="13">
        <f>100*(Data[[#This Row],[B1_num]]/Data[[#This Row],[totalNumLAttainers]])</f>
        <v>11.76470588235294</v>
      </c>
      <c r="W789" s="13">
        <f>100*(Data[[#This Row],[B2_num]]/Data[[#This Row],[totalNumLAttainers]])</f>
        <v>13.794898490369601</v>
      </c>
      <c r="X789" s="13">
        <f>100*(Data[[#This Row],[B3_num]]/Data[[#This Row],[totalNumLAttainers]])</f>
        <v>25.767829255596041</v>
      </c>
      <c r="Y789" s="13">
        <f>100*(Data[[#This Row],[C1_num]]/Data[[#This Row],[totalNumLAttainers]])</f>
        <v>14.367516918271733</v>
      </c>
      <c r="Z789" s="13">
        <f>100*(Data[[#This Row],[C2_num]]/Data[[#This Row],[totalNumLAttainers]])</f>
        <v>3.956272774596564</v>
      </c>
      <c r="AA789" s="13">
        <f>100*(Data[[#This Row],[C3_num]]/Data[[#This Row],[totalNumLAttainers]])</f>
        <v>5.6741280583029674</v>
      </c>
      <c r="AB789" s="9">
        <f>SUM(Data[[#This Row],[A1_num]:[A3_num]])</f>
        <v>474</v>
      </c>
      <c r="AC789" s="9">
        <f>SUM(Data[[#This Row],[B1_num]:[B3_num]])</f>
        <v>986</v>
      </c>
      <c r="AD789" s="9">
        <f>SUM(Data[[#This Row],[C1_num]:[C3_num]])</f>
        <v>461</v>
      </c>
      <c r="AE789" s="9">
        <f>SUM(Data[[#This Row],[A1_num]],Data[[#This Row],[B1_num]])</f>
        <v>414</v>
      </c>
      <c r="AF789" s="9">
        <f>SUM(Data[[#This Row],[A2_num]],Data[[#This Row],[B2_num]])</f>
        <v>533</v>
      </c>
      <c r="AG789" s="9">
        <f>SUM(Data[[#This Row],[A3_num]],Data[[#This Row],[B3_num]],Data[[#This Row],[C1_num]],Data[[#This Row],[C2_num]],Data[[#This Row],[C3_num]])</f>
        <v>974</v>
      </c>
    </row>
    <row r="790" spans="1:33" x14ac:dyDescent="0.15">
      <c r="A790" s="8">
        <v>2017</v>
      </c>
      <c r="B790" s="8" t="s">
        <v>221</v>
      </c>
      <c r="C790" s="8" t="s">
        <v>339</v>
      </c>
      <c r="D790" s="8" t="s">
        <v>340</v>
      </c>
      <c r="E790" s="8">
        <v>4352</v>
      </c>
      <c r="F790" s="8">
        <v>307</v>
      </c>
      <c r="G790" s="8">
        <v>392</v>
      </c>
      <c r="H790" s="8">
        <v>36</v>
      </c>
      <c r="I790" s="8">
        <v>394</v>
      </c>
      <c r="J790" s="8">
        <v>433</v>
      </c>
      <c r="K790" s="8">
        <v>950</v>
      </c>
      <c r="L790" s="8">
        <v>463</v>
      </c>
      <c r="M790" s="8">
        <v>157</v>
      </c>
      <c r="N790" s="8">
        <v>180</v>
      </c>
      <c r="O790" s="8">
        <f>SUM(Data[[#This Row],[A1_num]:[C3_num]])</f>
        <v>3312</v>
      </c>
      <c r="P790" s="9">
        <f>Data[[#This Row],[totalNumLAttainers]]+Data[[#This Row],[numNonLA]]</f>
        <v>7664</v>
      </c>
      <c r="Q790" s="9">
        <f>100*(Data[[#This Row],[totalNumLAttainers]]/Data[[#This Row],[totalYP]])</f>
        <v>43.215031315240083</v>
      </c>
      <c r="R790" s="9">
        <f>100*(Data[[#This Row],[numNonLA]]/Data[[#This Row],[totalYP]])</f>
        <v>56.784968684759917</v>
      </c>
      <c r="S790" s="13">
        <f>100*(Data[[#This Row],[A1_num]]/Data[[#This Row],[totalNumLAttainers]])</f>
        <v>9.2693236714975846</v>
      </c>
      <c r="T790" s="13">
        <f>100*(Data[[#This Row],[A2_num]]/Data[[#This Row],[totalNumLAttainers]])</f>
        <v>11.835748792270531</v>
      </c>
      <c r="U790" s="13">
        <f>100*(Data[[#This Row],[A3_num]]/Data[[#This Row],[totalNumLAttainers]])</f>
        <v>1.0869565217391304</v>
      </c>
      <c r="V790" s="13">
        <f>100*(Data[[#This Row],[B1_num]]/Data[[#This Row],[totalNumLAttainers]])</f>
        <v>11.896135265700483</v>
      </c>
      <c r="W790" s="13">
        <f>100*(Data[[#This Row],[B2_num]]/Data[[#This Row],[totalNumLAttainers]])</f>
        <v>13.073671497584542</v>
      </c>
      <c r="X790" s="13">
        <f>100*(Data[[#This Row],[B3_num]]/Data[[#This Row],[totalNumLAttainers]])</f>
        <v>28.683574879227052</v>
      </c>
      <c r="Y790" s="13">
        <f>100*(Data[[#This Row],[C1_num]]/Data[[#This Row],[totalNumLAttainers]])</f>
        <v>13.979468599033817</v>
      </c>
      <c r="Z790" s="13">
        <f>100*(Data[[#This Row],[C2_num]]/Data[[#This Row],[totalNumLAttainers]])</f>
        <v>4.7403381642512077</v>
      </c>
      <c r="AA790" s="13">
        <f>100*(Data[[#This Row],[C3_num]]/Data[[#This Row],[totalNumLAttainers]])</f>
        <v>5.4347826086956523</v>
      </c>
      <c r="AB790" s="9">
        <f>SUM(Data[[#This Row],[A1_num]:[A3_num]])</f>
        <v>735</v>
      </c>
      <c r="AC790" s="9">
        <f>SUM(Data[[#This Row],[B1_num]:[B3_num]])</f>
        <v>1777</v>
      </c>
      <c r="AD790" s="9">
        <f>SUM(Data[[#This Row],[C1_num]:[C3_num]])</f>
        <v>800</v>
      </c>
      <c r="AE790" s="9">
        <f>SUM(Data[[#This Row],[A1_num]],Data[[#This Row],[B1_num]])</f>
        <v>701</v>
      </c>
      <c r="AF790" s="9">
        <f>SUM(Data[[#This Row],[A2_num]],Data[[#This Row],[B2_num]])</f>
        <v>825</v>
      </c>
      <c r="AG790" s="9">
        <f>SUM(Data[[#This Row],[A3_num]],Data[[#This Row],[B3_num]],Data[[#This Row],[C1_num]],Data[[#This Row],[C2_num]],Data[[#This Row],[C3_num]])</f>
        <v>1786</v>
      </c>
    </row>
    <row r="791" spans="1:33" x14ac:dyDescent="0.15">
      <c r="A791" s="8">
        <v>2017</v>
      </c>
      <c r="B791" s="8" t="s">
        <v>221</v>
      </c>
      <c r="C791" s="8" t="s">
        <v>28</v>
      </c>
      <c r="D791" s="8" t="s">
        <v>295</v>
      </c>
      <c r="E791" s="8">
        <v>1737</v>
      </c>
      <c r="F791" s="8">
        <v>138</v>
      </c>
      <c r="G791" s="8">
        <v>124</v>
      </c>
      <c r="H791" s="8">
        <v>23</v>
      </c>
      <c r="I791" s="8">
        <v>143</v>
      </c>
      <c r="J791" s="8">
        <v>166</v>
      </c>
      <c r="K791" s="8">
        <v>459</v>
      </c>
      <c r="L791" s="8">
        <v>138</v>
      </c>
      <c r="M791" s="8">
        <v>61</v>
      </c>
      <c r="N791" s="8">
        <v>91</v>
      </c>
      <c r="O791" s="8">
        <f>SUM(Data[[#This Row],[A1_num]:[C3_num]])</f>
        <v>1343</v>
      </c>
      <c r="P791" s="9">
        <f>Data[[#This Row],[totalNumLAttainers]]+Data[[#This Row],[numNonLA]]</f>
        <v>3080</v>
      </c>
      <c r="Q791" s="9">
        <f>100*(Data[[#This Row],[totalNumLAttainers]]/Data[[#This Row],[totalYP]])</f>
        <v>43.603896103896105</v>
      </c>
      <c r="R791" s="9">
        <f>100*(Data[[#This Row],[numNonLA]]/Data[[#This Row],[totalYP]])</f>
        <v>56.396103896103902</v>
      </c>
      <c r="S791" s="13">
        <f>100*(Data[[#This Row],[A1_num]]/Data[[#This Row],[totalNumLAttainers]])</f>
        <v>10.275502606105734</v>
      </c>
      <c r="T791" s="13">
        <f>100*(Data[[#This Row],[A2_num]]/Data[[#This Row],[totalNumLAttainers]])</f>
        <v>9.2330603127326878</v>
      </c>
      <c r="U791" s="13">
        <f>100*(Data[[#This Row],[A3_num]]/Data[[#This Row],[totalNumLAttainers]])</f>
        <v>1.7125837676842888</v>
      </c>
      <c r="V791" s="13">
        <f>100*(Data[[#This Row],[B1_num]]/Data[[#This Row],[totalNumLAttainers]])</f>
        <v>10.647803425167536</v>
      </c>
      <c r="W791" s="13">
        <f>100*(Data[[#This Row],[B2_num]]/Data[[#This Row],[totalNumLAttainers]])</f>
        <v>12.360387192851825</v>
      </c>
      <c r="X791" s="13">
        <f>100*(Data[[#This Row],[B3_num]]/Data[[#This Row],[totalNumLAttainers]])</f>
        <v>34.177215189873415</v>
      </c>
      <c r="Y791" s="13">
        <f>100*(Data[[#This Row],[C1_num]]/Data[[#This Row],[totalNumLAttainers]])</f>
        <v>10.275502606105734</v>
      </c>
      <c r="Z791" s="13">
        <f>100*(Data[[#This Row],[C2_num]]/Data[[#This Row],[totalNumLAttainers]])</f>
        <v>4.5420699925539836</v>
      </c>
      <c r="AA791" s="13">
        <f>100*(Data[[#This Row],[C3_num]]/Data[[#This Row],[totalNumLAttainers]])</f>
        <v>6.7758749069247948</v>
      </c>
      <c r="AB791" s="9">
        <f>SUM(Data[[#This Row],[A1_num]:[A3_num]])</f>
        <v>285</v>
      </c>
      <c r="AC791" s="9">
        <f>SUM(Data[[#This Row],[B1_num]:[B3_num]])</f>
        <v>768</v>
      </c>
      <c r="AD791" s="9">
        <f>SUM(Data[[#This Row],[C1_num]:[C3_num]])</f>
        <v>290</v>
      </c>
      <c r="AE791" s="9">
        <f>SUM(Data[[#This Row],[A1_num]],Data[[#This Row],[B1_num]])</f>
        <v>281</v>
      </c>
      <c r="AF791" s="9">
        <f>SUM(Data[[#This Row],[A2_num]],Data[[#This Row],[B2_num]])</f>
        <v>290</v>
      </c>
      <c r="AG791" s="9">
        <f>SUM(Data[[#This Row],[A3_num]],Data[[#This Row],[B3_num]],Data[[#This Row],[C1_num]],Data[[#This Row],[C2_num]],Data[[#This Row],[C3_num]])</f>
        <v>772</v>
      </c>
    </row>
    <row r="792" spans="1:33" x14ac:dyDescent="0.15">
      <c r="A792" s="8">
        <v>2017</v>
      </c>
      <c r="B792" s="8" t="s">
        <v>221</v>
      </c>
      <c r="C792" s="8" t="s">
        <v>244</v>
      </c>
      <c r="D792" s="8" t="s">
        <v>245</v>
      </c>
      <c r="E792" s="8">
        <v>1262</v>
      </c>
      <c r="F792" s="8">
        <v>151</v>
      </c>
      <c r="G792" s="8">
        <v>156</v>
      </c>
      <c r="H792" s="8">
        <v>20</v>
      </c>
      <c r="I792" s="8">
        <v>149</v>
      </c>
      <c r="J792" s="8">
        <v>190</v>
      </c>
      <c r="K792" s="8">
        <v>547</v>
      </c>
      <c r="L792" s="8">
        <v>179</v>
      </c>
      <c r="M792" s="8">
        <v>121</v>
      </c>
      <c r="N792" s="8">
        <v>117</v>
      </c>
      <c r="O792" s="8">
        <f>SUM(Data[[#This Row],[A1_num]:[C3_num]])</f>
        <v>1630</v>
      </c>
      <c r="P792" s="9">
        <f>Data[[#This Row],[totalNumLAttainers]]+Data[[#This Row],[numNonLA]]</f>
        <v>2892</v>
      </c>
      <c r="Q792" s="9">
        <f>100*(Data[[#This Row],[totalNumLAttainers]]/Data[[#This Row],[totalYP]])</f>
        <v>56.362378976486859</v>
      </c>
      <c r="R792" s="9">
        <f>100*(Data[[#This Row],[numNonLA]]/Data[[#This Row],[totalYP]])</f>
        <v>43.637621023513141</v>
      </c>
      <c r="S792" s="13">
        <f>100*(Data[[#This Row],[A1_num]]/Data[[#This Row],[totalNumLAttainers]])</f>
        <v>9.2638036809815958</v>
      </c>
      <c r="T792" s="13">
        <f>100*(Data[[#This Row],[A2_num]]/Data[[#This Row],[totalNumLAttainers]])</f>
        <v>9.5705521472392636</v>
      </c>
      <c r="U792" s="13">
        <f>100*(Data[[#This Row],[A3_num]]/Data[[#This Row],[totalNumLAttainers]])</f>
        <v>1.2269938650306749</v>
      </c>
      <c r="V792" s="13">
        <f>100*(Data[[#This Row],[B1_num]]/Data[[#This Row],[totalNumLAttainers]])</f>
        <v>9.1411042944785272</v>
      </c>
      <c r="W792" s="13">
        <f>100*(Data[[#This Row],[B2_num]]/Data[[#This Row],[totalNumLAttainers]])</f>
        <v>11.656441717791409</v>
      </c>
      <c r="X792" s="13">
        <f>100*(Data[[#This Row],[B3_num]]/Data[[#This Row],[totalNumLAttainers]])</f>
        <v>33.558282208588956</v>
      </c>
      <c r="Y792" s="13">
        <f>100*(Data[[#This Row],[C1_num]]/Data[[#This Row],[totalNumLAttainers]])</f>
        <v>10.98159509202454</v>
      </c>
      <c r="Z792" s="13">
        <f>100*(Data[[#This Row],[C2_num]]/Data[[#This Row],[totalNumLAttainers]])</f>
        <v>7.4233128834355826</v>
      </c>
      <c r="AA792" s="13">
        <f>100*(Data[[#This Row],[C3_num]]/Data[[#This Row],[totalNumLAttainers]])</f>
        <v>7.1779141104294482</v>
      </c>
      <c r="AB792" s="9">
        <f>SUM(Data[[#This Row],[A1_num]:[A3_num]])</f>
        <v>327</v>
      </c>
      <c r="AC792" s="9">
        <f>SUM(Data[[#This Row],[B1_num]:[B3_num]])</f>
        <v>886</v>
      </c>
      <c r="AD792" s="9">
        <f>SUM(Data[[#This Row],[C1_num]:[C3_num]])</f>
        <v>417</v>
      </c>
      <c r="AE792" s="9">
        <f>SUM(Data[[#This Row],[A1_num]],Data[[#This Row],[B1_num]])</f>
        <v>300</v>
      </c>
      <c r="AF792" s="9">
        <f>SUM(Data[[#This Row],[A2_num]],Data[[#This Row],[B2_num]])</f>
        <v>346</v>
      </c>
      <c r="AG792" s="9">
        <f>SUM(Data[[#This Row],[A3_num]],Data[[#This Row],[B3_num]],Data[[#This Row],[C1_num]],Data[[#This Row],[C2_num]],Data[[#This Row],[C3_num]])</f>
        <v>984</v>
      </c>
    </row>
    <row r="793" spans="1:33" x14ac:dyDescent="0.15">
      <c r="A793" s="8">
        <v>2017</v>
      </c>
      <c r="B793" s="8" t="s">
        <v>221</v>
      </c>
      <c r="C793" s="8" t="s">
        <v>343</v>
      </c>
      <c r="D793" s="8" t="s">
        <v>344</v>
      </c>
      <c r="E793" s="8">
        <v>4768</v>
      </c>
      <c r="F793" s="8">
        <v>325</v>
      </c>
      <c r="G793" s="8">
        <v>329</v>
      </c>
      <c r="H793" s="8">
        <v>53</v>
      </c>
      <c r="I793" s="8">
        <v>279</v>
      </c>
      <c r="J793" s="8">
        <v>329</v>
      </c>
      <c r="K793" s="8">
        <v>1011</v>
      </c>
      <c r="L793" s="8">
        <v>249</v>
      </c>
      <c r="M793" s="8">
        <v>117</v>
      </c>
      <c r="N793" s="8">
        <v>118</v>
      </c>
      <c r="O793" s="8">
        <f>SUM(Data[[#This Row],[A1_num]:[C3_num]])</f>
        <v>2810</v>
      </c>
      <c r="P793" s="9">
        <f>Data[[#This Row],[totalNumLAttainers]]+Data[[#This Row],[numNonLA]]</f>
        <v>7578</v>
      </c>
      <c r="Q793" s="9">
        <f>100*(Data[[#This Row],[totalNumLAttainers]]/Data[[#This Row],[totalYP]])</f>
        <v>37.081024016891</v>
      </c>
      <c r="R793" s="9">
        <f>100*(Data[[#This Row],[numNonLA]]/Data[[#This Row],[totalYP]])</f>
        <v>62.918975983109007</v>
      </c>
      <c r="S793" s="13">
        <f>100*(Data[[#This Row],[A1_num]]/Data[[#This Row],[totalNumLAttainers]])</f>
        <v>11.565836298932384</v>
      </c>
      <c r="T793" s="13">
        <f>100*(Data[[#This Row],[A2_num]]/Data[[#This Row],[totalNumLAttainers]])</f>
        <v>11.708185053380783</v>
      </c>
      <c r="U793" s="13">
        <f>100*(Data[[#This Row],[A3_num]]/Data[[#This Row],[totalNumLAttainers]])</f>
        <v>1.8861209964412811</v>
      </c>
      <c r="V793" s="13">
        <f>100*(Data[[#This Row],[B1_num]]/Data[[#This Row],[totalNumLAttainers]])</f>
        <v>9.9288256227758005</v>
      </c>
      <c r="W793" s="13">
        <f>100*(Data[[#This Row],[B2_num]]/Data[[#This Row],[totalNumLAttainers]])</f>
        <v>11.708185053380783</v>
      </c>
      <c r="X793" s="13">
        <f>100*(Data[[#This Row],[B3_num]]/Data[[#This Row],[totalNumLAttainers]])</f>
        <v>35.978647686832737</v>
      </c>
      <c r="Y793" s="13">
        <f>100*(Data[[#This Row],[C1_num]]/Data[[#This Row],[totalNumLAttainers]])</f>
        <v>8.8612099644128115</v>
      </c>
      <c r="Z793" s="13">
        <f>100*(Data[[#This Row],[C2_num]]/Data[[#This Row],[totalNumLAttainers]])</f>
        <v>4.1637010676156585</v>
      </c>
      <c r="AA793" s="13">
        <f>100*(Data[[#This Row],[C3_num]]/Data[[#This Row],[totalNumLAttainers]])</f>
        <v>4.1992882562277583</v>
      </c>
      <c r="AB793" s="9">
        <f>SUM(Data[[#This Row],[A1_num]:[A3_num]])</f>
        <v>707</v>
      </c>
      <c r="AC793" s="9">
        <f>SUM(Data[[#This Row],[B1_num]:[B3_num]])</f>
        <v>1619</v>
      </c>
      <c r="AD793" s="9">
        <f>SUM(Data[[#This Row],[C1_num]:[C3_num]])</f>
        <v>484</v>
      </c>
      <c r="AE793" s="9">
        <f>SUM(Data[[#This Row],[A1_num]],Data[[#This Row],[B1_num]])</f>
        <v>604</v>
      </c>
      <c r="AF793" s="9">
        <f>SUM(Data[[#This Row],[A2_num]],Data[[#This Row],[B2_num]])</f>
        <v>658</v>
      </c>
      <c r="AG793" s="9">
        <f>SUM(Data[[#This Row],[A3_num]],Data[[#This Row],[B3_num]],Data[[#This Row],[C1_num]],Data[[#This Row],[C2_num]],Data[[#This Row],[C3_num]])</f>
        <v>1548</v>
      </c>
    </row>
    <row r="794" spans="1:33" x14ac:dyDescent="0.15">
      <c r="A794" s="8">
        <v>2017</v>
      </c>
      <c r="B794" s="8" t="s">
        <v>221</v>
      </c>
      <c r="C794" s="8" t="s">
        <v>35</v>
      </c>
      <c r="D794" s="8" t="s">
        <v>152</v>
      </c>
      <c r="E794" s="8">
        <v>1534</v>
      </c>
      <c r="F794" s="8">
        <v>149</v>
      </c>
      <c r="G794" s="8">
        <v>152</v>
      </c>
      <c r="H794" s="8">
        <v>24</v>
      </c>
      <c r="I794" s="8">
        <v>113</v>
      </c>
      <c r="J794" s="8">
        <v>128</v>
      </c>
      <c r="K794" s="8">
        <v>496</v>
      </c>
      <c r="L794" s="8">
        <v>132</v>
      </c>
      <c r="M794" s="8">
        <v>94</v>
      </c>
      <c r="N794" s="8">
        <v>83</v>
      </c>
      <c r="O794" s="8">
        <f>SUM(Data[[#This Row],[A1_num]:[C3_num]])</f>
        <v>1371</v>
      </c>
      <c r="P794" s="9">
        <f>Data[[#This Row],[totalNumLAttainers]]+Data[[#This Row],[numNonLA]]</f>
        <v>2905</v>
      </c>
      <c r="Q794" s="9">
        <f>100*(Data[[#This Row],[totalNumLAttainers]]/Data[[#This Row],[totalYP]])</f>
        <v>47.19449225473322</v>
      </c>
      <c r="R794" s="9">
        <f>100*(Data[[#This Row],[numNonLA]]/Data[[#This Row],[totalYP]])</f>
        <v>52.80550774526678</v>
      </c>
      <c r="S794" s="13">
        <f>100*(Data[[#This Row],[A1_num]]/Data[[#This Row],[totalNumLAttainers]])</f>
        <v>10.86797957695113</v>
      </c>
      <c r="T794" s="13">
        <f>100*(Data[[#This Row],[A2_num]]/Data[[#This Row],[totalNumLAttainers]])</f>
        <v>11.086797957695113</v>
      </c>
      <c r="U794" s="13">
        <f>100*(Data[[#This Row],[A3_num]]/Data[[#This Row],[totalNumLAttainers]])</f>
        <v>1.7505470459518599</v>
      </c>
      <c r="V794" s="13">
        <f>100*(Data[[#This Row],[B1_num]]/Data[[#This Row],[totalNumLAttainers]])</f>
        <v>8.2421590080233411</v>
      </c>
      <c r="W794" s="13">
        <f>100*(Data[[#This Row],[B2_num]]/Data[[#This Row],[totalNumLAttainers]])</f>
        <v>9.3362509117432531</v>
      </c>
      <c r="X794" s="13">
        <f>100*(Data[[#This Row],[B3_num]]/Data[[#This Row],[totalNumLAttainers]])</f>
        <v>36.177972283005104</v>
      </c>
      <c r="Y794" s="13">
        <f>100*(Data[[#This Row],[C1_num]]/Data[[#This Row],[totalNumLAttainers]])</f>
        <v>9.62800875273523</v>
      </c>
      <c r="Z794" s="13">
        <f>100*(Data[[#This Row],[C2_num]]/Data[[#This Row],[totalNumLAttainers]])</f>
        <v>6.8563092633114513</v>
      </c>
      <c r="AA794" s="13">
        <f>100*(Data[[#This Row],[C3_num]]/Data[[#This Row],[totalNumLAttainers]])</f>
        <v>6.0539752005835155</v>
      </c>
      <c r="AB794" s="9">
        <f>SUM(Data[[#This Row],[A1_num]:[A3_num]])</f>
        <v>325</v>
      </c>
      <c r="AC794" s="9">
        <f>SUM(Data[[#This Row],[B1_num]:[B3_num]])</f>
        <v>737</v>
      </c>
      <c r="AD794" s="9">
        <f>SUM(Data[[#This Row],[C1_num]:[C3_num]])</f>
        <v>309</v>
      </c>
      <c r="AE794" s="9">
        <f>SUM(Data[[#This Row],[A1_num]],Data[[#This Row],[B1_num]])</f>
        <v>262</v>
      </c>
      <c r="AF794" s="9">
        <f>SUM(Data[[#This Row],[A2_num]],Data[[#This Row],[B2_num]])</f>
        <v>280</v>
      </c>
      <c r="AG794" s="9">
        <f>SUM(Data[[#This Row],[A3_num]],Data[[#This Row],[B3_num]],Data[[#This Row],[C1_num]],Data[[#This Row],[C2_num]],Data[[#This Row],[C3_num]])</f>
        <v>829</v>
      </c>
    </row>
    <row r="795" spans="1:33" x14ac:dyDescent="0.15">
      <c r="A795" s="8">
        <v>2017</v>
      </c>
      <c r="B795" s="8" t="s">
        <v>221</v>
      </c>
      <c r="C795" s="8" t="s">
        <v>345</v>
      </c>
      <c r="D795" s="8" t="s">
        <v>346</v>
      </c>
      <c r="E795" s="8">
        <v>3806</v>
      </c>
      <c r="F795" s="8">
        <v>209</v>
      </c>
      <c r="G795" s="8">
        <v>205</v>
      </c>
      <c r="H795" s="8">
        <v>20</v>
      </c>
      <c r="I795" s="8">
        <v>282</v>
      </c>
      <c r="J795" s="8">
        <v>296</v>
      </c>
      <c r="K795" s="8">
        <v>556</v>
      </c>
      <c r="L795" s="8">
        <v>274</v>
      </c>
      <c r="M795" s="8">
        <v>145</v>
      </c>
      <c r="N795" s="8">
        <v>103</v>
      </c>
      <c r="O795" s="8">
        <f>SUM(Data[[#This Row],[A1_num]:[C3_num]])</f>
        <v>2090</v>
      </c>
      <c r="P795" s="9">
        <f>Data[[#This Row],[totalNumLAttainers]]+Data[[#This Row],[numNonLA]]</f>
        <v>5896</v>
      </c>
      <c r="Q795" s="9">
        <f>100*(Data[[#This Row],[totalNumLAttainers]]/Data[[#This Row],[totalYP]])</f>
        <v>35.447761194029852</v>
      </c>
      <c r="R795" s="9">
        <f>100*(Data[[#This Row],[numNonLA]]/Data[[#This Row],[totalYP]])</f>
        <v>64.552238805970148</v>
      </c>
      <c r="S795" s="13">
        <f>100*(Data[[#This Row],[A1_num]]/Data[[#This Row],[totalNumLAttainers]])</f>
        <v>10</v>
      </c>
      <c r="T795" s="13">
        <f>100*(Data[[#This Row],[A2_num]]/Data[[#This Row],[totalNumLAttainers]])</f>
        <v>9.8086124401913874</v>
      </c>
      <c r="U795" s="13">
        <f>100*(Data[[#This Row],[A3_num]]/Data[[#This Row],[totalNumLAttainers]])</f>
        <v>0.9569377990430622</v>
      </c>
      <c r="V795" s="13">
        <f>100*(Data[[#This Row],[B1_num]]/Data[[#This Row],[totalNumLAttainers]])</f>
        <v>13.492822966507175</v>
      </c>
      <c r="W795" s="13">
        <f>100*(Data[[#This Row],[B2_num]]/Data[[#This Row],[totalNumLAttainers]])</f>
        <v>14.162679425837322</v>
      </c>
      <c r="X795" s="13">
        <f>100*(Data[[#This Row],[B3_num]]/Data[[#This Row],[totalNumLAttainers]])</f>
        <v>26.602870813397129</v>
      </c>
      <c r="Y795" s="13">
        <f>100*(Data[[#This Row],[C1_num]]/Data[[#This Row],[totalNumLAttainers]])</f>
        <v>13.110047846889952</v>
      </c>
      <c r="Z795" s="13">
        <f>100*(Data[[#This Row],[C2_num]]/Data[[#This Row],[totalNumLAttainers]])</f>
        <v>6.937799043062201</v>
      </c>
      <c r="AA795" s="13">
        <f>100*(Data[[#This Row],[C3_num]]/Data[[#This Row],[totalNumLAttainers]])</f>
        <v>4.9282296650717701</v>
      </c>
      <c r="AB795" s="9">
        <f>SUM(Data[[#This Row],[A1_num]:[A3_num]])</f>
        <v>434</v>
      </c>
      <c r="AC795" s="9">
        <f>SUM(Data[[#This Row],[B1_num]:[B3_num]])</f>
        <v>1134</v>
      </c>
      <c r="AD795" s="9">
        <f>SUM(Data[[#This Row],[C1_num]:[C3_num]])</f>
        <v>522</v>
      </c>
      <c r="AE795" s="9">
        <f>SUM(Data[[#This Row],[A1_num]],Data[[#This Row],[B1_num]])</f>
        <v>491</v>
      </c>
      <c r="AF795" s="9">
        <f>SUM(Data[[#This Row],[A2_num]],Data[[#This Row],[B2_num]])</f>
        <v>501</v>
      </c>
      <c r="AG795" s="9">
        <f>SUM(Data[[#This Row],[A3_num]],Data[[#This Row],[B3_num]],Data[[#This Row],[C1_num]],Data[[#This Row],[C2_num]],Data[[#This Row],[C3_num]])</f>
        <v>1098</v>
      </c>
    </row>
    <row r="796" spans="1:33" x14ac:dyDescent="0.15">
      <c r="A796" s="8">
        <v>2017</v>
      </c>
      <c r="B796" s="8" t="s">
        <v>221</v>
      </c>
      <c r="C796" s="8" t="s">
        <v>20</v>
      </c>
      <c r="D796" s="8" t="s">
        <v>144</v>
      </c>
      <c r="E796" s="8">
        <v>1068</v>
      </c>
      <c r="F796" s="8">
        <v>100</v>
      </c>
      <c r="G796" s="8">
        <v>109</v>
      </c>
      <c r="H796" s="8" t="s">
        <v>2</v>
      </c>
      <c r="I796" s="8">
        <v>127</v>
      </c>
      <c r="J796" s="8">
        <v>129</v>
      </c>
      <c r="K796" s="8">
        <v>382</v>
      </c>
      <c r="L796" s="8">
        <v>154</v>
      </c>
      <c r="M796" s="8">
        <v>101</v>
      </c>
      <c r="N796" s="8">
        <v>85</v>
      </c>
      <c r="O796" s="8">
        <f>SUM(Data[[#This Row],[A1_num]:[C3_num]])</f>
        <v>1187</v>
      </c>
      <c r="P796" s="9">
        <f>Data[[#This Row],[totalNumLAttainers]]+Data[[#This Row],[numNonLA]]</f>
        <v>2255</v>
      </c>
      <c r="Q796" s="9">
        <f>100*(Data[[#This Row],[totalNumLAttainers]]/Data[[#This Row],[totalYP]])</f>
        <v>52.63858093126386</v>
      </c>
      <c r="R796" s="9">
        <f>100*(Data[[#This Row],[numNonLA]]/Data[[#This Row],[totalYP]])</f>
        <v>47.36141906873614</v>
      </c>
      <c r="S796" s="13">
        <f>100*(Data[[#This Row],[A1_num]]/Data[[#This Row],[totalNumLAttainers]])</f>
        <v>8.4245998315080026</v>
      </c>
      <c r="T796" s="13">
        <f>100*(Data[[#This Row],[A2_num]]/Data[[#This Row],[totalNumLAttainers]])</f>
        <v>9.1828138163437245</v>
      </c>
      <c r="U796" s="13" t="e">
        <f>100*(Data[[#This Row],[A3_num]]/Data[[#This Row],[totalNumLAttainers]])</f>
        <v>#VALUE!</v>
      </c>
      <c r="V796" s="13">
        <f>100*(Data[[#This Row],[B1_num]]/Data[[#This Row],[totalNumLAttainers]])</f>
        <v>10.699241786015163</v>
      </c>
      <c r="W796" s="13">
        <f>100*(Data[[#This Row],[B2_num]]/Data[[#This Row],[totalNumLAttainers]])</f>
        <v>10.867733782645324</v>
      </c>
      <c r="X796" s="13">
        <f>100*(Data[[#This Row],[B3_num]]/Data[[#This Row],[totalNumLAttainers]])</f>
        <v>32.18197135636057</v>
      </c>
      <c r="Y796" s="13">
        <f>100*(Data[[#This Row],[C1_num]]/Data[[#This Row],[totalNumLAttainers]])</f>
        <v>12.973883740522323</v>
      </c>
      <c r="Z796" s="13">
        <f>100*(Data[[#This Row],[C2_num]]/Data[[#This Row],[totalNumLAttainers]])</f>
        <v>8.508845829823084</v>
      </c>
      <c r="AA796" s="13">
        <f>100*(Data[[#This Row],[C3_num]]/Data[[#This Row],[totalNumLAttainers]])</f>
        <v>7.1609098567818021</v>
      </c>
      <c r="AB796" s="9">
        <f>SUM(Data[[#This Row],[A1_num]:[A3_num]])</f>
        <v>209</v>
      </c>
      <c r="AC796" s="9">
        <f>SUM(Data[[#This Row],[B1_num]:[B3_num]])</f>
        <v>638</v>
      </c>
      <c r="AD796" s="9">
        <f>SUM(Data[[#This Row],[C1_num]:[C3_num]])</f>
        <v>340</v>
      </c>
      <c r="AE796" s="9">
        <f>SUM(Data[[#This Row],[A1_num]],Data[[#This Row],[B1_num]])</f>
        <v>227</v>
      </c>
      <c r="AF796" s="9">
        <f>SUM(Data[[#This Row],[A2_num]],Data[[#This Row],[B2_num]])</f>
        <v>238</v>
      </c>
      <c r="AG796" s="9">
        <f>SUM(Data[[#This Row],[A3_num]],Data[[#This Row],[B3_num]],Data[[#This Row],[C1_num]],Data[[#This Row],[C2_num]],Data[[#This Row],[C3_num]])</f>
        <v>722</v>
      </c>
    </row>
    <row r="797" spans="1:33" x14ac:dyDescent="0.15">
      <c r="A797" s="8">
        <v>2017</v>
      </c>
      <c r="B797" s="8" t="s">
        <v>221</v>
      </c>
      <c r="C797" s="8" t="s">
        <v>254</v>
      </c>
      <c r="D797" s="8" t="s">
        <v>255</v>
      </c>
      <c r="E797" s="8">
        <v>1266</v>
      </c>
      <c r="F797" s="8">
        <v>94</v>
      </c>
      <c r="G797" s="8">
        <v>86</v>
      </c>
      <c r="H797" s="8">
        <v>11</v>
      </c>
      <c r="I797" s="8">
        <v>167</v>
      </c>
      <c r="J797" s="8">
        <v>146</v>
      </c>
      <c r="K797" s="8">
        <v>393</v>
      </c>
      <c r="L797" s="8">
        <v>127</v>
      </c>
      <c r="M797" s="8">
        <v>89</v>
      </c>
      <c r="N797" s="8">
        <v>77</v>
      </c>
      <c r="O797" s="8">
        <f>SUM(Data[[#This Row],[A1_num]:[C3_num]])</f>
        <v>1190</v>
      </c>
      <c r="P797" s="9">
        <f>Data[[#This Row],[totalNumLAttainers]]+Data[[#This Row],[numNonLA]]</f>
        <v>2456</v>
      </c>
      <c r="Q797" s="9">
        <f>100*(Data[[#This Row],[totalNumLAttainers]]/Data[[#This Row],[totalYP]])</f>
        <v>48.45276872964169</v>
      </c>
      <c r="R797" s="9">
        <f>100*(Data[[#This Row],[numNonLA]]/Data[[#This Row],[totalYP]])</f>
        <v>51.54723127035831</v>
      </c>
      <c r="S797" s="13">
        <f>100*(Data[[#This Row],[A1_num]]/Data[[#This Row],[totalNumLAttainers]])</f>
        <v>7.8991596638655457</v>
      </c>
      <c r="T797" s="13">
        <f>100*(Data[[#This Row],[A2_num]]/Data[[#This Row],[totalNumLAttainers]])</f>
        <v>7.226890756302522</v>
      </c>
      <c r="U797" s="13">
        <f>100*(Data[[#This Row],[A3_num]]/Data[[#This Row],[totalNumLAttainers]])</f>
        <v>0.92436974789915971</v>
      </c>
      <c r="V797" s="13">
        <f>100*(Data[[#This Row],[B1_num]]/Data[[#This Row],[totalNumLAttainers]])</f>
        <v>14.033613445378151</v>
      </c>
      <c r="W797" s="13">
        <f>100*(Data[[#This Row],[B2_num]]/Data[[#This Row],[totalNumLAttainers]])</f>
        <v>12.268907563025209</v>
      </c>
      <c r="X797" s="13">
        <f>100*(Data[[#This Row],[B3_num]]/Data[[#This Row],[totalNumLAttainers]])</f>
        <v>33.02521008403361</v>
      </c>
      <c r="Y797" s="13">
        <f>100*(Data[[#This Row],[C1_num]]/Data[[#This Row],[totalNumLAttainers]])</f>
        <v>10.672268907563025</v>
      </c>
      <c r="Z797" s="13">
        <f>100*(Data[[#This Row],[C2_num]]/Data[[#This Row],[totalNumLAttainers]])</f>
        <v>7.4789915966386555</v>
      </c>
      <c r="AA797" s="13">
        <f>100*(Data[[#This Row],[C3_num]]/Data[[#This Row],[totalNumLAttainers]])</f>
        <v>6.4705882352941186</v>
      </c>
      <c r="AB797" s="9">
        <f>SUM(Data[[#This Row],[A1_num]:[A3_num]])</f>
        <v>191</v>
      </c>
      <c r="AC797" s="9">
        <f>SUM(Data[[#This Row],[B1_num]:[B3_num]])</f>
        <v>706</v>
      </c>
      <c r="AD797" s="9">
        <f>SUM(Data[[#This Row],[C1_num]:[C3_num]])</f>
        <v>293</v>
      </c>
      <c r="AE797" s="9">
        <f>SUM(Data[[#This Row],[A1_num]],Data[[#This Row],[B1_num]])</f>
        <v>261</v>
      </c>
      <c r="AF797" s="9">
        <f>SUM(Data[[#This Row],[A2_num]],Data[[#This Row],[B2_num]])</f>
        <v>232</v>
      </c>
      <c r="AG797" s="9">
        <f>SUM(Data[[#This Row],[A3_num]],Data[[#This Row],[B3_num]],Data[[#This Row],[C1_num]],Data[[#This Row],[C2_num]],Data[[#This Row],[C3_num]])</f>
        <v>697</v>
      </c>
    </row>
    <row r="798" spans="1:33" x14ac:dyDescent="0.15">
      <c r="A798" s="8">
        <v>2017</v>
      </c>
      <c r="B798" s="8" t="s">
        <v>221</v>
      </c>
      <c r="C798" s="8" t="s">
        <v>260</v>
      </c>
      <c r="D798" s="8" t="s">
        <v>261</v>
      </c>
      <c r="E798" s="8">
        <v>908</v>
      </c>
      <c r="F798" s="8">
        <v>32</v>
      </c>
      <c r="G798" s="8">
        <v>59</v>
      </c>
      <c r="H798" s="8" t="s">
        <v>2</v>
      </c>
      <c r="I798" s="8">
        <v>53</v>
      </c>
      <c r="J798" s="8">
        <v>69</v>
      </c>
      <c r="K798" s="8">
        <v>132</v>
      </c>
      <c r="L798" s="8">
        <v>53</v>
      </c>
      <c r="M798" s="8">
        <v>22</v>
      </c>
      <c r="N798" s="8">
        <v>37</v>
      </c>
      <c r="O798" s="8">
        <f>SUM(Data[[#This Row],[A1_num]:[C3_num]])</f>
        <v>457</v>
      </c>
      <c r="P798" s="9">
        <f>Data[[#This Row],[totalNumLAttainers]]+Data[[#This Row],[numNonLA]]</f>
        <v>1365</v>
      </c>
      <c r="Q798" s="9">
        <f>100*(Data[[#This Row],[totalNumLAttainers]]/Data[[#This Row],[totalYP]])</f>
        <v>33.479853479853475</v>
      </c>
      <c r="R798" s="9">
        <f>100*(Data[[#This Row],[numNonLA]]/Data[[#This Row],[totalYP]])</f>
        <v>66.520146520146511</v>
      </c>
      <c r="S798" s="13">
        <f>100*(Data[[#This Row],[A1_num]]/Data[[#This Row],[totalNumLAttainers]])</f>
        <v>7.0021881838074398</v>
      </c>
      <c r="T798" s="13">
        <f>100*(Data[[#This Row],[A2_num]]/Data[[#This Row],[totalNumLAttainers]])</f>
        <v>12.910284463894966</v>
      </c>
      <c r="U798" s="13" t="e">
        <f>100*(Data[[#This Row],[A3_num]]/Data[[#This Row],[totalNumLAttainers]])</f>
        <v>#VALUE!</v>
      </c>
      <c r="V798" s="13">
        <f>100*(Data[[#This Row],[B1_num]]/Data[[#This Row],[totalNumLAttainers]])</f>
        <v>11.597374179431071</v>
      </c>
      <c r="W798" s="13">
        <f>100*(Data[[#This Row],[B2_num]]/Data[[#This Row],[totalNumLAttainers]])</f>
        <v>15.098468271334792</v>
      </c>
      <c r="X798" s="13">
        <f>100*(Data[[#This Row],[B3_num]]/Data[[#This Row],[totalNumLAttainers]])</f>
        <v>28.88402625820569</v>
      </c>
      <c r="Y798" s="13">
        <f>100*(Data[[#This Row],[C1_num]]/Data[[#This Row],[totalNumLAttainers]])</f>
        <v>11.597374179431071</v>
      </c>
      <c r="Z798" s="13">
        <f>100*(Data[[#This Row],[C2_num]]/Data[[#This Row],[totalNumLAttainers]])</f>
        <v>4.814004376367615</v>
      </c>
      <c r="AA798" s="13">
        <f>100*(Data[[#This Row],[C3_num]]/Data[[#This Row],[totalNumLAttainers]])</f>
        <v>8.0962800875273526</v>
      </c>
      <c r="AB798" s="9">
        <f>SUM(Data[[#This Row],[A1_num]:[A3_num]])</f>
        <v>91</v>
      </c>
      <c r="AC798" s="9">
        <f>SUM(Data[[#This Row],[B1_num]:[B3_num]])</f>
        <v>254</v>
      </c>
      <c r="AD798" s="9">
        <f>SUM(Data[[#This Row],[C1_num]:[C3_num]])</f>
        <v>112</v>
      </c>
      <c r="AE798" s="9">
        <f>SUM(Data[[#This Row],[A1_num]],Data[[#This Row],[B1_num]])</f>
        <v>85</v>
      </c>
      <c r="AF798" s="9">
        <f>SUM(Data[[#This Row],[A2_num]],Data[[#This Row],[B2_num]])</f>
        <v>128</v>
      </c>
      <c r="AG798" s="9">
        <f>SUM(Data[[#This Row],[A3_num]],Data[[#This Row],[B3_num]],Data[[#This Row],[C1_num]],Data[[#This Row],[C2_num]],Data[[#This Row],[C3_num]])</f>
        <v>244</v>
      </c>
    </row>
    <row r="799" spans="1:33" x14ac:dyDescent="0.15">
      <c r="A799" s="8">
        <v>2017</v>
      </c>
      <c r="B799" s="8" t="s">
        <v>221</v>
      </c>
      <c r="C799" s="8" t="s">
        <v>288</v>
      </c>
      <c r="D799" s="8" t="s">
        <v>289</v>
      </c>
      <c r="E799" s="8">
        <v>928</v>
      </c>
      <c r="F799" s="8">
        <v>76</v>
      </c>
      <c r="G799" s="8">
        <v>83</v>
      </c>
      <c r="H799" s="8" t="s">
        <v>2</v>
      </c>
      <c r="I799" s="8">
        <v>93</v>
      </c>
      <c r="J799" s="8">
        <v>101</v>
      </c>
      <c r="K799" s="8">
        <v>240</v>
      </c>
      <c r="L799" s="8">
        <v>88</v>
      </c>
      <c r="M799" s="8">
        <v>56</v>
      </c>
      <c r="N799" s="8">
        <v>58</v>
      </c>
      <c r="O799" s="8">
        <f>SUM(Data[[#This Row],[A1_num]:[C3_num]])</f>
        <v>795</v>
      </c>
      <c r="P799" s="9">
        <f>Data[[#This Row],[totalNumLAttainers]]+Data[[#This Row],[numNonLA]]</f>
        <v>1723</v>
      </c>
      <c r="Q799" s="9">
        <f>100*(Data[[#This Row],[totalNumLAttainers]]/Data[[#This Row],[totalYP]])</f>
        <v>46.140452698781196</v>
      </c>
      <c r="R799" s="9">
        <f>100*(Data[[#This Row],[numNonLA]]/Data[[#This Row],[totalYP]])</f>
        <v>53.859547301218804</v>
      </c>
      <c r="S799" s="13">
        <f>100*(Data[[#This Row],[A1_num]]/Data[[#This Row],[totalNumLAttainers]])</f>
        <v>9.5597484276729574</v>
      </c>
      <c r="T799" s="13">
        <f>100*(Data[[#This Row],[A2_num]]/Data[[#This Row],[totalNumLAttainers]])</f>
        <v>10.440251572327044</v>
      </c>
      <c r="U799" s="13" t="e">
        <f>100*(Data[[#This Row],[A3_num]]/Data[[#This Row],[totalNumLAttainers]])</f>
        <v>#VALUE!</v>
      </c>
      <c r="V799" s="13">
        <f>100*(Data[[#This Row],[B1_num]]/Data[[#This Row],[totalNumLAttainers]])</f>
        <v>11.69811320754717</v>
      </c>
      <c r="W799" s="13">
        <f>100*(Data[[#This Row],[B2_num]]/Data[[#This Row],[totalNumLAttainers]])</f>
        <v>12.70440251572327</v>
      </c>
      <c r="X799" s="13">
        <f>100*(Data[[#This Row],[B3_num]]/Data[[#This Row],[totalNumLAttainers]])</f>
        <v>30.188679245283019</v>
      </c>
      <c r="Y799" s="13">
        <f>100*(Data[[#This Row],[C1_num]]/Data[[#This Row],[totalNumLAttainers]])</f>
        <v>11.069182389937108</v>
      </c>
      <c r="Z799" s="13">
        <f>100*(Data[[#This Row],[C2_num]]/Data[[#This Row],[totalNumLAttainers]])</f>
        <v>7.0440251572327046</v>
      </c>
      <c r="AA799" s="13">
        <f>100*(Data[[#This Row],[C3_num]]/Data[[#This Row],[totalNumLAttainers]])</f>
        <v>7.2955974842767297</v>
      </c>
      <c r="AB799" s="9">
        <f>SUM(Data[[#This Row],[A1_num]:[A3_num]])</f>
        <v>159</v>
      </c>
      <c r="AC799" s="9">
        <f>SUM(Data[[#This Row],[B1_num]:[B3_num]])</f>
        <v>434</v>
      </c>
      <c r="AD799" s="9">
        <f>SUM(Data[[#This Row],[C1_num]:[C3_num]])</f>
        <v>202</v>
      </c>
      <c r="AE799" s="9">
        <f>SUM(Data[[#This Row],[A1_num]],Data[[#This Row],[B1_num]])</f>
        <v>169</v>
      </c>
      <c r="AF799" s="9">
        <f>SUM(Data[[#This Row],[A2_num]],Data[[#This Row],[B2_num]])</f>
        <v>184</v>
      </c>
      <c r="AG799" s="9">
        <f>SUM(Data[[#This Row],[A3_num]],Data[[#This Row],[B3_num]],Data[[#This Row],[C1_num]],Data[[#This Row],[C2_num]],Data[[#This Row],[C3_num]])</f>
        <v>442</v>
      </c>
    </row>
    <row r="800" spans="1:33" x14ac:dyDescent="0.15">
      <c r="A800" s="8">
        <v>2017</v>
      </c>
      <c r="B800" s="8" t="s">
        <v>221</v>
      </c>
      <c r="C800" s="8" t="s">
        <v>276</v>
      </c>
      <c r="D800" s="8" t="s">
        <v>277</v>
      </c>
      <c r="E800" s="8">
        <v>839</v>
      </c>
      <c r="F800" s="8">
        <v>52</v>
      </c>
      <c r="G800" s="8">
        <v>58</v>
      </c>
      <c r="H800" s="8" t="s">
        <v>2</v>
      </c>
      <c r="I800" s="8">
        <v>73</v>
      </c>
      <c r="J800" s="8">
        <v>93</v>
      </c>
      <c r="K800" s="8">
        <v>175</v>
      </c>
      <c r="L800" s="8">
        <v>108</v>
      </c>
      <c r="M800" s="8">
        <v>45</v>
      </c>
      <c r="N800" s="8">
        <v>47</v>
      </c>
      <c r="O800" s="8">
        <f>SUM(Data[[#This Row],[A1_num]:[C3_num]])</f>
        <v>651</v>
      </c>
      <c r="P800" s="9">
        <f>Data[[#This Row],[totalNumLAttainers]]+Data[[#This Row],[numNonLA]]</f>
        <v>1490</v>
      </c>
      <c r="Q800" s="9">
        <f>100*(Data[[#This Row],[totalNumLAttainers]]/Data[[#This Row],[totalYP]])</f>
        <v>43.691275167785236</v>
      </c>
      <c r="R800" s="9">
        <f>100*(Data[[#This Row],[numNonLA]]/Data[[#This Row],[totalYP]])</f>
        <v>56.308724832214764</v>
      </c>
      <c r="S800" s="13">
        <f>100*(Data[[#This Row],[A1_num]]/Data[[#This Row],[totalNumLAttainers]])</f>
        <v>7.9877112135176649</v>
      </c>
      <c r="T800" s="13">
        <f>100*(Data[[#This Row],[A2_num]]/Data[[#This Row],[totalNumLAttainers]])</f>
        <v>8.9093701996927805</v>
      </c>
      <c r="U800" s="13" t="e">
        <f>100*(Data[[#This Row],[A3_num]]/Data[[#This Row],[totalNumLAttainers]])</f>
        <v>#VALUE!</v>
      </c>
      <c r="V800" s="13">
        <f>100*(Data[[#This Row],[B1_num]]/Data[[#This Row],[totalNumLAttainers]])</f>
        <v>11.213517665130567</v>
      </c>
      <c r="W800" s="13">
        <f>100*(Data[[#This Row],[B2_num]]/Data[[#This Row],[totalNumLAttainers]])</f>
        <v>14.285714285714285</v>
      </c>
      <c r="X800" s="13">
        <f>100*(Data[[#This Row],[B3_num]]/Data[[#This Row],[totalNumLAttainers]])</f>
        <v>26.881720430107524</v>
      </c>
      <c r="Y800" s="13">
        <f>100*(Data[[#This Row],[C1_num]]/Data[[#This Row],[totalNumLAttainers]])</f>
        <v>16.589861751152075</v>
      </c>
      <c r="Z800" s="13">
        <f>100*(Data[[#This Row],[C2_num]]/Data[[#This Row],[totalNumLAttainers]])</f>
        <v>6.9124423963133648</v>
      </c>
      <c r="AA800" s="13">
        <f>100*(Data[[#This Row],[C3_num]]/Data[[#This Row],[totalNumLAttainers]])</f>
        <v>7.2196620583717355</v>
      </c>
      <c r="AB800" s="9">
        <f>SUM(Data[[#This Row],[A1_num]:[A3_num]])</f>
        <v>110</v>
      </c>
      <c r="AC800" s="9">
        <f>SUM(Data[[#This Row],[B1_num]:[B3_num]])</f>
        <v>341</v>
      </c>
      <c r="AD800" s="9">
        <f>SUM(Data[[#This Row],[C1_num]:[C3_num]])</f>
        <v>200</v>
      </c>
      <c r="AE800" s="9">
        <f>SUM(Data[[#This Row],[A1_num]],Data[[#This Row],[B1_num]])</f>
        <v>125</v>
      </c>
      <c r="AF800" s="9">
        <f>SUM(Data[[#This Row],[A2_num]],Data[[#This Row],[B2_num]])</f>
        <v>151</v>
      </c>
      <c r="AG800" s="9">
        <f>SUM(Data[[#This Row],[A3_num]],Data[[#This Row],[B3_num]],Data[[#This Row],[C1_num]],Data[[#This Row],[C2_num]],Data[[#This Row],[C3_num]])</f>
        <v>375</v>
      </c>
    </row>
    <row r="801" spans="1:33" x14ac:dyDescent="0.15">
      <c r="A801" s="8">
        <v>2017</v>
      </c>
      <c r="B801" s="8" t="s">
        <v>221</v>
      </c>
      <c r="C801" s="8" t="s">
        <v>86</v>
      </c>
      <c r="D801" s="8" t="s">
        <v>199</v>
      </c>
      <c r="E801" s="8">
        <v>2358</v>
      </c>
      <c r="F801" s="8">
        <v>132</v>
      </c>
      <c r="G801" s="8">
        <v>132</v>
      </c>
      <c r="H801" s="8">
        <v>10</v>
      </c>
      <c r="I801" s="8">
        <v>140</v>
      </c>
      <c r="J801" s="8">
        <v>136</v>
      </c>
      <c r="K801" s="8">
        <v>286</v>
      </c>
      <c r="L801" s="8">
        <v>127</v>
      </c>
      <c r="M801" s="8">
        <v>75</v>
      </c>
      <c r="N801" s="8">
        <v>74</v>
      </c>
      <c r="O801" s="8">
        <f>SUM(Data[[#This Row],[A1_num]:[C3_num]])</f>
        <v>1112</v>
      </c>
      <c r="P801" s="9">
        <f>Data[[#This Row],[totalNumLAttainers]]+Data[[#This Row],[numNonLA]]</f>
        <v>3470</v>
      </c>
      <c r="Q801" s="9">
        <f>100*(Data[[#This Row],[totalNumLAttainers]]/Data[[#This Row],[totalYP]])</f>
        <v>32.04610951008646</v>
      </c>
      <c r="R801" s="9">
        <f>100*(Data[[#This Row],[numNonLA]]/Data[[#This Row],[totalYP]])</f>
        <v>67.953890489913547</v>
      </c>
      <c r="S801" s="13">
        <f>100*(Data[[#This Row],[A1_num]]/Data[[#This Row],[totalNumLAttainers]])</f>
        <v>11.870503597122301</v>
      </c>
      <c r="T801" s="13">
        <f>100*(Data[[#This Row],[A2_num]]/Data[[#This Row],[totalNumLAttainers]])</f>
        <v>11.870503597122301</v>
      </c>
      <c r="U801" s="13">
        <f>100*(Data[[#This Row],[A3_num]]/Data[[#This Row],[totalNumLAttainers]])</f>
        <v>0.89928057553956831</v>
      </c>
      <c r="V801" s="13">
        <f>100*(Data[[#This Row],[B1_num]]/Data[[#This Row],[totalNumLAttainers]])</f>
        <v>12.589928057553957</v>
      </c>
      <c r="W801" s="13">
        <f>100*(Data[[#This Row],[B2_num]]/Data[[#This Row],[totalNumLAttainers]])</f>
        <v>12.23021582733813</v>
      </c>
      <c r="X801" s="13">
        <f>100*(Data[[#This Row],[B3_num]]/Data[[#This Row],[totalNumLAttainers]])</f>
        <v>25.719424460431657</v>
      </c>
      <c r="Y801" s="13">
        <f>100*(Data[[#This Row],[C1_num]]/Data[[#This Row],[totalNumLAttainers]])</f>
        <v>11.420863309352518</v>
      </c>
      <c r="Z801" s="13">
        <f>100*(Data[[#This Row],[C2_num]]/Data[[#This Row],[totalNumLAttainers]])</f>
        <v>6.744604316546762</v>
      </c>
      <c r="AA801" s="13">
        <f>100*(Data[[#This Row],[C3_num]]/Data[[#This Row],[totalNumLAttainers]])</f>
        <v>6.6546762589928061</v>
      </c>
      <c r="AB801" s="9">
        <f>SUM(Data[[#This Row],[A1_num]:[A3_num]])</f>
        <v>274</v>
      </c>
      <c r="AC801" s="9">
        <f>SUM(Data[[#This Row],[B1_num]:[B3_num]])</f>
        <v>562</v>
      </c>
      <c r="AD801" s="9">
        <f>SUM(Data[[#This Row],[C1_num]:[C3_num]])</f>
        <v>276</v>
      </c>
      <c r="AE801" s="9">
        <f>SUM(Data[[#This Row],[A1_num]],Data[[#This Row],[B1_num]])</f>
        <v>272</v>
      </c>
      <c r="AF801" s="9">
        <f>SUM(Data[[#This Row],[A2_num]],Data[[#This Row],[B2_num]])</f>
        <v>268</v>
      </c>
      <c r="AG801" s="9">
        <f>SUM(Data[[#This Row],[A3_num]],Data[[#This Row],[B3_num]],Data[[#This Row],[C1_num]],Data[[#This Row],[C2_num]],Data[[#This Row],[C3_num]])</f>
        <v>572</v>
      </c>
    </row>
    <row r="802" spans="1:33" x14ac:dyDescent="0.15">
      <c r="A802" s="8">
        <v>2017</v>
      </c>
      <c r="B802" s="8" t="s">
        <v>221</v>
      </c>
      <c r="C802" s="8" t="s">
        <v>4</v>
      </c>
      <c r="D802" s="8" t="s">
        <v>132</v>
      </c>
      <c r="E802" s="8">
        <v>796</v>
      </c>
      <c r="F802" s="8">
        <v>76</v>
      </c>
      <c r="G802" s="8">
        <v>49</v>
      </c>
      <c r="H802" s="8" t="s">
        <v>2</v>
      </c>
      <c r="I802" s="8">
        <v>76</v>
      </c>
      <c r="J802" s="8">
        <v>67</v>
      </c>
      <c r="K802" s="8">
        <v>203</v>
      </c>
      <c r="L802" s="8">
        <v>79</v>
      </c>
      <c r="M802" s="8">
        <v>51</v>
      </c>
      <c r="N802" s="8">
        <v>55</v>
      </c>
      <c r="O802" s="8">
        <f>SUM(Data[[#This Row],[A1_num]:[C3_num]])</f>
        <v>656</v>
      </c>
      <c r="P802" s="9">
        <f>Data[[#This Row],[totalNumLAttainers]]+Data[[#This Row],[numNonLA]]</f>
        <v>1452</v>
      </c>
      <c r="Q802" s="9">
        <f>100*(Data[[#This Row],[totalNumLAttainers]]/Data[[#This Row],[totalYP]])</f>
        <v>45.179063360881543</v>
      </c>
      <c r="R802" s="9">
        <f>100*(Data[[#This Row],[numNonLA]]/Data[[#This Row],[totalYP]])</f>
        <v>54.820936639118457</v>
      </c>
      <c r="S802" s="13">
        <f>100*(Data[[#This Row],[A1_num]]/Data[[#This Row],[totalNumLAttainers]])</f>
        <v>11.585365853658537</v>
      </c>
      <c r="T802" s="13">
        <f>100*(Data[[#This Row],[A2_num]]/Data[[#This Row],[totalNumLAttainers]])</f>
        <v>7.4695121951219505</v>
      </c>
      <c r="U802" s="13" t="e">
        <f>100*(Data[[#This Row],[A3_num]]/Data[[#This Row],[totalNumLAttainers]])</f>
        <v>#VALUE!</v>
      </c>
      <c r="V802" s="13">
        <f>100*(Data[[#This Row],[B1_num]]/Data[[#This Row],[totalNumLAttainers]])</f>
        <v>11.585365853658537</v>
      </c>
      <c r="W802" s="13">
        <f>100*(Data[[#This Row],[B2_num]]/Data[[#This Row],[totalNumLAttainers]])</f>
        <v>10.213414634146341</v>
      </c>
      <c r="X802" s="13">
        <f>100*(Data[[#This Row],[B3_num]]/Data[[#This Row],[totalNumLAttainers]])</f>
        <v>30.945121951219512</v>
      </c>
      <c r="Y802" s="13">
        <f>100*(Data[[#This Row],[C1_num]]/Data[[#This Row],[totalNumLAttainers]])</f>
        <v>12.042682926829269</v>
      </c>
      <c r="Z802" s="13">
        <f>100*(Data[[#This Row],[C2_num]]/Data[[#This Row],[totalNumLAttainers]])</f>
        <v>7.774390243902439</v>
      </c>
      <c r="AA802" s="13">
        <f>100*(Data[[#This Row],[C3_num]]/Data[[#This Row],[totalNumLAttainers]])</f>
        <v>8.3841463414634152</v>
      </c>
      <c r="AB802" s="9">
        <f>SUM(Data[[#This Row],[A1_num]:[A3_num]])</f>
        <v>125</v>
      </c>
      <c r="AC802" s="9">
        <f>SUM(Data[[#This Row],[B1_num]:[B3_num]])</f>
        <v>346</v>
      </c>
      <c r="AD802" s="9">
        <f>SUM(Data[[#This Row],[C1_num]:[C3_num]])</f>
        <v>185</v>
      </c>
      <c r="AE802" s="9">
        <f>SUM(Data[[#This Row],[A1_num]],Data[[#This Row],[B1_num]])</f>
        <v>152</v>
      </c>
      <c r="AF802" s="9">
        <f>SUM(Data[[#This Row],[A2_num]],Data[[#This Row],[B2_num]])</f>
        <v>116</v>
      </c>
      <c r="AG802" s="9">
        <f>SUM(Data[[#This Row],[A3_num]],Data[[#This Row],[B3_num]],Data[[#This Row],[C1_num]],Data[[#This Row],[C2_num]],Data[[#This Row],[C3_num]])</f>
        <v>388</v>
      </c>
    </row>
    <row r="803" spans="1:33" x14ac:dyDescent="0.15">
      <c r="A803" s="8">
        <v>2017</v>
      </c>
      <c r="B803" s="8" t="s">
        <v>221</v>
      </c>
      <c r="C803" s="8" t="s">
        <v>87</v>
      </c>
      <c r="D803" s="8" t="s">
        <v>200</v>
      </c>
      <c r="E803" s="8">
        <v>956</v>
      </c>
      <c r="F803" s="8">
        <v>34</v>
      </c>
      <c r="G803" s="8">
        <v>39</v>
      </c>
      <c r="H803" s="8" t="s">
        <v>2</v>
      </c>
      <c r="I803" s="8">
        <v>28</v>
      </c>
      <c r="J803" s="8">
        <v>37</v>
      </c>
      <c r="K803" s="8">
        <v>53</v>
      </c>
      <c r="L803" s="8">
        <v>35</v>
      </c>
      <c r="M803" s="8">
        <v>30</v>
      </c>
      <c r="N803" s="8">
        <v>16</v>
      </c>
      <c r="O803" s="8">
        <f>SUM(Data[[#This Row],[A1_num]:[C3_num]])</f>
        <v>272</v>
      </c>
      <c r="P803" s="9">
        <f>Data[[#This Row],[totalNumLAttainers]]+Data[[#This Row],[numNonLA]]</f>
        <v>1228</v>
      </c>
      <c r="Q803" s="9">
        <f>100*(Data[[#This Row],[totalNumLAttainers]]/Data[[#This Row],[totalYP]])</f>
        <v>22.149837133550488</v>
      </c>
      <c r="R803" s="9">
        <f>100*(Data[[#This Row],[numNonLA]]/Data[[#This Row],[totalYP]])</f>
        <v>77.850162866449509</v>
      </c>
      <c r="S803" s="13">
        <f>100*(Data[[#This Row],[A1_num]]/Data[[#This Row],[totalNumLAttainers]])</f>
        <v>12.5</v>
      </c>
      <c r="T803" s="13">
        <f>100*(Data[[#This Row],[A2_num]]/Data[[#This Row],[totalNumLAttainers]])</f>
        <v>14.338235294117647</v>
      </c>
      <c r="U803" s="13" t="e">
        <f>100*(Data[[#This Row],[A3_num]]/Data[[#This Row],[totalNumLAttainers]])</f>
        <v>#VALUE!</v>
      </c>
      <c r="V803" s="13">
        <f>100*(Data[[#This Row],[B1_num]]/Data[[#This Row],[totalNumLAttainers]])</f>
        <v>10.294117647058822</v>
      </c>
      <c r="W803" s="13">
        <f>100*(Data[[#This Row],[B2_num]]/Data[[#This Row],[totalNumLAttainers]])</f>
        <v>13.602941176470587</v>
      </c>
      <c r="X803" s="13">
        <f>100*(Data[[#This Row],[B3_num]]/Data[[#This Row],[totalNumLAttainers]])</f>
        <v>19.485294117647058</v>
      </c>
      <c r="Y803" s="13">
        <f>100*(Data[[#This Row],[C1_num]]/Data[[#This Row],[totalNumLAttainers]])</f>
        <v>12.867647058823529</v>
      </c>
      <c r="Z803" s="13">
        <f>100*(Data[[#This Row],[C2_num]]/Data[[#This Row],[totalNumLAttainers]])</f>
        <v>11.029411764705882</v>
      </c>
      <c r="AA803" s="13">
        <f>100*(Data[[#This Row],[C3_num]]/Data[[#This Row],[totalNumLAttainers]])</f>
        <v>5.8823529411764701</v>
      </c>
      <c r="AB803" s="9">
        <f>SUM(Data[[#This Row],[A1_num]:[A3_num]])</f>
        <v>73</v>
      </c>
      <c r="AC803" s="9">
        <f>SUM(Data[[#This Row],[B1_num]:[B3_num]])</f>
        <v>118</v>
      </c>
      <c r="AD803" s="9">
        <f>SUM(Data[[#This Row],[C1_num]:[C3_num]])</f>
        <v>81</v>
      </c>
      <c r="AE803" s="9">
        <f>SUM(Data[[#This Row],[A1_num]],Data[[#This Row],[B1_num]])</f>
        <v>62</v>
      </c>
      <c r="AF803" s="9">
        <f>SUM(Data[[#This Row],[A2_num]],Data[[#This Row],[B2_num]])</f>
        <v>76</v>
      </c>
      <c r="AG803" s="9">
        <f>SUM(Data[[#This Row],[A3_num]],Data[[#This Row],[B3_num]],Data[[#This Row],[C1_num]],Data[[#This Row],[C2_num]],Data[[#This Row],[C3_num]])</f>
        <v>134</v>
      </c>
    </row>
    <row r="804" spans="1:33" x14ac:dyDescent="0.15">
      <c r="A804" s="8">
        <v>2017</v>
      </c>
      <c r="B804" s="8" t="s">
        <v>221</v>
      </c>
      <c r="C804" s="8" t="s">
        <v>36</v>
      </c>
      <c r="D804" s="8" t="s">
        <v>153</v>
      </c>
      <c r="E804" s="8">
        <v>1308</v>
      </c>
      <c r="F804" s="8">
        <v>123</v>
      </c>
      <c r="G804" s="8">
        <v>143</v>
      </c>
      <c r="H804" s="8">
        <v>21</v>
      </c>
      <c r="I804" s="8">
        <v>117</v>
      </c>
      <c r="J804" s="8">
        <v>119</v>
      </c>
      <c r="K804" s="8">
        <v>355</v>
      </c>
      <c r="L804" s="8">
        <v>175</v>
      </c>
      <c r="M804" s="8">
        <v>55</v>
      </c>
      <c r="N804" s="8">
        <v>67</v>
      </c>
      <c r="O804" s="8">
        <f>SUM(Data[[#This Row],[A1_num]:[C3_num]])</f>
        <v>1175</v>
      </c>
      <c r="P804" s="9">
        <f>Data[[#This Row],[totalNumLAttainers]]+Data[[#This Row],[numNonLA]]</f>
        <v>2483</v>
      </c>
      <c r="Q804" s="9">
        <f>100*(Data[[#This Row],[totalNumLAttainers]]/Data[[#This Row],[totalYP]])</f>
        <v>47.321788159484498</v>
      </c>
      <c r="R804" s="9">
        <f>100*(Data[[#This Row],[numNonLA]]/Data[[#This Row],[totalYP]])</f>
        <v>52.678211840515509</v>
      </c>
      <c r="S804" s="13">
        <f>100*(Data[[#This Row],[A1_num]]/Data[[#This Row],[totalNumLAttainers]])</f>
        <v>10.468085106382979</v>
      </c>
      <c r="T804" s="13">
        <f>100*(Data[[#This Row],[A2_num]]/Data[[#This Row],[totalNumLAttainers]])</f>
        <v>12.170212765957448</v>
      </c>
      <c r="U804" s="13">
        <f>100*(Data[[#This Row],[A3_num]]/Data[[#This Row],[totalNumLAttainers]])</f>
        <v>1.7872340425531916</v>
      </c>
      <c r="V804" s="13">
        <f>100*(Data[[#This Row],[B1_num]]/Data[[#This Row],[totalNumLAttainers]])</f>
        <v>9.9574468085106371</v>
      </c>
      <c r="W804" s="13">
        <f>100*(Data[[#This Row],[B2_num]]/Data[[#This Row],[totalNumLAttainers]])</f>
        <v>10.127659574468085</v>
      </c>
      <c r="X804" s="13">
        <f>100*(Data[[#This Row],[B3_num]]/Data[[#This Row],[totalNumLAttainers]])</f>
        <v>30.212765957446809</v>
      </c>
      <c r="Y804" s="13">
        <f>100*(Data[[#This Row],[C1_num]]/Data[[#This Row],[totalNumLAttainers]])</f>
        <v>14.893617021276595</v>
      </c>
      <c r="Z804" s="13">
        <f>100*(Data[[#This Row],[C2_num]]/Data[[#This Row],[totalNumLAttainers]])</f>
        <v>4.6808510638297873</v>
      </c>
      <c r="AA804" s="13">
        <f>100*(Data[[#This Row],[C3_num]]/Data[[#This Row],[totalNumLAttainers]])</f>
        <v>5.7021276595744679</v>
      </c>
      <c r="AB804" s="9">
        <f>SUM(Data[[#This Row],[A1_num]:[A3_num]])</f>
        <v>287</v>
      </c>
      <c r="AC804" s="9">
        <f>SUM(Data[[#This Row],[B1_num]:[B3_num]])</f>
        <v>591</v>
      </c>
      <c r="AD804" s="9">
        <f>SUM(Data[[#This Row],[C1_num]:[C3_num]])</f>
        <v>297</v>
      </c>
      <c r="AE804" s="9">
        <f>SUM(Data[[#This Row],[A1_num]],Data[[#This Row],[B1_num]])</f>
        <v>240</v>
      </c>
      <c r="AF804" s="9">
        <f>SUM(Data[[#This Row],[A2_num]],Data[[#This Row],[B2_num]])</f>
        <v>262</v>
      </c>
      <c r="AG804" s="9">
        <f>SUM(Data[[#This Row],[A3_num]],Data[[#This Row],[B3_num]],Data[[#This Row],[C1_num]],Data[[#This Row],[C2_num]],Data[[#This Row],[C3_num]])</f>
        <v>673</v>
      </c>
    </row>
    <row r="805" spans="1:33" x14ac:dyDescent="0.15">
      <c r="A805" s="8">
        <v>2017</v>
      </c>
      <c r="B805" s="8" t="s">
        <v>221</v>
      </c>
      <c r="C805" s="8" t="s">
        <v>45</v>
      </c>
      <c r="D805" s="8" t="s">
        <v>161</v>
      </c>
      <c r="E805" s="8">
        <v>1449</v>
      </c>
      <c r="F805" s="8">
        <v>170</v>
      </c>
      <c r="G805" s="8">
        <v>185</v>
      </c>
      <c r="H805" s="8">
        <v>33</v>
      </c>
      <c r="I805" s="8">
        <v>81</v>
      </c>
      <c r="J805" s="8">
        <v>109</v>
      </c>
      <c r="K805" s="8">
        <v>482</v>
      </c>
      <c r="L805" s="8">
        <v>101</v>
      </c>
      <c r="M805" s="8">
        <v>75</v>
      </c>
      <c r="N805" s="8">
        <v>82</v>
      </c>
      <c r="O805" s="8">
        <f>SUM(Data[[#This Row],[A1_num]:[C3_num]])</f>
        <v>1318</v>
      </c>
      <c r="P805" s="9">
        <f>Data[[#This Row],[totalNumLAttainers]]+Data[[#This Row],[numNonLA]]</f>
        <v>2767</v>
      </c>
      <c r="Q805" s="9">
        <f>100*(Data[[#This Row],[totalNumLAttainers]]/Data[[#This Row],[totalYP]])</f>
        <v>47.632815323455006</v>
      </c>
      <c r="R805" s="9">
        <f>100*(Data[[#This Row],[numNonLA]]/Data[[#This Row],[totalYP]])</f>
        <v>52.367184676544994</v>
      </c>
      <c r="S805" s="13">
        <f>100*(Data[[#This Row],[A1_num]]/Data[[#This Row],[totalNumLAttainers]])</f>
        <v>12.898330804248861</v>
      </c>
      <c r="T805" s="13">
        <f>100*(Data[[#This Row],[A2_num]]/Data[[#This Row],[totalNumLAttainers]])</f>
        <v>14.036418816388469</v>
      </c>
      <c r="U805" s="13">
        <f>100*(Data[[#This Row],[A3_num]]/Data[[#This Row],[totalNumLAttainers]])</f>
        <v>2.5037936267071319</v>
      </c>
      <c r="V805" s="13">
        <f>100*(Data[[#This Row],[B1_num]]/Data[[#This Row],[totalNumLAttainers]])</f>
        <v>6.1456752655538693</v>
      </c>
      <c r="W805" s="13">
        <f>100*(Data[[#This Row],[B2_num]]/Data[[#This Row],[totalNumLAttainers]])</f>
        <v>8.2701062215478007</v>
      </c>
      <c r="X805" s="13">
        <f>100*(Data[[#This Row],[B3_num]]/Data[[#This Row],[totalNumLAttainers]])</f>
        <v>36.570561456752657</v>
      </c>
      <c r="Y805" s="13">
        <f>100*(Data[[#This Row],[C1_num]]/Data[[#This Row],[totalNumLAttainers]])</f>
        <v>7.6631259484066767</v>
      </c>
      <c r="Z805" s="13">
        <f>100*(Data[[#This Row],[C2_num]]/Data[[#This Row],[totalNumLAttainers]])</f>
        <v>5.6904400606980277</v>
      </c>
      <c r="AA805" s="13">
        <f>100*(Data[[#This Row],[C3_num]]/Data[[#This Row],[totalNumLAttainers]])</f>
        <v>6.2215477996965101</v>
      </c>
      <c r="AB805" s="9">
        <f>SUM(Data[[#This Row],[A1_num]:[A3_num]])</f>
        <v>388</v>
      </c>
      <c r="AC805" s="9">
        <f>SUM(Data[[#This Row],[B1_num]:[B3_num]])</f>
        <v>672</v>
      </c>
      <c r="AD805" s="9">
        <f>SUM(Data[[#This Row],[C1_num]:[C3_num]])</f>
        <v>258</v>
      </c>
      <c r="AE805" s="9">
        <f>SUM(Data[[#This Row],[A1_num]],Data[[#This Row],[B1_num]])</f>
        <v>251</v>
      </c>
      <c r="AF805" s="9">
        <f>SUM(Data[[#This Row],[A2_num]],Data[[#This Row],[B2_num]])</f>
        <v>294</v>
      </c>
      <c r="AG805" s="9">
        <f>SUM(Data[[#This Row],[A3_num]],Data[[#This Row],[B3_num]],Data[[#This Row],[C1_num]],Data[[#This Row],[C2_num]],Data[[#This Row],[C3_num]])</f>
        <v>773</v>
      </c>
    </row>
    <row r="806" spans="1:33" x14ac:dyDescent="0.15">
      <c r="A806" s="8">
        <v>2017</v>
      </c>
      <c r="B806" s="8" t="s">
        <v>221</v>
      </c>
      <c r="C806" s="8" t="s">
        <v>242</v>
      </c>
      <c r="D806" s="8" t="s">
        <v>243</v>
      </c>
      <c r="E806" s="8">
        <v>190</v>
      </c>
      <c r="F806" s="8" t="s">
        <v>2</v>
      </c>
      <c r="G806" s="8">
        <v>20</v>
      </c>
      <c r="H806" s="8" t="s">
        <v>2</v>
      </c>
      <c r="I806" s="8" t="s">
        <v>2</v>
      </c>
      <c r="J806" s="8">
        <v>16</v>
      </c>
      <c r="K806" s="8">
        <v>23</v>
      </c>
      <c r="L806" s="8" t="s">
        <v>2</v>
      </c>
      <c r="M806" s="8" t="s">
        <v>2</v>
      </c>
      <c r="N806" s="8" t="s">
        <v>2</v>
      </c>
      <c r="O806" s="8">
        <f>SUM(Data[[#This Row],[A1_num]:[C3_num]])</f>
        <v>59</v>
      </c>
      <c r="P806" s="9">
        <f>Data[[#This Row],[totalNumLAttainers]]+Data[[#This Row],[numNonLA]]</f>
        <v>249</v>
      </c>
      <c r="Q806" s="9">
        <f>100*(Data[[#This Row],[totalNumLAttainers]]/Data[[#This Row],[totalYP]])</f>
        <v>23.694779116465863</v>
      </c>
      <c r="R806" s="9">
        <f>100*(Data[[#This Row],[numNonLA]]/Data[[#This Row],[totalYP]])</f>
        <v>76.305220883534147</v>
      </c>
      <c r="S806" s="13" t="e">
        <f>100*(Data[[#This Row],[A1_num]]/Data[[#This Row],[totalNumLAttainers]])</f>
        <v>#VALUE!</v>
      </c>
      <c r="T806" s="13">
        <f>100*(Data[[#This Row],[A2_num]]/Data[[#This Row],[totalNumLAttainers]])</f>
        <v>33.898305084745758</v>
      </c>
      <c r="U806" s="13" t="e">
        <f>100*(Data[[#This Row],[A3_num]]/Data[[#This Row],[totalNumLAttainers]])</f>
        <v>#VALUE!</v>
      </c>
      <c r="V806" s="13" t="e">
        <f>100*(Data[[#This Row],[B1_num]]/Data[[#This Row],[totalNumLAttainers]])</f>
        <v>#VALUE!</v>
      </c>
      <c r="W806" s="13">
        <f>100*(Data[[#This Row],[B2_num]]/Data[[#This Row],[totalNumLAttainers]])</f>
        <v>27.118644067796609</v>
      </c>
      <c r="X806" s="13">
        <f>100*(Data[[#This Row],[B3_num]]/Data[[#This Row],[totalNumLAttainers]])</f>
        <v>38.983050847457626</v>
      </c>
      <c r="Y806" s="13" t="e">
        <f>100*(Data[[#This Row],[C1_num]]/Data[[#This Row],[totalNumLAttainers]])</f>
        <v>#VALUE!</v>
      </c>
      <c r="Z806" s="13" t="e">
        <f>100*(Data[[#This Row],[C2_num]]/Data[[#This Row],[totalNumLAttainers]])</f>
        <v>#VALUE!</v>
      </c>
      <c r="AA806" s="13" t="e">
        <f>100*(Data[[#This Row],[C3_num]]/Data[[#This Row],[totalNumLAttainers]])</f>
        <v>#VALUE!</v>
      </c>
      <c r="AB806" s="9">
        <f>SUM(Data[[#This Row],[A1_num]:[A3_num]])</f>
        <v>20</v>
      </c>
      <c r="AC806" s="9">
        <f>SUM(Data[[#This Row],[B1_num]:[B3_num]])</f>
        <v>39</v>
      </c>
      <c r="AD806" s="9">
        <f>SUM(Data[[#This Row],[C1_num]:[C3_num]])</f>
        <v>0</v>
      </c>
      <c r="AE806" s="9">
        <f>SUM(Data[[#This Row],[A1_num]],Data[[#This Row],[B1_num]])</f>
        <v>0</v>
      </c>
      <c r="AF806" s="9">
        <f>SUM(Data[[#This Row],[A2_num]],Data[[#This Row],[B2_num]])</f>
        <v>36</v>
      </c>
      <c r="AG806" s="9">
        <f>SUM(Data[[#This Row],[A3_num]],Data[[#This Row],[B3_num]],Data[[#This Row],[C1_num]],Data[[#This Row],[C2_num]],Data[[#This Row],[C3_num]])</f>
        <v>23</v>
      </c>
    </row>
    <row r="807" spans="1:33" x14ac:dyDescent="0.15">
      <c r="A807" s="8">
        <v>2017</v>
      </c>
      <c r="B807" s="8" t="s">
        <v>221</v>
      </c>
      <c r="C807" s="8" t="s">
        <v>37</v>
      </c>
      <c r="D807" s="8" t="s">
        <v>154</v>
      </c>
      <c r="E807" s="8">
        <v>1114</v>
      </c>
      <c r="F807" s="8">
        <v>108</v>
      </c>
      <c r="G807" s="8">
        <v>134</v>
      </c>
      <c r="H807" s="8">
        <v>25</v>
      </c>
      <c r="I807" s="8">
        <v>103</v>
      </c>
      <c r="J807" s="8">
        <v>129</v>
      </c>
      <c r="K807" s="8">
        <v>404</v>
      </c>
      <c r="L807" s="8">
        <v>88</v>
      </c>
      <c r="M807" s="8">
        <v>85</v>
      </c>
      <c r="N807" s="8">
        <v>68</v>
      </c>
      <c r="O807" s="8">
        <f>SUM(Data[[#This Row],[A1_num]:[C3_num]])</f>
        <v>1144</v>
      </c>
      <c r="P807" s="9">
        <f>Data[[#This Row],[totalNumLAttainers]]+Data[[#This Row],[numNonLA]]</f>
        <v>2258</v>
      </c>
      <c r="Q807" s="9">
        <f>100*(Data[[#This Row],[totalNumLAttainers]]/Data[[#This Row],[totalYP]])</f>
        <v>50.66430469441984</v>
      </c>
      <c r="R807" s="9">
        <f>100*(Data[[#This Row],[numNonLA]]/Data[[#This Row],[totalYP]])</f>
        <v>49.33569530558016</v>
      </c>
      <c r="S807" s="13">
        <f>100*(Data[[#This Row],[A1_num]]/Data[[#This Row],[totalNumLAttainers]])</f>
        <v>9.44055944055944</v>
      </c>
      <c r="T807" s="13">
        <f>100*(Data[[#This Row],[A2_num]]/Data[[#This Row],[totalNumLAttainers]])</f>
        <v>11.713286713286713</v>
      </c>
      <c r="U807" s="13">
        <f>100*(Data[[#This Row],[A3_num]]/Data[[#This Row],[totalNumLAttainers]])</f>
        <v>2.1853146853146854</v>
      </c>
      <c r="V807" s="13">
        <f>100*(Data[[#This Row],[B1_num]]/Data[[#This Row],[totalNumLAttainers]])</f>
        <v>9.0034965034965033</v>
      </c>
      <c r="W807" s="13">
        <f>100*(Data[[#This Row],[B2_num]]/Data[[#This Row],[totalNumLAttainers]])</f>
        <v>11.276223776223777</v>
      </c>
      <c r="X807" s="13">
        <f>100*(Data[[#This Row],[B3_num]]/Data[[#This Row],[totalNumLAttainers]])</f>
        <v>35.314685314685313</v>
      </c>
      <c r="Y807" s="13">
        <f>100*(Data[[#This Row],[C1_num]]/Data[[#This Row],[totalNumLAttainers]])</f>
        <v>7.6923076923076925</v>
      </c>
      <c r="Z807" s="13">
        <f>100*(Data[[#This Row],[C2_num]]/Data[[#This Row],[totalNumLAttainers]])</f>
        <v>7.43006993006993</v>
      </c>
      <c r="AA807" s="13">
        <f>100*(Data[[#This Row],[C3_num]]/Data[[#This Row],[totalNumLAttainers]])</f>
        <v>5.9440559440559442</v>
      </c>
      <c r="AB807" s="9">
        <f>SUM(Data[[#This Row],[A1_num]:[A3_num]])</f>
        <v>267</v>
      </c>
      <c r="AC807" s="9">
        <f>SUM(Data[[#This Row],[B1_num]:[B3_num]])</f>
        <v>636</v>
      </c>
      <c r="AD807" s="9">
        <f>SUM(Data[[#This Row],[C1_num]:[C3_num]])</f>
        <v>241</v>
      </c>
      <c r="AE807" s="9">
        <f>SUM(Data[[#This Row],[A1_num]],Data[[#This Row],[B1_num]])</f>
        <v>211</v>
      </c>
      <c r="AF807" s="9">
        <f>SUM(Data[[#This Row],[A2_num]],Data[[#This Row],[B2_num]])</f>
        <v>263</v>
      </c>
      <c r="AG807" s="9">
        <f>SUM(Data[[#This Row],[A3_num]],Data[[#This Row],[B3_num]],Data[[#This Row],[C1_num]],Data[[#This Row],[C2_num]],Data[[#This Row],[C3_num]])</f>
        <v>670</v>
      </c>
    </row>
    <row r="808" spans="1:33" x14ac:dyDescent="0.15">
      <c r="A808" s="8">
        <v>2017</v>
      </c>
      <c r="B808" s="8" t="s">
        <v>221</v>
      </c>
      <c r="C808" s="8" t="s">
        <v>51</v>
      </c>
      <c r="D808" s="8" t="s">
        <v>166</v>
      </c>
      <c r="E808" s="8">
        <v>1859</v>
      </c>
      <c r="F808" s="8">
        <v>254</v>
      </c>
      <c r="G808" s="8">
        <v>212</v>
      </c>
      <c r="H808" s="8">
        <v>51</v>
      </c>
      <c r="I808" s="8">
        <v>185</v>
      </c>
      <c r="J808" s="8">
        <v>166</v>
      </c>
      <c r="K808" s="8">
        <v>768</v>
      </c>
      <c r="L808" s="8">
        <v>145</v>
      </c>
      <c r="M808" s="8">
        <v>108</v>
      </c>
      <c r="N808" s="8">
        <v>75</v>
      </c>
      <c r="O808" s="8">
        <f>SUM(Data[[#This Row],[A1_num]:[C3_num]])</f>
        <v>1964</v>
      </c>
      <c r="P808" s="9">
        <f>Data[[#This Row],[totalNumLAttainers]]+Data[[#This Row],[numNonLA]]</f>
        <v>3823</v>
      </c>
      <c r="Q808" s="9">
        <f>100*(Data[[#This Row],[totalNumLAttainers]]/Data[[#This Row],[totalYP]])</f>
        <v>51.37326706774784</v>
      </c>
      <c r="R808" s="9">
        <f>100*(Data[[#This Row],[numNonLA]]/Data[[#This Row],[totalYP]])</f>
        <v>48.62673293225216</v>
      </c>
      <c r="S808" s="13">
        <f>100*(Data[[#This Row],[A1_num]]/Data[[#This Row],[totalNumLAttainers]])</f>
        <v>12.932790224032587</v>
      </c>
      <c r="T808" s="13">
        <f>100*(Data[[#This Row],[A2_num]]/Data[[#This Row],[totalNumLAttainers]])</f>
        <v>10.794297352342159</v>
      </c>
      <c r="U808" s="13">
        <f>100*(Data[[#This Row],[A3_num]]/Data[[#This Row],[totalNumLAttainers]])</f>
        <v>2.5967413441955194</v>
      </c>
      <c r="V808" s="13">
        <f>100*(Data[[#This Row],[B1_num]]/Data[[#This Row],[totalNumLAttainers]])</f>
        <v>9.4195519348268828</v>
      </c>
      <c r="W808" s="13">
        <f>100*(Data[[#This Row],[B2_num]]/Data[[#This Row],[totalNumLAttainers]])</f>
        <v>8.4521384928716898</v>
      </c>
      <c r="X808" s="13">
        <f>100*(Data[[#This Row],[B3_num]]/Data[[#This Row],[totalNumLAttainers]])</f>
        <v>39.103869653767816</v>
      </c>
      <c r="Y808" s="13">
        <f>100*(Data[[#This Row],[C1_num]]/Data[[#This Row],[totalNumLAttainers]])</f>
        <v>7.3828920570264769</v>
      </c>
      <c r="Z808" s="13">
        <f>100*(Data[[#This Row],[C2_num]]/Data[[#This Row],[totalNumLAttainers]])</f>
        <v>5.4989816700610996</v>
      </c>
      <c r="AA808" s="13">
        <f>100*(Data[[#This Row],[C3_num]]/Data[[#This Row],[totalNumLAttainers]])</f>
        <v>3.8187372708757641</v>
      </c>
      <c r="AB808" s="9">
        <f>SUM(Data[[#This Row],[A1_num]:[A3_num]])</f>
        <v>517</v>
      </c>
      <c r="AC808" s="9">
        <f>SUM(Data[[#This Row],[B1_num]:[B3_num]])</f>
        <v>1119</v>
      </c>
      <c r="AD808" s="9">
        <f>SUM(Data[[#This Row],[C1_num]:[C3_num]])</f>
        <v>328</v>
      </c>
      <c r="AE808" s="9">
        <f>SUM(Data[[#This Row],[A1_num]],Data[[#This Row],[B1_num]])</f>
        <v>439</v>
      </c>
      <c r="AF808" s="9">
        <f>SUM(Data[[#This Row],[A2_num]],Data[[#This Row],[B2_num]])</f>
        <v>378</v>
      </c>
      <c r="AG808" s="9">
        <f>SUM(Data[[#This Row],[A3_num]],Data[[#This Row],[B3_num]],Data[[#This Row],[C1_num]],Data[[#This Row],[C2_num]],Data[[#This Row],[C3_num]])</f>
        <v>1147</v>
      </c>
    </row>
    <row r="809" spans="1:33" x14ac:dyDescent="0.15">
      <c r="A809" s="8">
        <v>2017</v>
      </c>
      <c r="B809" s="8" t="s">
        <v>221</v>
      </c>
      <c r="C809" s="8" t="s">
        <v>12</v>
      </c>
      <c r="D809" s="8" t="s">
        <v>139</v>
      </c>
      <c r="E809" s="8">
        <v>1567</v>
      </c>
      <c r="F809" s="8">
        <v>145</v>
      </c>
      <c r="G809" s="8">
        <v>146</v>
      </c>
      <c r="H809" s="8">
        <v>34</v>
      </c>
      <c r="I809" s="8">
        <v>111</v>
      </c>
      <c r="J809" s="8">
        <v>92</v>
      </c>
      <c r="K809" s="8">
        <v>373</v>
      </c>
      <c r="L809" s="8">
        <v>102</v>
      </c>
      <c r="M809" s="8">
        <v>77</v>
      </c>
      <c r="N809" s="8">
        <v>68</v>
      </c>
      <c r="O809" s="8">
        <f>SUM(Data[[#This Row],[A1_num]:[C3_num]])</f>
        <v>1148</v>
      </c>
      <c r="P809" s="9">
        <f>Data[[#This Row],[totalNumLAttainers]]+Data[[#This Row],[numNonLA]]</f>
        <v>2715</v>
      </c>
      <c r="Q809" s="9">
        <f>100*(Data[[#This Row],[totalNumLAttainers]]/Data[[#This Row],[totalYP]])</f>
        <v>42.283609576427253</v>
      </c>
      <c r="R809" s="9">
        <f>100*(Data[[#This Row],[numNonLA]]/Data[[#This Row],[totalYP]])</f>
        <v>57.71639042357274</v>
      </c>
      <c r="S809" s="13">
        <f>100*(Data[[#This Row],[A1_num]]/Data[[#This Row],[totalNumLAttainers]])</f>
        <v>12.630662020905921</v>
      </c>
      <c r="T809" s="13">
        <f>100*(Data[[#This Row],[A2_num]]/Data[[#This Row],[totalNumLAttainers]])</f>
        <v>12.717770034843207</v>
      </c>
      <c r="U809" s="13">
        <f>100*(Data[[#This Row],[A3_num]]/Data[[#This Row],[totalNumLAttainers]])</f>
        <v>2.9616724738675959</v>
      </c>
      <c r="V809" s="13">
        <f>100*(Data[[#This Row],[B1_num]]/Data[[#This Row],[totalNumLAttainers]])</f>
        <v>9.6689895470383274</v>
      </c>
      <c r="W809" s="13">
        <f>100*(Data[[#This Row],[B2_num]]/Data[[#This Row],[totalNumLAttainers]])</f>
        <v>8.0139372822299642</v>
      </c>
      <c r="X809" s="13">
        <f>100*(Data[[#This Row],[B3_num]]/Data[[#This Row],[totalNumLAttainers]])</f>
        <v>32.491289198606275</v>
      </c>
      <c r="Y809" s="13">
        <f>100*(Data[[#This Row],[C1_num]]/Data[[#This Row],[totalNumLAttainers]])</f>
        <v>8.8850174216027877</v>
      </c>
      <c r="Z809" s="13">
        <f>100*(Data[[#This Row],[C2_num]]/Data[[#This Row],[totalNumLAttainers]])</f>
        <v>6.7073170731707323</v>
      </c>
      <c r="AA809" s="13">
        <f>100*(Data[[#This Row],[C3_num]]/Data[[#This Row],[totalNumLAttainers]])</f>
        <v>5.9233449477351918</v>
      </c>
      <c r="AB809" s="9">
        <f>SUM(Data[[#This Row],[A1_num]:[A3_num]])</f>
        <v>325</v>
      </c>
      <c r="AC809" s="9">
        <f>SUM(Data[[#This Row],[B1_num]:[B3_num]])</f>
        <v>576</v>
      </c>
      <c r="AD809" s="9">
        <f>SUM(Data[[#This Row],[C1_num]:[C3_num]])</f>
        <v>247</v>
      </c>
      <c r="AE809" s="9">
        <f>SUM(Data[[#This Row],[A1_num]],Data[[#This Row],[B1_num]])</f>
        <v>256</v>
      </c>
      <c r="AF809" s="9">
        <f>SUM(Data[[#This Row],[A2_num]],Data[[#This Row],[B2_num]])</f>
        <v>238</v>
      </c>
      <c r="AG809" s="9">
        <f>SUM(Data[[#This Row],[A3_num]],Data[[#This Row],[B3_num]],Data[[#This Row],[C1_num]],Data[[#This Row],[C2_num]],Data[[#This Row],[C3_num]])</f>
        <v>654</v>
      </c>
    </row>
    <row r="810" spans="1:33" x14ac:dyDescent="0.15">
      <c r="A810" s="8">
        <v>2017</v>
      </c>
      <c r="B810" s="8" t="s">
        <v>221</v>
      </c>
      <c r="C810" s="8" t="s">
        <v>46</v>
      </c>
      <c r="D810" s="8" t="s">
        <v>162</v>
      </c>
      <c r="E810" s="8">
        <v>2908</v>
      </c>
      <c r="F810" s="8">
        <v>202</v>
      </c>
      <c r="G810" s="8">
        <v>274</v>
      </c>
      <c r="H810" s="8">
        <v>27</v>
      </c>
      <c r="I810" s="8">
        <v>215</v>
      </c>
      <c r="J810" s="8">
        <v>261</v>
      </c>
      <c r="K810" s="8">
        <v>853</v>
      </c>
      <c r="L810" s="8">
        <v>290</v>
      </c>
      <c r="M810" s="8">
        <v>130</v>
      </c>
      <c r="N810" s="8">
        <v>208</v>
      </c>
      <c r="O810" s="8">
        <f>SUM(Data[[#This Row],[A1_num]:[C3_num]])</f>
        <v>2460</v>
      </c>
      <c r="P810" s="9">
        <f>Data[[#This Row],[totalNumLAttainers]]+Data[[#This Row],[numNonLA]]</f>
        <v>5368</v>
      </c>
      <c r="Q810" s="9">
        <f>100*(Data[[#This Row],[totalNumLAttainers]]/Data[[#This Row],[totalYP]])</f>
        <v>45.827123695976155</v>
      </c>
      <c r="R810" s="9">
        <f>100*(Data[[#This Row],[numNonLA]]/Data[[#This Row],[totalYP]])</f>
        <v>54.172876304023845</v>
      </c>
      <c r="S810" s="13">
        <f>100*(Data[[#This Row],[A1_num]]/Data[[#This Row],[totalNumLAttainers]])</f>
        <v>8.2113821138211378</v>
      </c>
      <c r="T810" s="13">
        <f>100*(Data[[#This Row],[A2_num]]/Data[[#This Row],[totalNumLAttainers]])</f>
        <v>11.138211382113822</v>
      </c>
      <c r="U810" s="13">
        <f>100*(Data[[#This Row],[A3_num]]/Data[[#This Row],[totalNumLAttainers]])</f>
        <v>1.097560975609756</v>
      </c>
      <c r="V810" s="13">
        <f>100*(Data[[#This Row],[B1_num]]/Data[[#This Row],[totalNumLAttainers]])</f>
        <v>8.7398373983739841</v>
      </c>
      <c r="W810" s="13">
        <f>100*(Data[[#This Row],[B2_num]]/Data[[#This Row],[totalNumLAttainers]])</f>
        <v>10.609756097560975</v>
      </c>
      <c r="X810" s="13">
        <f>100*(Data[[#This Row],[B3_num]]/Data[[#This Row],[totalNumLAttainers]])</f>
        <v>34.674796747967477</v>
      </c>
      <c r="Y810" s="13">
        <f>100*(Data[[#This Row],[C1_num]]/Data[[#This Row],[totalNumLAttainers]])</f>
        <v>11.788617886178862</v>
      </c>
      <c r="Z810" s="13">
        <f>100*(Data[[#This Row],[C2_num]]/Data[[#This Row],[totalNumLAttainers]])</f>
        <v>5.2845528455284558</v>
      </c>
      <c r="AA810" s="13">
        <f>100*(Data[[#This Row],[C3_num]]/Data[[#This Row],[totalNumLAttainers]])</f>
        <v>8.4552845528455283</v>
      </c>
      <c r="AB810" s="9">
        <f>SUM(Data[[#This Row],[A1_num]:[A3_num]])</f>
        <v>503</v>
      </c>
      <c r="AC810" s="9">
        <f>SUM(Data[[#This Row],[B1_num]:[B3_num]])</f>
        <v>1329</v>
      </c>
      <c r="AD810" s="9">
        <f>SUM(Data[[#This Row],[C1_num]:[C3_num]])</f>
        <v>628</v>
      </c>
      <c r="AE810" s="9">
        <f>SUM(Data[[#This Row],[A1_num]],Data[[#This Row],[B1_num]])</f>
        <v>417</v>
      </c>
      <c r="AF810" s="9">
        <f>SUM(Data[[#This Row],[A2_num]],Data[[#This Row],[B2_num]])</f>
        <v>535</v>
      </c>
      <c r="AG810" s="9">
        <f>SUM(Data[[#This Row],[A3_num]],Data[[#This Row],[B3_num]],Data[[#This Row],[C1_num]],Data[[#This Row],[C2_num]],Data[[#This Row],[C3_num]])</f>
        <v>1508</v>
      </c>
    </row>
    <row r="811" spans="1:33" x14ac:dyDescent="0.15">
      <c r="A811" s="8">
        <v>2017</v>
      </c>
      <c r="B811" s="8" t="s">
        <v>218</v>
      </c>
      <c r="C811" s="8" t="s">
        <v>47</v>
      </c>
      <c r="D811" s="8" t="s">
        <v>113</v>
      </c>
      <c r="E811" s="8">
        <v>7320</v>
      </c>
      <c r="F811" s="8">
        <v>596</v>
      </c>
      <c r="G811" s="8">
        <v>733</v>
      </c>
      <c r="H811" s="8">
        <v>107</v>
      </c>
      <c r="I811" s="8">
        <v>543</v>
      </c>
      <c r="J811" s="8">
        <v>629</v>
      </c>
      <c r="K811" s="8">
        <v>2214</v>
      </c>
      <c r="L811" s="8">
        <v>665</v>
      </c>
      <c r="M811" s="8">
        <v>340</v>
      </c>
      <c r="N811" s="8">
        <v>462</v>
      </c>
      <c r="O811" s="8">
        <f>SUM(Data[[#This Row],[A1_num]:[C3_num]])</f>
        <v>6289</v>
      </c>
      <c r="P811" s="9">
        <f>Data[[#This Row],[totalNumLAttainers]]+Data[[#This Row],[numNonLA]]</f>
        <v>13609</v>
      </c>
      <c r="Q811" s="9">
        <f>100*(Data[[#This Row],[totalNumLAttainers]]/Data[[#This Row],[totalYP]])</f>
        <v>46.212065544860017</v>
      </c>
      <c r="R811" s="9">
        <f>100*(Data[[#This Row],[numNonLA]]/Data[[#This Row],[totalYP]])</f>
        <v>53.787934455139983</v>
      </c>
      <c r="S811" s="13">
        <f>100*(Data[[#This Row],[A1_num]]/Data[[#This Row],[totalNumLAttainers]])</f>
        <v>9.4768643663539507</v>
      </c>
      <c r="T811" s="13">
        <f>100*(Data[[#This Row],[A2_num]]/Data[[#This Row],[totalNumLAttainers]])</f>
        <v>11.655271108284305</v>
      </c>
      <c r="U811" s="13">
        <f>100*(Data[[#This Row],[A3_num]]/Data[[#This Row],[totalNumLAttainers]])</f>
        <v>1.7013833677850216</v>
      </c>
      <c r="V811" s="13">
        <f>100*(Data[[#This Row],[B1_num]]/Data[[#This Row],[totalNumLAttainers]])</f>
        <v>8.6341230720305298</v>
      </c>
      <c r="W811" s="13">
        <f>100*(Data[[#This Row],[B2_num]]/Data[[#This Row],[totalNumLAttainers]])</f>
        <v>10.001590077913818</v>
      </c>
      <c r="X811" s="13">
        <f>100*(Data[[#This Row],[B3_num]]/Data[[#This Row],[totalNumLAttainers]])</f>
        <v>35.204325011925583</v>
      </c>
      <c r="Y811" s="13">
        <f>100*(Data[[#This Row],[C1_num]]/Data[[#This Row],[totalNumLAttainers]])</f>
        <v>10.574018126888216</v>
      </c>
      <c r="Z811" s="13">
        <f>100*(Data[[#This Row],[C2_num]]/Data[[#This Row],[totalNumLAttainers]])</f>
        <v>5.406264906980442</v>
      </c>
      <c r="AA811" s="13">
        <f>100*(Data[[#This Row],[C3_num]]/Data[[#This Row],[totalNumLAttainers]])</f>
        <v>7.346159961838131</v>
      </c>
      <c r="AB811" s="9">
        <f>SUM(Data[[#This Row],[A1_num]:[A3_num]])</f>
        <v>1436</v>
      </c>
      <c r="AC811" s="9">
        <f>SUM(Data[[#This Row],[B1_num]:[B3_num]])</f>
        <v>3386</v>
      </c>
      <c r="AD811" s="9">
        <f>SUM(Data[[#This Row],[C1_num]:[C3_num]])</f>
        <v>1467</v>
      </c>
      <c r="AE811" s="9">
        <f>SUM(Data[[#This Row],[A1_num]],Data[[#This Row],[B1_num]])</f>
        <v>1139</v>
      </c>
      <c r="AF811" s="9">
        <f>SUM(Data[[#This Row],[A2_num]],Data[[#This Row],[B2_num]])</f>
        <v>1362</v>
      </c>
      <c r="AG811" s="9">
        <f>SUM(Data[[#This Row],[A3_num]],Data[[#This Row],[B3_num]],Data[[#This Row],[C1_num]],Data[[#This Row],[C2_num]],Data[[#This Row],[C3_num]])</f>
        <v>3788</v>
      </c>
    </row>
    <row r="812" spans="1:33" x14ac:dyDescent="0.15">
      <c r="A812" s="8">
        <v>2017</v>
      </c>
      <c r="B812" s="8" t="s">
        <v>221</v>
      </c>
      <c r="C812" s="8" t="s">
        <v>300</v>
      </c>
      <c r="D812" s="8" t="s">
        <v>301</v>
      </c>
      <c r="E812" s="8">
        <v>1708</v>
      </c>
      <c r="F812" s="8">
        <v>112</v>
      </c>
      <c r="G812" s="8">
        <v>118</v>
      </c>
      <c r="H812" s="8">
        <v>18</v>
      </c>
      <c r="I812" s="8">
        <v>120</v>
      </c>
      <c r="J812" s="8">
        <v>149</v>
      </c>
      <c r="K812" s="8">
        <v>295</v>
      </c>
      <c r="L812" s="8">
        <v>145</v>
      </c>
      <c r="M812" s="8">
        <v>58</v>
      </c>
      <c r="N812" s="8">
        <v>29</v>
      </c>
      <c r="O812" s="8">
        <f>SUM(Data[[#This Row],[A1_num]:[C3_num]])</f>
        <v>1044</v>
      </c>
      <c r="P812" s="9">
        <f>Data[[#This Row],[totalNumLAttainers]]+Data[[#This Row],[numNonLA]]</f>
        <v>2752</v>
      </c>
      <c r="Q812" s="9">
        <f>100*(Data[[#This Row],[totalNumLAttainers]]/Data[[#This Row],[totalYP]])</f>
        <v>37.936046511627907</v>
      </c>
      <c r="R812" s="9">
        <f>100*(Data[[#This Row],[numNonLA]]/Data[[#This Row],[totalYP]])</f>
        <v>62.063953488372093</v>
      </c>
      <c r="S812" s="13">
        <f>100*(Data[[#This Row],[A1_num]]/Data[[#This Row],[totalNumLAttainers]])</f>
        <v>10.727969348659004</v>
      </c>
      <c r="T812" s="13">
        <f>100*(Data[[#This Row],[A2_num]]/Data[[#This Row],[totalNumLAttainers]])</f>
        <v>11.302681992337165</v>
      </c>
      <c r="U812" s="13">
        <f>100*(Data[[#This Row],[A3_num]]/Data[[#This Row],[totalNumLAttainers]])</f>
        <v>1.7241379310344827</v>
      </c>
      <c r="V812" s="13">
        <f>100*(Data[[#This Row],[B1_num]]/Data[[#This Row],[totalNumLAttainers]])</f>
        <v>11.494252873563218</v>
      </c>
      <c r="W812" s="13">
        <f>100*(Data[[#This Row],[B2_num]]/Data[[#This Row],[totalNumLAttainers]])</f>
        <v>14.272030651340998</v>
      </c>
      <c r="X812" s="13">
        <f>100*(Data[[#This Row],[B3_num]]/Data[[#This Row],[totalNumLAttainers]])</f>
        <v>28.256704980842912</v>
      </c>
      <c r="Y812" s="13">
        <f>100*(Data[[#This Row],[C1_num]]/Data[[#This Row],[totalNumLAttainers]])</f>
        <v>13.888888888888889</v>
      </c>
      <c r="Z812" s="13">
        <f>100*(Data[[#This Row],[C2_num]]/Data[[#This Row],[totalNumLAttainers]])</f>
        <v>5.5555555555555554</v>
      </c>
      <c r="AA812" s="13">
        <f>100*(Data[[#This Row],[C3_num]]/Data[[#This Row],[totalNumLAttainers]])</f>
        <v>2.7777777777777777</v>
      </c>
      <c r="AB812" s="9">
        <f>SUM(Data[[#This Row],[A1_num]:[A3_num]])</f>
        <v>248</v>
      </c>
      <c r="AC812" s="9">
        <f>SUM(Data[[#This Row],[B1_num]:[B3_num]])</f>
        <v>564</v>
      </c>
      <c r="AD812" s="9">
        <f>SUM(Data[[#This Row],[C1_num]:[C3_num]])</f>
        <v>232</v>
      </c>
      <c r="AE812" s="9">
        <f>SUM(Data[[#This Row],[A1_num]],Data[[#This Row],[B1_num]])</f>
        <v>232</v>
      </c>
      <c r="AF812" s="9">
        <f>SUM(Data[[#This Row],[A2_num]],Data[[#This Row],[B2_num]])</f>
        <v>267</v>
      </c>
      <c r="AG812" s="9">
        <f>SUM(Data[[#This Row],[A3_num]],Data[[#This Row],[B3_num]],Data[[#This Row],[C1_num]],Data[[#This Row],[C2_num]],Data[[#This Row],[C3_num]])</f>
        <v>545</v>
      </c>
    </row>
    <row r="813" spans="1:33" x14ac:dyDescent="0.15">
      <c r="A813" s="8">
        <v>2017</v>
      </c>
      <c r="B813" s="8" t="s">
        <v>221</v>
      </c>
      <c r="C813" s="8" t="s">
        <v>278</v>
      </c>
      <c r="D813" s="8" t="s">
        <v>279</v>
      </c>
      <c r="E813" s="8">
        <v>1065</v>
      </c>
      <c r="F813" s="8">
        <v>86</v>
      </c>
      <c r="G813" s="8">
        <v>81</v>
      </c>
      <c r="H813" s="8" t="s">
        <v>2</v>
      </c>
      <c r="I813" s="8">
        <v>68</v>
      </c>
      <c r="J813" s="8">
        <v>75</v>
      </c>
      <c r="K813" s="8">
        <v>178</v>
      </c>
      <c r="L813" s="8">
        <v>113</v>
      </c>
      <c r="M813" s="8">
        <v>68</v>
      </c>
      <c r="N813" s="8">
        <v>40</v>
      </c>
      <c r="O813" s="8">
        <f>SUM(Data[[#This Row],[A1_num]:[C3_num]])</f>
        <v>709</v>
      </c>
      <c r="P813" s="9">
        <f>Data[[#This Row],[totalNumLAttainers]]+Data[[#This Row],[numNonLA]]</f>
        <v>1774</v>
      </c>
      <c r="Q813" s="9">
        <f>100*(Data[[#This Row],[totalNumLAttainers]]/Data[[#This Row],[totalYP]])</f>
        <v>39.966178128523111</v>
      </c>
      <c r="R813" s="9">
        <f>100*(Data[[#This Row],[numNonLA]]/Data[[#This Row],[totalYP]])</f>
        <v>60.033821871476889</v>
      </c>
      <c r="S813" s="13">
        <f>100*(Data[[#This Row],[A1_num]]/Data[[#This Row],[totalNumLAttainers]])</f>
        <v>12.129760225669958</v>
      </c>
      <c r="T813" s="13">
        <f>100*(Data[[#This Row],[A2_num]]/Data[[#This Row],[totalNumLAttainers]])</f>
        <v>11.424541607898449</v>
      </c>
      <c r="U813" s="13" t="e">
        <f>100*(Data[[#This Row],[A3_num]]/Data[[#This Row],[totalNumLAttainers]])</f>
        <v>#VALUE!</v>
      </c>
      <c r="V813" s="13">
        <f>100*(Data[[#This Row],[B1_num]]/Data[[#This Row],[totalNumLAttainers]])</f>
        <v>9.5909732016925258</v>
      </c>
      <c r="W813" s="13">
        <f>100*(Data[[#This Row],[B2_num]]/Data[[#This Row],[totalNumLAttainers]])</f>
        <v>10.578279266572638</v>
      </c>
      <c r="X813" s="13">
        <f>100*(Data[[#This Row],[B3_num]]/Data[[#This Row],[totalNumLAttainers]])</f>
        <v>25.105782792665725</v>
      </c>
      <c r="Y813" s="13">
        <f>100*(Data[[#This Row],[C1_num]]/Data[[#This Row],[totalNumLAttainers]])</f>
        <v>15.937940761636108</v>
      </c>
      <c r="Z813" s="13">
        <f>100*(Data[[#This Row],[C2_num]]/Data[[#This Row],[totalNumLAttainers]])</f>
        <v>9.5909732016925258</v>
      </c>
      <c r="AA813" s="13">
        <f>100*(Data[[#This Row],[C3_num]]/Data[[#This Row],[totalNumLAttainers]])</f>
        <v>5.6417489421720735</v>
      </c>
      <c r="AB813" s="9">
        <f>SUM(Data[[#This Row],[A1_num]:[A3_num]])</f>
        <v>167</v>
      </c>
      <c r="AC813" s="9">
        <f>SUM(Data[[#This Row],[B1_num]:[B3_num]])</f>
        <v>321</v>
      </c>
      <c r="AD813" s="9">
        <f>SUM(Data[[#This Row],[C1_num]:[C3_num]])</f>
        <v>221</v>
      </c>
      <c r="AE813" s="9">
        <f>SUM(Data[[#This Row],[A1_num]],Data[[#This Row],[B1_num]])</f>
        <v>154</v>
      </c>
      <c r="AF813" s="9">
        <f>SUM(Data[[#This Row],[A2_num]],Data[[#This Row],[B2_num]])</f>
        <v>156</v>
      </c>
      <c r="AG813" s="9">
        <f>SUM(Data[[#This Row],[A3_num]],Data[[#This Row],[B3_num]],Data[[#This Row],[C1_num]],Data[[#This Row],[C2_num]],Data[[#This Row],[C3_num]])</f>
        <v>399</v>
      </c>
    </row>
    <row r="814" spans="1:33" x14ac:dyDescent="0.15">
      <c r="A814" s="8">
        <v>2017</v>
      </c>
      <c r="B814" s="8" t="s">
        <v>221</v>
      </c>
      <c r="C814" s="8" t="s">
        <v>52</v>
      </c>
      <c r="D814" s="8" t="s">
        <v>167</v>
      </c>
      <c r="E814" s="8">
        <v>1466</v>
      </c>
      <c r="F814" s="8">
        <v>89</v>
      </c>
      <c r="G814" s="8">
        <v>86</v>
      </c>
      <c r="H814" s="8">
        <v>15</v>
      </c>
      <c r="I814" s="8">
        <v>88</v>
      </c>
      <c r="J814" s="8">
        <v>108</v>
      </c>
      <c r="K814" s="8">
        <v>236</v>
      </c>
      <c r="L814" s="8">
        <v>74</v>
      </c>
      <c r="M814" s="8">
        <v>36</v>
      </c>
      <c r="N814" s="8">
        <v>60</v>
      </c>
      <c r="O814" s="8">
        <f>SUM(Data[[#This Row],[A1_num]:[C3_num]])</f>
        <v>792</v>
      </c>
      <c r="P814" s="9">
        <f>Data[[#This Row],[totalNumLAttainers]]+Data[[#This Row],[numNonLA]]</f>
        <v>2258</v>
      </c>
      <c r="Q814" s="9">
        <f>100*(Data[[#This Row],[totalNumLAttainers]]/Data[[#This Row],[totalYP]])</f>
        <v>35.075287865367585</v>
      </c>
      <c r="R814" s="9">
        <f>100*(Data[[#This Row],[numNonLA]]/Data[[#This Row],[totalYP]])</f>
        <v>64.924712134632429</v>
      </c>
      <c r="S814" s="13">
        <f>100*(Data[[#This Row],[A1_num]]/Data[[#This Row],[totalNumLAttainers]])</f>
        <v>11.237373737373737</v>
      </c>
      <c r="T814" s="13">
        <f>100*(Data[[#This Row],[A2_num]]/Data[[#This Row],[totalNumLAttainers]])</f>
        <v>10.85858585858586</v>
      </c>
      <c r="U814" s="13">
        <f>100*(Data[[#This Row],[A3_num]]/Data[[#This Row],[totalNumLAttainers]])</f>
        <v>1.893939393939394</v>
      </c>
      <c r="V814" s="13">
        <f>100*(Data[[#This Row],[B1_num]]/Data[[#This Row],[totalNumLAttainers]])</f>
        <v>11.111111111111111</v>
      </c>
      <c r="W814" s="13">
        <f>100*(Data[[#This Row],[B2_num]]/Data[[#This Row],[totalNumLAttainers]])</f>
        <v>13.636363636363635</v>
      </c>
      <c r="X814" s="13">
        <f>100*(Data[[#This Row],[B3_num]]/Data[[#This Row],[totalNumLAttainers]])</f>
        <v>29.797979797979796</v>
      </c>
      <c r="Y814" s="13">
        <f>100*(Data[[#This Row],[C1_num]]/Data[[#This Row],[totalNumLAttainers]])</f>
        <v>9.3434343434343443</v>
      </c>
      <c r="Z814" s="13">
        <f>100*(Data[[#This Row],[C2_num]]/Data[[#This Row],[totalNumLAttainers]])</f>
        <v>4.5454545454545459</v>
      </c>
      <c r="AA814" s="13">
        <f>100*(Data[[#This Row],[C3_num]]/Data[[#This Row],[totalNumLAttainers]])</f>
        <v>7.5757575757575761</v>
      </c>
      <c r="AB814" s="9">
        <f>SUM(Data[[#This Row],[A1_num]:[A3_num]])</f>
        <v>190</v>
      </c>
      <c r="AC814" s="9">
        <f>SUM(Data[[#This Row],[B1_num]:[B3_num]])</f>
        <v>432</v>
      </c>
      <c r="AD814" s="9">
        <f>SUM(Data[[#This Row],[C1_num]:[C3_num]])</f>
        <v>170</v>
      </c>
      <c r="AE814" s="9">
        <f>SUM(Data[[#This Row],[A1_num]],Data[[#This Row],[B1_num]])</f>
        <v>177</v>
      </c>
      <c r="AF814" s="9">
        <f>SUM(Data[[#This Row],[A2_num]],Data[[#This Row],[B2_num]])</f>
        <v>194</v>
      </c>
      <c r="AG814" s="9">
        <f>SUM(Data[[#This Row],[A3_num]],Data[[#This Row],[B3_num]],Data[[#This Row],[C1_num]],Data[[#This Row],[C2_num]],Data[[#This Row],[C3_num]])</f>
        <v>421</v>
      </c>
    </row>
    <row r="815" spans="1:33" x14ac:dyDescent="0.15">
      <c r="A815" s="8">
        <v>2017</v>
      </c>
      <c r="B815" s="8" t="s">
        <v>221</v>
      </c>
      <c r="C815" s="8" t="s">
        <v>347</v>
      </c>
      <c r="D815" s="8" t="s">
        <v>348</v>
      </c>
      <c r="E815" s="8">
        <v>3092</v>
      </c>
      <c r="F815" s="8">
        <v>227</v>
      </c>
      <c r="G815" s="8">
        <v>266</v>
      </c>
      <c r="H815" s="8">
        <v>32</v>
      </c>
      <c r="I815" s="8">
        <v>209</v>
      </c>
      <c r="J815" s="8">
        <v>255</v>
      </c>
      <c r="K815" s="8">
        <v>648</v>
      </c>
      <c r="L815" s="8">
        <v>302</v>
      </c>
      <c r="M815" s="8">
        <v>109</v>
      </c>
      <c r="N815" s="8">
        <v>70</v>
      </c>
      <c r="O815" s="8">
        <f>SUM(Data[[#This Row],[A1_num]:[C3_num]])</f>
        <v>2118</v>
      </c>
      <c r="P815" s="9">
        <f>Data[[#This Row],[totalNumLAttainers]]+Data[[#This Row],[numNonLA]]</f>
        <v>5210</v>
      </c>
      <c r="Q815" s="9">
        <f>100*(Data[[#This Row],[totalNumLAttainers]]/Data[[#This Row],[totalYP]])</f>
        <v>40.652591170825339</v>
      </c>
      <c r="R815" s="9">
        <f>100*(Data[[#This Row],[numNonLA]]/Data[[#This Row],[totalYP]])</f>
        <v>59.347408829174661</v>
      </c>
      <c r="S815" s="13">
        <f>100*(Data[[#This Row],[A1_num]]/Data[[#This Row],[totalNumLAttainers]])</f>
        <v>10.717658168083096</v>
      </c>
      <c r="T815" s="13">
        <f>100*(Data[[#This Row],[A2_num]]/Data[[#This Row],[totalNumLAttainers]])</f>
        <v>12.559017941454201</v>
      </c>
      <c r="U815" s="13">
        <f>100*(Data[[#This Row],[A3_num]]/Data[[#This Row],[totalNumLAttainers]])</f>
        <v>1.5108593012275733</v>
      </c>
      <c r="V815" s="13">
        <f>100*(Data[[#This Row],[B1_num]]/Data[[#This Row],[totalNumLAttainers]])</f>
        <v>9.8677998111425875</v>
      </c>
      <c r="W815" s="13">
        <f>100*(Data[[#This Row],[B2_num]]/Data[[#This Row],[totalNumLAttainers]])</f>
        <v>12.039660056657224</v>
      </c>
      <c r="X815" s="13">
        <f>100*(Data[[#This Row],[B3_num]]/Data[[#This Row],[totalNumLAttainers]])</f>
        <v>30.594900849858359</v>
      </c>
      <c r="Y815" s="13">
        <f>100*(Data[[#This Row],[C1_num]]/Data[[#This Row],[totalNumLAttainers]])</f>
        <v>14.258734655335223</v>
      </c>
      <c r="Z815" s="13">
        <f>100*(Data[[#This Row],[C2_num]]/Data[[#This Row],[totalNumLAttainers]])</f>
        <v>5.1463644948064218</v>
      </c>
      <c r="AA815" s="13">
        <f>100*(Data[[#This Row],[C3_num]]/Data[[#This Row],[totalNumLAttainers]])</f>
        <v>3.3050047214353167</v>
      </c>
      <c r="AB815" s="9">
        <f>SUM(Data[[#This Row],[A1_num]:[A3_num]])</f>
        <v>525</v>
      </c>
      <c r="AC815" s="9">
        <f>SUM(Data[[#This Row],[B1_num]:[B3_num]])</f>
        <v>1112</v>
      </c>
      <c r="AD815" s="9">
        <f>SUM(Data[[#This Row],[C1_num]:[C3_num]])</f>
        <v>481</v>
      </c>
      <c r="AE815" s="9">
        <f>SUM(Data[[#This Row],[A1_num]],Data[[#This Row],[B1_num]])</f>
        <v>436</v>
      </c>
      <c r="AF815" s="9">
        <f>SUM(Data[[#This Row],[A2_num]],Data[[#This Row],[B2_num]])</f>
        <v>521</v>
      </c>
      <c r="AG815" s="9">
        <f>SUM(Data[[#This Row],[A3_num]],Data[[#This Row],[B3_num]],Data[[#This Row],[C1_num]],Data[[#This Row],[C2_num]],Data[[#This Row],[C3_num]])</f>
        <v>1161</v>
      </c>
    </row>
    <row r="816" spans="1:33" x14ac:dyDescent="0.15">
      <c r="A816" s="8">
        <v>2017</v>
      </c>
      <c r="B816" s="8" t="s">
        <v>361</v>
      </c>
      <c r="C816" s="8" t="s">
        <v>367</v>
      </c>
      <c r="D816" s="8" t="s">
        <v>368</v>
      </c>
      <c r="E816" s="8">
        <v>52221</v>
      </c>
      <c r="F816" s="8">
        <v>3164</v>
      </c>
      <c r="G816" s="8">
        <v>3865</v>
      </c>
      <c r="H816" s="8">
        <v>320</v>
      </c>
      <c r="I816" s="8">
        <v>3577</v>
      </c>
      <c r="J816" s="8">
        <v>4120</v>
      </c>
      <c r="K816" s="8">
        <v>9614</v>
      </c>
      <c r="L816" s="8">
        <v>3790</v>
      </c>
      <c r="M816" s="8">
        <v>2045</v>
      </c>
      <c r="N816" s="8">
        <v>1910</v>
      </c>
      <c r="O816" s="8">
        <f>SUM(Data[[#This Row],[A1_num]:[C3_num]])</f>
        <v>32405</v>
      </c>
      <c r="P816" s="9">
        <f>Data[[#This Row],[totalNumLAttainers]]+Data[[#This Row],[numNonLA]]</f>
        <v>84626</v>
      </c>
      <c r="Q816" s="9">
        <f>100*(Data[[#This Row],[totalNumLAttainers]]/Data[[#This Row],[totalYP]])</f>
        <v>38.292014274572828</v>
      </c>
      <c r="R816" s="9">
        <f>100*(Data[[#This Row],[numNonLA]]/Data[[#This Row],[totalYP]])</f>
        <v>61.707985725427172</v>
      </c>
      <c r="S816" s="13">
        <f>100*(Data[[#This Row],[A1_num]]/Data[[#This Row],[totalNumLAttainers]])</f>
        <v>9.7639253201666421</v>
      </c>
      <c r="T816" s="13">
        <f>100*(Data[[#This Row],[A2_num]]/Data[[#This Row],[totalNumLAttainers]])</f>
        <v>11.927171732757289</v>
      </c>
      <c r="U816" s="13">
        <f>100*(Data[[#This Row],[A3_num]]/Data[[#This Row],[totalNumLAttainers]])</f>
        <v>0.98750192871470444</v>
      </c>
      <c r="V816" s="13">
        <f>100*(Data[[#This Row],[B1_num]]/Data[[#This Row],[totalNumLAttainers]])</f>
        <v>11.038419996914056</v>
      </c>
      <c r="W816" s="13">
        <f>100*(Data[[#This Row],[B2_num]]/Data[[#This Row],[totalNumLAttainers]])</f>
        <v>12.714087332201821</v>
      </c>
      <c r="X816" s="13">
        <f>100*(Data[[#This Row],[B3_num]]/Data[[#This Row],[totalNumLAttainers]])</f>
        <v>29.668261070822403</v>
      </c>
      <c r="Y816" s="13">
        <f>100*(Data[[#This Row],[C1_num]]/Data[[#This Row],[totalNumLAttainers]])</f>
        <v>11.695725968214782</v>
      </c>
      <c r="Z816" s="13">
        <f>100*(Data[[#This Row],[C2_num]]/Data[[#This Row],[totalNumLAttainers]])</f>
        <v>6.3107545131924088</v>
      </c>
      <c r="AA816" s="13">
        <f>100*(Data[[#This Row],[C3_num]]/Data[[#This Row],[totalNumLAttainers]])</f>
        <v>5.8941521370158929</v>
      </c>
      <c r="AB816" s="9">
        <f>SUM(Data[[#This Row],[A1_num]:[A3_num]])</f>
        <v>7349</v>
      </c>
      <c r="AC816" s="9">
        <f>SUM(Data[[#This Row],[B1_num]:[B3_num]])</f>
        <v>17311</v>
      </c>
      <c r="AD816" s="9">
        <f>SUM(Data[[#This Row],[C1_num]:[C3_num]])</f>
        <v>7745</v>
      </c>
      <c r="AE816" s="9">
        <f>SUM(Data[[#This Row],[A1_num]],Data[[#This Row],[B1_num]])</f>
        <v>6741</v>
      </c>
      <c r="AF816" s="9">
        <f>SUM(Data[[#This Row],[A2_num]],Data[[#This Row],[B2_num]])</f>
        <v>7985</v>
      </c>
      <c r="AG816" s="9">
        <f>SUM(Data[[#This Row],[A3_num]],Data[[#This Row],[B3_num]],Data[[#This Row],[C1_num]],Data[[#This Row],[C2_num]],Data[[#This Row],[C3_num]])</f>
        <v>17679</v>
      </c>
    </row>
    <row r="817" spans="1:33" x14ac:dyDescent="0.15">
      <c r="A817" s="8">
        <v>2017</v>
      </c>
      <c r="B817" s="8" t="s">
        <v>221</v>
      </c>
      <c r="C817" s="8" t="s">
        <v>17</v>
      </c>
      <c r="D817" s="8" t="s">
        <v>143</v>
      </c>
      <c r="E817" s="8">
        <v>1614</v>
      </c>
      <c r="F817" s="8">
        <v>107</v>
      </c>
      <c r="G817" s="8">
        <v>89</v>
      </c>
      <c r="H817" s="8">
        <v>12</v>
      </c>
      <c r="I817" s="8">
        <v>169</v>
      </c>
      <c r="J817" s="8">
        <v>155</v>
      </c>
      <c r="K817" s="8">
        <v>261</v>
      </c>
      <c r="L817" s="8">
        <v>156</v>
      </c>
      <c r="M817" s="8">
        <v>58</v>
      </c>
      <c r="N817" s="8">
        <v>69</v>
      </c>
      <c r="O817" s="8">
        <f>SUM(Data[[#This Row],[A1_num]:[C3_num]])</f>
        <v>1076</v>
      </c>
      <c r="P817" s="9">
        <f>Data[[#This Row],[totalNumLAttainers]]+Data[[#This Row],[numNonLA]]</f>
        <v>2690</v>
      </c>
      <c r="Q817" s="9">
        <f>100*(Data[[#This Row],[totalNumLAttainers]]/Data[[#This Row],[totalYP]])</f>
        <v>40</v>
      </c>
      <c r="R817" s="9">
        <f>100*(Data[[#This Row],[numNonLA]]/Data[[#This Row],[totalYP]])</f>
        <v>60</v>
      </c>
      <c r="S817" s="13">
        <f>100*(Data[[#This Row],[A1_num]]/Data[[#This Row],[totalNumLAttainers]])</f>
        <v>9.9442379182156131</v>
      </c>
      <c r="T817" s="13">
        <f>100*(Data[[#This Row],[A2_num]]/Data[[#This Row],[totalNumLAttainers]])</f>
        <v>8.2713754646840147</v>
      </c>
      <c r="U817" s="13">
        <f>100*(Data[[#This Row],[A3_num]]/Data[[#This Row],[totalNumLAttainers]])</f>
        <v>1.1152416356877324</v>
      </c>
      <c r="V817" s="13">
        <f>100*(Data[[#This Row],[B1_num]]/Data[[#This Row],[totalNumLAttainers]])</f>
        <v>15.706319702602231</v>
      </c>
      <c r="W817" s="13">
        <f>100*(Data[[#This Row],[B2_num]]/Data[[#This Row],[totalNumLAttainers]])</f>
        <v>14.405204460966543</v>
      </c>
      <c r="X817" s="13">
        <f>100*(Data[[#This Row],[B3_num]]/Data[[#This Row],[totalNumLAttainers]])</f>
        <v>24.25650557620818</v>
      </c>
      <c r="Y817" s="13">
        <f>100*(Data[[#This Row],[C1_num]]/Data[[#This Row],[totalNumLAttainers]])</f>
        <v>14.49814126394052</v>
      </c>
      <c r="Z817" s="13">
        <f>100*(Data[[#This Row],[C2_num]]/Data[[#This Row],[totalNumLAttainers]])</f>
        <v>5.3903345724907066</v>
      </c>
      <c r="AA817" s="13">
        <f>100*(Data[[#This Row],[C3_num]]/Data[[#This Row],[totalNumLAttainers]])</f>
        <v>6.4126394052044606</v>
      </c>
      <c r="AB817" s="9">
        <f>SUM(Data[[#This Row],[A1_num]:[A3_num]])</f>
        <v>208</v>
      </c>
      <c r="AC817" s="9">
        <f>SUM(Data[[#This Row],[B1_num]:[B3_num]])</f>
        <v>585</v>
      </c>
      <c r="AD817" s="9">
        <f>SUM(Data[[#This Row],[C1_num]:[C3_num]])</f>
        <v>283</v>
      </c>
      <c r="AE817" s="9">
        <f>SUM(Data[[#This Row],[A1_num]],Data[[#This Row],[B1_num]])</f>
        <v>276</v>
      </c>
      <c r="AF817" s="9">
        <f>SUM(Data[[#This Row],[A2_num]],Data[[#This Row],[B2_num]])</f>
        <v>244</v>
      </c>
      <c r="AG817" s="9">
        <f>SUM(Data[[#This Row],[A3_num]],Data[[#This Row],[B3_num]],Data[[#This Row],[C1_num]],Data[[#This Row],[C2_num]],Data[[#This Row],[C3_num]])</f>
        <v>556</v>
      </c>
    </row>
    <row r="818" spans="1:33" x14ac:dyDescent="0.15">
      <c r="A818" s="8">
        <v>2017</v>
      </c>
      <c r="B818" s="8" t="s">
        <v>221</v>
      </c>
      <c r="C818" s="8" t="s">
        <v>25</v>
      </c>
      <c r="D818" s="8" t="s">
        <v>145</v>
      </c>
      <c r="E818" s="8">
        <v>784</v>
      </c>
      <c r="F818" s="8">
        <v>68</v>
      </c>
      <c r="G818" s="8">
        <v>82</v>
      </c>
      <c r="H818" s="8" t="s">
        <v>2</v>
      </c>
      <c r="I818" s="8">
        <v>75</v>
      </c>
      <c r="J818" s="8">
        <v>70</v>
      </c>
      <c r="K818" s="8">
        <v>228</v>
      </c>
      <c r="L818" s="8">
        <v>63</v>
      </c>
      <c r="M818" s="8">
        <v>45</v>
      </c>
      <c r="N818" s="8">
        <v>34</v>
      </c>
      <c r="O818" s="8">
        <f>SUM(Data[[#This Row],[A1_num]:[C3_num]])</f>
        <v>665</v>
      </c>
      <c r="P818" s="9">
        <f>Data[[#This Row],[totalNumLAttainers]]+Data[[#This Row],[numNonLA]]</f>
        <v>1449</v>
      </c>
      <c r="Q818" s="9">
        <f>100*(Data[[#This Row],[totalNumLAttainers]]/Data[[#This Row],[totalYP]])</f>
        <v>45.893719806763286</v>
      </c>
      <c r="R818" s="9">
        <f>100*(Data[[#This Row],[numNonLA]]/Data[[#This Row],[totalYP]])</f>
        <v>54.106280193236714</v>
      </c>
      <c r="S818" s="13">
        <f>100*(Data[[#This Row],[A1_num]]/Data[[#This Row],[totalNumLAttainers]])</f>
        <v>10.225563909774436</v>
      </c>
      <c r="T818" s="13">
        <f>100*(Data[[#This Row],[A2_num]]/Data[[#This Row],[totalNumLAttainers]])</f>
        <v>12.330827067669173</v>
      </c>
      <c r="U818" s="13" t="e">
        <f>100*(Data[[#This Row],[A3_num]]/Data[[#This Row],[totalNumLAttainers]])</f>
        <v>#VALUE!</v>
      </c>
      <c r="V818" s="13">
        <f>100*(Data[[#This Row],[B1_num]]/Data[[#This Row],[totalNumLAttainers]])</f>
        <v>11.278195488721805</v>
      </c>
      <c r="W818" s="13">
        <f>100*(Data[[#This Row],[B2_num]]/Data[[#This Row],[totalNumLAttainers]])</f>
        <v>10.526315789473683</v>
      </c>
      <c r="X818" s="13">
        <f>100*(Data[[#This Row],[B3_num]]/Data[[#This Row],[totalNumLAttainers]])</f>
        <v>34.285714285714285</v>
      </c>
      <c r="Y818" s="13">
        <f>100*(Data[[#This Row],[C1_num]]/Data[[#This Row],[totalNumLAttainers]])</f>
        <v>9.4736842105263168</v>
      </c>
      <c r="Z818" s="13">
        <f>100*(Data[[#This Row],[C2_num]]/Data[[#This Row],[totalNumLAttainers]])</f>
        <v>6.7669172932330826</v>
      </c>
      <c r="AA818" s="13">
        <f>100*(Data[[#This Row],[C3_num]]/Data[[#This Row],[totalNumLAttainers]])</f>
        <v>5.1127819548872182</v>
      </c>
      <c r="AB818" s="9">
        <f>SUM(Data[[#This Row],[A1_num]:[A3_num]])</f>
        <v>150</v>
      </c>
      <c r="AC818" s="9">
        <f>SUM(Data[[#This Row],[B1_num]:[B3_num]])</f>
        <v>373</v>
      </c>
      <c r="AD818" s="9">
        <f>SUM(Data[[#This Row],[C1_num]:[C3_num]])</f>
        <v>142</v>
      </c>
      <c r="AE818" s="9">
        <f>SUM(Data[[#This Row],[A1_num]],Data[[#This Row],[B1_num]])</f>
        <v>143</v>
      </c>
      <c r="AF818" s="9">
        <f>SUM(Data[[#This Row],[A2_num]],Data[[#This Row],[B2_num]])</f>
        <v>152</v>
      </c>
      <c r="AG818" s="9">
        <f>SUM(Data[[#This Row],[A3_num]],Data[[#This Row],[B3_num]],Data[[#This Row],[C1_num]],Data[[#This Row],[C2_num]],Data[[#This Row],[C3_num]])</f>
        <v>370</v>
      </c>
    </row>
    <row r="819" spans="1:33" x14ac:dyDescent="0.15">
      <c r="A819" s="8">
        <v>2017</v>
      </c>
      <c r="B819" s="8" t="s">
        <v>361</v>
      </c>
      <c r="C819" s="8" t="s">
        <v>369</v>
      </c>
      <c r="D819" s="8" t="s">
        <v>370</v>
      </c>
      <c r="E819" s="8">
        <v>26304</v>
      </c>
      <c r="F819" s="8">
        <v>1845</v>
      </c>
      <c r="G819" s="8">
        <v>2233</v>
      </c>
      <c r="H819" s="8">
        <v>301</v>
      </c>
      <c r="I819" s="8">
        <v>2180</v>
      </c>
      <c r="J819" s="8">
        <v>2382</v>
      </c>
      <c r="K819" s="8">
        <v>5160</v>
      </c>
      <c r="L819" s="8">
        <v>2419</v>
      </c>
      <c r="M819" s="8">
        <v>1019</v>
      </c>
      <c r="N819" s="8">
        <v>974</v>
      </c>
      <c r="O819" s="8">
        <f>SUM(Data[[#This Row],[A1_num]:[C3_num]])</f>
        <v>18513</v>
      </c>
      <c r="P819" s="9">
        <f>Data[[#This Row],[totalNumLAttainers]]+Data[[#This Row],[numNonLA]]</f>
        <v>44817</v>
      </c>
      <c r="Q819" s="9">
        <f>100*(Data[[#This Row],[totalNumLAttainers]]/Data[[#This Row],[totalYP]])</f>
        <v>41.307985808956424</v>
      </c>
      <c r="R819" s="9">
        <f>100*(Data[[#This Row],[numNonLA]]/Data[[#This Row],[totalYP]])</f>
        <v>58.692014191043576</v>
      </c>
      <c r="S819" s="13">
        <f>100*(Data[[#This Row],[A1_num]]/Data[[#This Row],[totalNumLAttainers]])</f>
        <v>9.9659698590179868</v>
      </c>
      <c r="T819" s="13">
        <f>100*(Data[[#This Row],[A2_num]]/Data[[#This Row],[totalNumLAttainers]])</f>
        <v>12.061794414735591</v>
      </c>
      <c r="U819" s="13">
        <f>100*(Data[[#This Row],[A3_num]]/Data[[#This Row],[totalNumLAttainers]])</f>
        <v>1.6258845135850484</v>
      </c>
      <c r="V819" s="13">
        <f>100*(Data[[#This Row],[B1_num]]/Data[[#This Row],[totalNumLAttainers]])</f>
        <v>11.775509101712309</v>
      </c>
      <c r="W819" s="13">
        <f>100*(Data[[#This Row],[B2_num]]/Data[[#This Row],[totalNumLAttainers]])</f>
        <v>12.866634257008588</v>
      </c>
      <c r="X819" s="13">
        <f>100*(Data[[#This Row],[B3_num]]/Data[[#This Row],[totalNumLAttainers]])</f>
        <v>27.872305947172261</v>
      </c>
      <c r="Y819" s="13">
        <f>100*(Data[[#This Row],[C1_num]]/Data[[#This Row],[totalNumLAttainers]])</f>
        <v>13.066493815156916</v>
      </c>
      <c r="Z819" s="13">
        <f>100*(Data[[#This Row],[C2_num]]/Data[[#This Row],[totalNumLAttainers]])</f>
        <v>5.5042402635985521</v>
      </c>
      <c r="AA819" s="13">
        <f>100*(Data[[#This Row],[C3_num]]/Data[[#This Row],[totalNumLAttainers]])</f>
        <v>5.2611678280127476</v>
      </c>
      <c r="AB819" s="9">
        <f>SUM(Data[[#This Row],[A1_num]:[A3_num]])</f>
        <v>4379</v>
      </c>
      <c r="AC819" s="9">
        <f>SUM(Data[[#This Row],[B1_num]:[B3_num]])</f>
        <v>9722</v>
      </c>
      <c r="AD819" s="9">
        <f>SUM(Data[[#This Row],[C1_num]:[C3_num]])</f>
        <v>4412</v>
      </c>
      <c r="AE819" s="9">
        <f>SUM(Data[[#This Row],[A1_num]],Data[[#This Row],[B1_num]])</f>
        <v>4025</v>
      </c>
      <c r="AF819" s="9">
        <f>SUM(Data[[#This Row],[A2_num]],Data[[#This Row],[B2_num]])</f>
        <v>4615</v>
      </c>
      <c r="AG819" s="9">
        <f>SUM(Data[[#This Row],[A3_num]],Data[[#This Row],[B3_num]],Data[[#This Row],[C1_num]],Data[[#This Row],[C2_num]],Data[[#This Row],[C3_num]])</f>
        <v>9873</v>
      </c>
    </row>
    <row r="820" spans="1:33" x14ac:dyDescent="0.15">
      <c r="A820" s="8">
        <v>2017</v>
      </c>
      <c r="B820" s="8" t="s">
        <v>221</v>
      </c>
      <c r="C820" s="8" t="s">
        <v>290</v>
      </c>
      <c r="D820" s="8" t="s">
        <v>291</v>
      </c>
      <c r="E820" s="8">
        <v>1060</v>
      </c>
      <c r="F820" s="8">
        <v>81</v>
      </c>
      <c r="G820" s="8">
        <v>128</v>
      </c>
      <c r="H820" s="8">
        <v>12</v>
      </c>
      <c r="I820" s="8">
        <v>82</v>
      </c>
      <c r="J820" s="8">
        <v>98</v>
      </c>
      <c r="K820" s="8">
        <v>385</v>
      </c>
      <c r="L820" s="8">
        <v>73</v>
      </c>
      <c r="M820" s="8">
        <v>57</v>
      </c>
      <c r="N820" s="8">
        <v>62</v>
      </c>
      <c r="O820" s="8">
        <f>SUM(Data[[#This Row],[A1_num]:[C3_num]])</f>
        <v>978</v>
      </c>
      <c r="P820" s="9">
        <f>Data[[#This Row],[totalNumLAttainers]]+Data[[#This Row],[numNonLA]]</f>
        <v>2038</v>
      </c>
      <c r="Q820" s="9">
        <f>100*(Data[[#This Row],[totalNumLAttainers]]/Data[[#This Row],[totalYP]])</f>
        <v>47.988223748773308</v>
      </c>
      <c r="R820" s="9">
        <f>100*(Data[[#This Row],[numNonLA]]/Data[[#This Row],[totalYP]])</f>
        <v>52.011776251226692</v>
      </c>
      <c r="S820" s="13">
        <f>100*(Data[[#This Row],[A1_num]]/Data[[#This Row],[totalNumLAttainers]])</f>
        <v>8.2822085889570545</v>
      </c>
      <c r="T820" s="13">
        <f>100*(Data[[#This Row],[A2_num]]/Data[[#This Row],[totalNumLAttainers]])</f>
        <v>13.0879345603272</v>
      </c>
      <c r="U820" s="13">
        <f>100*(Data[[#This Row],[A3_num]]/Data[[#This Row],[totalNumLAttainers]])</f>
        <v>1.2269938650306749</v>
      </c>
      <c r="V820" s="13">
        <f>100*(Data[[#This Row],[B1_num]]/Data[[#This Row],[totalNumLAttainers]])</f>
        <v>8.3844580777096116</v>
      </c>
      <c r="W820" s="13">
        <f>100*(Data[[#This Row],[B2_num]]/Data[[#This Row],[totalNumLAttainers]])</f>
        <v>10.020449897750511</v>
      </c>
      <c r="X820" s="13">
        <f>100*(Data[[#This Row],[B3_num]]/Data[[#This Row],[totalNumLAttainers]])</f>
        <v>39.366053169734151</v>
      </c>
      <c r="Y820" s="13">
        <f>100*(Data[[#This Row],[C1_num]]/Data[[#This Row],[totalNumLAttainers]])</f>
        <v>7.4642126789366046</v>
      </c>
      <c r="Z820" s="13">
        <f>100*(Data[[#This Row],[C2_num]]/Data[[#This Row],[totalNumLAttainers]])</f>
        <v>5.8282208588957047</v>
      </c>
      <c r="AA820" s="13">
        <f>100*(Data[[#This Row],[C3_num]]/Data[[#This Row],[totalNumLAttainers]])</f>
        <v>6.3394683026584868</v>
      </c>
      <c r="AB820" s="9">
        <f>SUM(Data[[#This Row],[A1_num]:[A3_num]])</f>
        <v>221</v>
      </c>
      <c r="AC820" s="9">
        <f>SUM(Data[[#This Row],[B1_num]:[B3_num]])</f>
        <v>565</v>
      </c>
      <c r="AD820" s="9">
        <f>SUM(Data[[#This Row],[C1_num]:[C3_num]])</f>
        <v>192</v>
      </c>
      <c r="AE820" s="9">
        <f>SUM(Data[[#This Row],[A1_num]],Data[[#This Row],[B1_num]])</f>
        <v>163</v>
      </c>
      <c r="AF820" s="9">
        <f>SUM(Data[[#This Row],[A2_num]],Data[[#This Row],[B2_num]])</f>
        <v>226</v>
      </c>
      <c r="AG820" s="9">
        <f>SUM(Data[[#This Row],[A3_num]],Data[[#This Row],[B3_num]],Data[[#This Row],[C1_num]],Data[[#This Row],[C2_num]],Data[[#This Row],[C3_num]])</f>
        <v>589</v>
      </c>
    </row>
    <row r="821" spans="1:33" x14ac:dyDescent="0.15">
      <c r="A821" s="8">
        <v>2017</v>
      </c>
      <c r="B821" s="8" t="s">
        <v>221</v>
      </c>
      <c r="C821" s="8" t="s">
        <v>266</v>
      </c>
      <c r="D821" s="8" t="s">
        <v>267</v>
      </c>
      <c r="E821" s="8">
        <v>1170</v>
      </c>
      <c r="F821" s="8">
        <v>67</v>
      </c>
      <c r="G821" s="8">
        <v>81</v>
      </c>
      <c r="H821" s="8">
        <v>10</v>
      </c>
      <c r="I821" s="8">
        <v>88</v>
      </c>
      <c r="J821" s="8">
        <v>87</v>
      </c>
      <c r="K821" s="8">
        <v>213</v>
      </c>
      <c r="L821" s="8">
        <v>108</v>
      </c>
      <c r="M821" s="8">
        <v>67</v>
      </c>
      <c r="N821" s="8">
        <v>52</v>
      </c>
      <c r="O821" s="8">
        <f>SUM(Data[[#This Row],[A1_num]:[C3_num]])</f>
        <v>773</v>
      </c>
      <c r="P821" s="9">
        <f>Data[[#This Row],[totalNumLAttainers]]+Data[[#This Row],[numNonLA]]</f>
        <v>1943</v>
      </c>
      <c r="Q821" s="9">
        <f>100*(Data[[#This Row],[totalNumLAttainers]]/Data[[#This Row],[totalYP]])</f>
        <v>39.783839423571798</v>
      </c>
      <c r="R821" s="9">
        <f>100*(Data[[#This Row],[numNonLA]]/Data[[#This Row],[totalYP]])</f>
        <v>60.216160576428202</v>
      </c>
      <c r="S821" s="13">
        <f>100*(Data[[#This Row],[A1_num]]/Data[[#This Row],[totalNumLAttainers]])</f>
        <v>8.6675291073738681</v>
      </c>
      <c r="T821" s="13">
        <f>100*(Data[[#This Row],[A2_num]]/Data[[#This Row],[totalNumLAttainers]])</f>
        <v>10.478654592496765</v>
      </c>
      <c r="U821" s="13">
        <f>100*(Data[[#This Row],[A3_num]]/Data[[#This Row],[totalNumLAttainers]])</f>
        <v>1.29366106080207</v>
      </c>
      <c r="V821" s="13">
        <f>100*(Data[[#This Row],[B1_num]]/Data[[#This Row],[totalNumLAttainers]])</f>
        <v>11.384217335058215</v>
      </c>
      <c r="W821" s="13">
        <f>100*(Data[[#This Row],[B2_num]]/Data[[#This Row],[totalNumLAttainers]])</f>
        <v>11.254851228978008</v>
      </c>
      <c r="X821" s="13">
        <f>100*(Data[[#This Row],[B3_num]]/Data[[#This Row],[totalNumLAttainers]])</f>
        <v>27.554980595084089</v>
      </c>
      <c r="Y821" s="13">
        <f>100*(Data[[#This Row],[C1_num]]/Data[[#This Row],[totalNumLAttainers]])</f>
        <v>13.971539456662354</v>
      </c>
      <c r="Z821" s="13">
        <f>100*(Data[[#This Row],[C2_num]]/Data[[#This Row],[totalNumLAttainers]])</f>
        <v>8.6675291073738681</v>
      </c>
      <c r="AA821" s="13">
        <f>100*(Data[[#This Row],[C3_num]]/Data[[#This Row],[totalNumLAttainers]])</f>
        <v>6.7270375161707623</v>
      </c>
      <c r="AB821" s="9">
        <f>SUM(Data[[#This Row],[A1_num]:[A3_num]])</f>
        <v>158</v>
      </c>
      <c r="AC821" s="9">
        <f>SUM(Data[[#This Row],[B1_num]:[B3_num]])</f>
        <v>388</v>
      </c>
      <c r="AD821" s="9">
        <f>SUM(Data[[#This Row],[C1_num]:[C3_num]])</f>
        <v>227</v>
      </c>
      <c r="AE821" s="9">
        <f>SUM(Data[[#This Row],[A1_num]],Data[[#This Row],[B1_num]])</f>
        <v>155</v>
      </c>
      <c r="AF821" s="9">
        <f>SUM(Data[[#This Row],[A2_num]],Data[[#This Row],[B2_num]])</f>
        <v>168</v>
      </c>
      <c r="AG821" s="9">
        <f>SUM(Data[[#This Row],[A3_num]],Data[[#This Row],[B3_num]],Data[[#This Row],[C1_num]],Data[[#This Row],[C2_num]],Data[[#This Row],[C3_num]])</f>
        <v>450</v>
      </c>
    </row>
    <row r="822" spans="1:33" x14ac:dyDescent="0.15">
      <c r="A822" s="8">
        <v>2017</v>
      </c>
      <c r="B822" s="8" t="s">
        <v>221</v>
      </c>
      <c r="C822" s="8" t="s">
        <v>88</v>
      </c>
      <c r="D822" s="8" t="s">
        <v>201</v>
      </c>
      <c r="E822" s="8">
        <v>1421</v>
      </c>
      <c r="F822" s="8">
        <v>155</v>
      </c>
      <c r="G822" s="8">
        <v>111</v>
      </c>
      <c r="H822" s="8">
        <v>33</v>
      </c>
      <c r="I822" s="8">
        <v>87</v>
      </c>
      <c r="J822" s="8">
        <v>79</v>
      </c>
      <c r="K822" s="8">
        <v>290</v>
      </c>
      <c r="L822" s="8">
        <v>80</v>
      </c>
      <c r="M822" s="8">
        <v>40</v>
      </c>
      <c r="N822" s="8">
        <v>70</v>
      </c>
      <c r="O822" s="8">
        <f>SUM(Data[[#This Row],[A1_num]:[C3_num]])</f>
        <v>945</v>
      </c>
      <c r="P822" s="9">
        <f>Data[[#This Row],[totalNumLAttainers]]+Data[[#This Row],[numNonLA]]</f>
        <v>2366</v>
      </c>
      <c r="Q822" s="9">
        <f>100*(Data[[#This Row],[totalNumLAttainers]]/Data[[#This Row],[totalYP]])</f>
        <v>39.940828402366861</v>
      </c>
      <c r="R822" s="9">
        <f>100*(Data[[#This Row],[numNonLA]]/Data[[#This Row],[totalYP]])</f>
        <v>60.059171597633132</v>
      </c>
      <c r="S822" s="13">
        <f>100*(Data[[#This Row],[A1_num]]/Data[[#This Row],[totalNumLAttainers]])</f>
        <v>16.402116402116402</v>
      </c>
      <c r="T822" s="13">
        <f>100*(Data[[#This Row],[A2_num]]/Data[[#This Row],[totalNumLAttainers]])</f>
        <v>11.746031746031745</v>
      </c>
      <c r="U822" s="13">
        <f>100*(Data[[#This Row],[A3_num]]/Data[[#This Row],[totalNumLAttainers]])</f>
        <v>3.4920634920634921</v>
      </c>
      <c r="V822" s="13">
        <f>100*(Data[[#This Row],[B1_num]]/Data[[#This Row],[totalNumLAttainers]])</f>
        <v>9.2063492063492074</v>
      </c>
      <c r="W822" s="13">
        <f>100*(Data[[#This Row],[B2_num]]/Data[[#This Row],[totalNumLAttainers]])</f>
        <v>8.3597883597883609</v>
      </c>
      <c r="X822" s="13">
        <f>100*(Data[[#This Row],[B3_num]]/Data[[#This Row],[totalNumLAttainers]])</f>
        <v>30.687830687830687</v>
      </c>
      <c r="Y822" s="13">
        <f>100*(Data[[#This Row],[C1_num]]/Data[[#This Row],[totalNumLAttainers]])</f>
        <v>8.4656084656084651</v>
      </c>
      <c r="Z822" s="13">
        <f>100*(Data[[#This Row],[C2_num]]/Data[[#This Row],[totalNumLAttainers]])</f>
        <v>4.2328042328042326</v>
      </c>
      <c r="AA822" s="13">
        <f>100*(Data[[#This Row],[C3_num]]/Data[[#This Row],[totalNumLAttainers]])</f>
        <v>7.4074074074074066</v>
      </c>
      <c r="AB822" s="9">
        <f>SUM(Data[[#This Row],[A1_num]:[A3_num]])</f>
        <v>299</v>
      </c>
      <c r="AC822" s="9">
        <f>SUM(Data[[#This Row],[B1_num]:[B3_num]])</f>
        <v>456</v>
      </c>
      <c r="AD822" s="9">
        <f>SUM(Data[[#This Row],[C1_num]:[C3_num]])</f>
        <v>190</v>
      </c>
      <c r="AE822" s="9">
        <f>SUM(Data[[#This Row],[A1_num]],Data[[#This Row],[B1_num]])</f>
        <v>242</v>
      </c>
      <c r="AF822" s="9">
        <f>SUM(Data[[#This Row],[A2_num]],Data[[#This Row],[B2_num]])</f>
        <v>190</v>
      </c>
      <c r="AG822" s="9">
        <f>SUM(Data[[#This Row],[A3_num]],Data[[#This Row],[B3_num]],Data[[#This Row],[C1_num]],Data[[#This Row],[C2_num]],Data[[#This Row],[C3_num]])</f>
        <v>513</v>
      </c>
    </row>
    <row r="823" spans="1:33" x14ac:dyDescent="0.15">
      <c r="A823" s="8">
        <v>2017</v>
      </c>
      <c r="B823" s="8" t="s">
        <v>221</v>
      </c>
      <c r="C823" s="8" t="s">
        <v>11</v>
      </c>
      <c r="D823" s="8" t="s">
        <v>138</v>
      </c>
      <c r="E823" s="8">
        <v>983</v>
      </c>
      <c r="F823" s="8">
        <v>73</v>
      </c>
      <c r="G823" s="8">
        <v>90</v>
      </c>
      <c r="H823" s="8">
        <v>12</v>
      </c>
      <c r="I823" s="8">
        <v>78</v>
      </c>
      <c r="J823" s="8">
        <v>96</v>
      </c>
      <c r="K823" s="8">
        <v>255</v>
      </c>
      <c r="L823" s="8">
        <v>86</v>
      </c>
      <c r="M823" s="8">
        <v>38</v>
      </c>
      <c r="N823" s="8">
        <v>88</v>
      </c>
      <c r="O823" s="8">
        <f>SUM(Data[[#This Row],[A1_num]:[C3_num]])</f>
        <v>816</v>
      </c>
      <c r="P823" s="9">
        <f>Data[[#This Row],[totalNumLAttainers]]+Data[[#This Row],[numNonLA]]</f>
        <v>1799</v>
      </c>
      <c r="Q823" s="9">
        <f>100*(Data[[#This Row],[totalNumLAttainers]]/Data[[#This Row],[totalYP]])</f>
        <v>45.358532518065594</v>
      </c>
      <c r="R823" s="9">
        <f>100*(Data[[#This Row],[numNonLA]]/Data[[#This Row],[totalYP]])</f>
        <v>54.641467481934406</v>
      </c>
      <c r="S823" s="13">
        <f>100*(Data[[#This Row],[A1_num]]/Data[[#This Row],[totalNumLAttainers]])</f>
        <v>8.9460784313725483</v>
      </c>
      <c r="T823" s="13">
        <f>100*(Data[[#This Row],[A2_num]]/Data[[#This Row],[totalNumLAttainers]])</f>
        <v>11.029411764705882</v>
      </c>
      <c r="U823" s="13">
        <f>100*(Data[[#This Row],[A3_num]]/Data[[#This Row],[totalNumLAttainers]])</f>
        <v>1.4705882352941175</v>
      </c>
      <c r="V823" s="13">
        <f>100*(Data[[#This Row],[B1_num]]/Data[[#This Row],[totalNumLAttainers]])</f>
        <v>9.5588235294117645</v>
      </c>
      <c r="W823" s="13">
        <f>100*(Data[[#This Row],[B2_num]]/Data[[#This Row],[totalNumLAttainers]])</f>
        <v>11.76470588235294</v>
      </c>
      <c r="X823" s="13">
        <f>100*(Data[[#This Row],[B3_num]]/Data[[#This Row],[totalNumLAttainers]])</f>
        <v>31.25</v>
      </c>
      <c r="Y823" s="13">
        <f>100*(Data[[#This Row],[C1_num]]/Data[[#This Row],[totalNumLAttainers]])</f>
        <v>10.53921568627451</v>
      </c>
      <c r="Z823" s="13">
        <f>100*(Data[[#This Row],[C2_num]]/Data[[#This Row],[totalNumLAttainers]])</f>
        <v>4.6568627450980395</v>
      </c>
      <c r="AA823" s="13">
        <f>100*(Data[[#This Row],[C3_num]]/Data[[#This Row],[totalNumLAttainers]])</f>
        <v>10.784313725490197</v>
      </c>
      <c r="AB823" s="9">
        <f>SUM(Data[[#This Row],[A1_num]:[A3_num]])</f>
        <v>175</v>
      </c>
      <c r="AC823" s="9">
        <f>SUM(Data[[#This Row],[B1_num]:[B3_num]])</f>
        <v>429</v>
      </c>
      <c r="AD823" s="9">
        <f>SUM(Data[[#This Row],[C1_num]:[C3_num]])</f>
        <v>212</v>
      </c>
      <c r="AE823" s="9">
        <f>SUM(Data[[#This Row],[A1_num]],Data[[#This Row],[B1_num]])</f>
        <v>151</v>
      </c>
      <c r="AF823" s="9">
        <f>SUM(Data[[#This Row],[A2_num]],Data[[#This Row],[B2_num]])</f>
        <v>186</v>
      </c>
      <c r="AG823" s="9">
        <f>SUM(Data[[#This Row],[A3_num]],Data[[#This Row],[B3_num]],Data[[#This Row],[C1_num]],Data[[#This Row],[C2_num]],Data[[#This Row],[C3_num]])</f>
        <v>479</v>
      </c>
    </row>
    <row r="824" spans="1:33" x14ac:dyDescent="0.15">
      <c r="A824" s="8">
        <v>2017</v>
      </c>
      <c r="B824" s="8" t="s">
        <v>221</v>
      </c>
      <c r="C824" s="8" t="s">
        <v>349</v>
      </c>
      <c r="D824" s="8" t="s">
        <v>350</v>
      </c>
      <c r="E824" s="8">
        <v>4769</v>
      </c>
      <c r="F824" s="8">
        <v>371</v>
      </c>
      <c r="G824" s="8">
        <v>402</v>
      </c>
      <c r="H824" s="8">
        <v>40</v>
      </c>
      <c r="I824" s="8">
        <v>393</v>
      </c>
      <c r="J824" s="8">
        <v>456</v>
      </c>
      <c r="K824" s="8">
        <v>1001</v>
      </c>
      <c r="L824" s="8">
        <v>469</v>
      </c>
      <c r="M824" s="8">
        <v>165</v>
      </c>
      <c r="N824" s="8">
        <v>182</v>
      </c>
      <c r="O824" s="8">
        <f>SUM(Data[[#This Row],[A1_num]:[C3_num]])</f>
        <v>3479</v>
      </c>
      <c r="P824" s="9">
        <f>Data[[#This Row],[totalNumLAttainers]]+Data[[#This Row],[numNonLA]]</f>
        <v>8248</v>
      </c>
      <c r="Q824" s="9">
        <f>100*(Data[[#This Row],[totalNumLAttainers]]/Data[[#This Row],[totalYP]])</f>
        <v>42.179922405431618</v>
      </c>
      <c r="R824" s="9">
        <f>100*(Data[[#This Row],[numNonLA]]/Data[[#This Row],[totalYP]])</f>
        <v>57.820077594568374</v>
      </c>
      <c r="S824" s="13">
        <f>100*(Data[[#This Row],[A1_num]]/Data[[#This Row],[totalNumLAttainers]])</f>
        <v>10.663983903420524</v>
      </c>
      <c r="T824" s="13">
        <f>100*(Data[[#This Row],[A2_num]]/Data[[#This Row],[totalNumLAttainers]])</f>
        <v>11.555044553032481</v>
      </c>
      <c r="U824" s="13">
        <f>100*(Data[[#This Row],[A3_num]]/Data[[#This Row],[totalNumLAttainers]])</f>
        <v>1.1497556769186548</v>
      </c>
      <c r="V824" s="13">
        <f>100*(Data[[#This Row],[B1_num]]/Data[[#This Row],[totalNumLAttainers]])</f>
        <v>11.296349525725784</v>
      </c>
      <c r="W824" s="13">
        <f>100*(Data[[#This Row],[B2_num]]/Data[[#This Row],[totalNumLAttainers]])</f>
        <v>13.107214716872665</v>
      </c>
      <c r="X824" s="13">
        <f>100*(Data[[#This Row],[B3_num]]/Data[[#This Row],[totalNumLAttainers]])</f>
        <v>28.772635814889334</v>
      </c>
      <c r="Y824" s="13">
        <f>100*(Data[[#This Row],[C1_num]]/Data[[#This Row],[totalNumLAttainers]])</f>
        <v>13.480885311871226</v>
      </c>
      <c r="Z824" s="13">
        <f>100*(Data[[#This Row],[C2_num]]/Data[[#This Row],[totalNumLAttainers]])</f>
        <v>4.7427421672894505</v>
      </c>
      <c r="AA824" s="13">
        <f>100*(Data[[#This Row],[C3_num]]/Data[[#This Row],[totalNumLAttainers]])</f>
        <v>5.2313883299798798</v>
      </c>
      <c r="AB824" s="9">
        <f>SUM(Data[[#This Row],[A1_num]:[A3_num]])</f>
        <v>813</v>
      </c>
      <c r="AC824" s="9">
        <f>SUM(Data[[#This Row],[B1_num]:[B3_num]])</f>
        <v>1850</v>
      </c>
      <c r="AD824" s="9">
        <f>SUM(Data[[#This Row],[C1_num]:[C3_num]])</f>
        <v>816</v>
      </c>
      <c r="AE824" s="9">
        <f>SUM(Data[[#This Row],[A1_num]],Data[[#This Row],[B1_num]])</f>
        <v>764</v>
      </c>
      <c r="AF824" s="9">
        <f>SUM(Data[[#This Row],[A2_num]],Data[[#This Row],[B2_num]])</f>
        <v>858</v>
      </c>
      <c r="AG824" s="9">
        <f>SUM(Data[[#This Row],[A3_num]],Data[[#This Row],[B3_num]],Data[[#This Row],[C1_num]],Data[[#This Row],[C2_num]],Data[[#This Row],[C3_num]])</f>
        <v>1857</v>
      </c>
    </row>
    <row r="825" spans="1:33" x14ac:dyDescent="0.15">
      <c r="A825" s="8">
        <v>2017</v>
      </c>
      <c r="B825" s="8" t="s">
        <v>221</v>
      </c>
      <c r="C825" s="8" t="s">
        <v>38</v>
      </c>
      <c r="D825" s="8" t="s">
        <v>155</v>
      </c>
      <c r="E825" s="8">
        <v>1767</v>
      </c>
      <c r="F825" s="8">
        <v>167</v>
      </c>
      <c r="G825" s="8">
        <v>120</v>
      </c>
      <c r="H825" s="8">
        <v>27</v>
      </c>
      <c r="I825" s="8">
        <v>96</v>
      </c>
      <c r="J825" s="8">
        <v>72</v>
      </c>
      <c r="K825" s="8">
        <v>299</v>
      </c>
      <c r="L825" s="8">
        <v>94</v>
      </c>
      <c r="M825" s="8">
        <v>56</v>
      </c>
      <c r="N825" s="8">
        <v>62</v>
      </c>
      <c r="O825" s="8">
        <f>SUM(Data[[#This Row],[A1_num]:[C3_num]])</f>
        <v>993</v>
      </c>
      <c r="P825" s="9">
        <f>Data[[#This Row],[totalNumLAttainers]]+Data[[#This Row],[numNonLA]]</f>
        <v>2760</v>
      </c>
      <c r="Q825" s="9">
        <f>100*(Data[[#This Row],[totalNumLAttainers]]/Data[[#This Row],[totalYP]])</f>
        <v>35.978260869565219</v>
      </c>
      <c r="R825" s="9">
        <f>100*(Data[[#This Row],[numNonLA]]/Data[[#This Row],[totalYP]])</f>
        <v>64.021739130434781</v>
      </c>
      <c r="S825" s="13">
        <f>100*(Data[[#This Row],[A1_num]]/Data[[#This Row],[totalNumLAttainers]])</f>
        <v>16.817724068479357</v>
      </c>
      <c r="T825" s="13">
        <f>100*(Data[[#This Row],[A2_num]]/Data[[#This Row],[totalNumLAttainers]])</f>
        <v>12.084592145015106</v>
      </c>
      <c r="U825" s="13">
        <f>100*(Data[[#This Row],[A3_num]]/Data[[#This Row],[totalNumLAttainers]])</f>
        <v>2.7190332326283988</v>
      </c>
      <c r="V825" s="13">
        <f>100*(Data[[#This Row],[B1_num]]/Data[[#This Row],[totalNumLAttainers]])</f>
        <v>9.667673716012084</v>
      </c>
      <c r="W825" s="13">
        <f>100*(Data[[#This Row],[B2_num]]/Data[[#This Row],[totalNumLAttainers]])</f>
        <v>7.2507552870090644</v>
      </c>
      <c r="X825" s="13">
        <f>100*(Data[[#This Row],[B3_num]]/Data[[#This Row],[totalNumLAttainers]])</f>
        <v>30.110775427995971</v>
      </c>
      <c r="Y825" s="13">
        <f>100*(Data[[#This Row],[C1_num]]/Data[[#This Row],[totalNumLAttainers]])</f>
        <v>9.4662638469284985</v>
      </c>
      <c r="Z825" s="13">
        <f>100*(Data[[#This Row],[C2_num]]/Data[[#This Row],[totalNumLAttainers]])</f>
        <v>5.6394763343403831</v>
      </c>
      <c r="AA825" s="13">
        <f>100*(Data[[#This Row],[C3_num]]/Data[[#This Row],[totalNumLAttainers]])</f>
        <v>6.2437059415911378</v>
      </c>
      <c r="AB825" s="9">
        <f>SUM(Data[[#This Row],[A1_num]:[A3_num]])</f>
        <v>314</v>
      </c>
      <c r="AC825" s="9">
        <f>SUM(Data[[#This Row],[B1_num]:[B3_num]])</f>
        <v>467</v>
      </c>
      <c r="AD825" s="9">
        <f>SUM(Data[[#This Row],[C1_num]:[C3_num]])</f>
        <v>212</v>
      </c>
      <c r="AE825" s="9">
        <f>SUM(Data[[#This Row],[A1_num]],Data[[#This Row],[B1_num]])</f>
        <v>263</v>
      </c>
      <c r="AF825" s="9">
        <f>SUM(Data[[#This Row],[A2_num]],Data[[#This Row],[B2_num]])</f>
        <v>192</v>
      </c>
      <c r="AG825" s="9">
        <f>SUM(Data[[#This Row],[A3_num]],Data[[#This Row],[B3_num]],Data[[#This Row],[C1_num]],Data[[#This Row],[C2_num]],Data[[#This Row],[C3_num]])</f>
        <v>538</v>
      </c>
    </row>
    <row r="826" spans="1:33" x14ac:dyDescent="0.15">
      <c r="A826" s="8">
        <v>2017</v>
      </c>
      <c r="B826" s="8" t="s">
        <v>221</v>
      </c>
      <c r="C826" s="8" t="s">
        <v>5</v>
      </c>
      <c r="D826" s="8" t="s">
        <v>133</v>
      </c>
      <c r="E826" s="8">
        <v>1163</v>
      </c>
      <c r="F826" s="8">
        <v>98</v>
      </c>
      <c r="G826" s="8">
        <v>94</v>
      </c>
      <c r="H826" s="8">
        <v>15</v>
      </c>
      <c r="I826" s="8">
        <v>80</v>
      </c>
      <c r="J826" s="8">
        <v>82</v>
      </c>
      <c r="K826" s="8">
        <v>280</v>
      </c>
      <c r="L826" s="8">
        <v>47</v>
      </c>
      <c r="M826" s="8">
        <v>35</v>
      </c>
      <c r="N826" s="8">
        <v>64</v>
      </c>
      <c r="O826" s="8">
        <f>SUM(Data[[#This Row],[A1_num]:[C3_num]])</f>
        <v>795</v>
      </c>
      <c r="P826" s="9">
        <f>Data[[#This Row],[totalNumLAttainers]]+Data[[#This Row],[numNonLA]]</f>
        <v>1958</v>
      </c>
      <c r="Q826" s="9">
        <f>100*(Data[[#This Row],[totalNumLAttainers]]/Data[[#This Row],[totalYP]])</f>
        <v>40.602655771195096</v>
      </c>
      <c r="R826" s="9">
        <f>100*(Data[[#This Row],[numNonLA]]/Data[[#This Row],[totalYP]])</f>
        <v>59.397344228804904</v>
      </c>
      <c r="S826" s="13">
        <f>100*(Data[[#This Row],[A1_num]]/Data[[#This Row],[totalNumLAttainers]])</f>
        <v>12.327044025157234</v>
      </c>
      <c r="T826" s="13">
        <f>100*(Data[[#This Row],[A2_num]]/Data[[#This Row],[totalNumLAttainers]])</f>
        <v>11.823899371069183</v>
      </c>
      <c r="U826" s="13">
        <f>100*(Data[[#This Row],[A3_num]]/Data[[#This Row],[totalNumLAttainers]])</f>
        <v>1.8867924528301887</v>
      </c>
      <c r="V826" s="13">
        <f>100*(Data[[#This Row],[B1_num]]/Data[[#This Row],[totalNumLAttainers]])</f>
        <v>10.062893081761008</v>
      </c>
      <c r="W826" s="13">
        <f>100*(Data[[#This Row],[B2_num]]/Data[[#This Row],[totalNumLAttainers]])</f>
        <v>10.314465408805033</v>
      </c>
      <c r="X826" s="13">
        <f>100*(Data[[#This Row],[B3_num]]/Data[[#This Row],[totalNumLAttainers]])</f>
        <v>35.220125786163521</v>
      </c>
      <c r="Y826" s="13">
        <f>100*(Data[[#This Row],[C1_num]]/Data[[#This Row],[totalNumLAttainers]])</f>
        <v>5.9119496855345917</v>
      </c>
      <c r="Z826" s="13">
        <f>100*(Data[[#This Row],[C2_num]]/Data[[#This Row],[totalNumLAttainers]])</f>
        <v>4.4025157232704402</v>
      </c>
      <c r="AA826" s="13">
        <f>100*(Data[[#This Row],[C3_num]]/Data[[#This Row],[totalNumLAttainers]])</f>
        <v>8.050314465408805</v>
      </c>
      <c r="AB826" s="9">
        <f>SUM(Data[[#This Row],[A1_num]:[A3_num]])</f>
        <v>207</v>
      </c>
      <c r="AC826" s="9">
        <f>SUM(Data[[#This Row],[B1_num]:[B3_num]])</f>
        <v>442</v>
      </c>
      <c r="AD826" s="9">
        <f>SUM(Data[[#This Row],[C1_num]:[C3_num]])</f>
        <v>146</v>
      </c>
      <c r="AE826" s="9">
        <f>SUM(Data[[#This Row],[A1_num]],Data[[#This Row],[B1_num]])</f>
        <v>178</v>
      </c>
      <c r="AF826" s="9">
        <f>SUM(Data[[#This Row],[A2_num]],Data[[#This Row],[B2_num]])</f>
        <v>176</v>
      </c>
      <c r="AG826" s="9">
        <f>SUM(Data[[#This Row],[A3_num]],Data[[#This Row],[B3_num]],Data[[#This Row],[C1_num]],Data[[#This Row],[C2_num]],Data[[#This Row],[C3_num]])</f>
        <v>441</v>
      </c>
    </row>
    <row r="827" spans="1:33" x14ac:dyDescent="0.15">
      <c r="A827" s="8">
        <v>2017</v>
      </c>
      <c r="B827" s="8" t="s">
        <v>221</v>
      </c>
      <c r="C827" s="8" t="s">
        <v>250</v>
      </c>
      <c r="D827" s="8" t="s">
        <v>251</v>
      </c>
      <c r="E827" s="8">
        <v>1225</v>
      </c>
      <c r="F827" s="8">
        <v>168</v>
      </c>
      <c r="G827" s="8">
        <v>169</v>
      </c>
      <c r="H827" s="8">
        <v>39</v>
      </c>
      <c r="I827" s="8">
        <v>126</v>
      </c>
      <c r="J827" s="8">
        <v>115</v>
      </c>
      <c r="K827" s="8">
        <v>524</v>
      </c>
      <c r="L827" s="8">
        <v>72</v>
      </c>
      <c r="M827" s="8">
        <v>30</v>
      </c>
      <c r="N827" s="8">
        <v>64</v>
      </c>
      <c r="O827" s="8">
        <f>SUM(Data[[#This Row],[A1_num]:[C3_num]])</f>
        <v>1307</v>
      </c>
      <c r="P827" s="9">
        <f>Data[[#This Row],[totalNumLAttainers]]+Data[[#This Row],[numNonLA]]</f>
        <v>2532</v>
      </c>
      <c r="Q827" s="9">
        <f>100*(Data[[#This Row],[totalNumLAttainers]]/Data[[#This Row],[totalYP]])</f>
        <v>51.619273301737756</v>
      </c>
      <c r="R827" s="9">
        <f>100*(Data[[#This Row],[numNonLA]]/Data[[#This Row],[totalYP]])</f>
        <v>48.380726698262244</v>
      </c>
      <c r="S827" s="13">
        <f>100*(Data[[#This Row],[A1_num]]/Data[[#This Row],[totalNumLAttainers]])</f>
        <v>12.853863810252486</v>
      </c>
      <c r="T827" s="13">
        <f>100*(Data[[#This Row],[A2_num]]/Data[[#This Row],[totalNumLAttainers]])</f>
        <v>12.930374904361134</v>
      </c>
      <c r="U827" s="13">
        <f>100*(Data[[#This Row],[A3_num]]/Data[[#This Row],[totalNumLAttainers]])</f>
        <v>2.9839326702371842</v>
      </c>
      <c r="V827" s="13">
        <f>100*(Data[[#This Row],[B1_num]]/Data[[#This Row],[totalNumLAttainers]])</f>
        <v>9.640397857689365</v>
      </c>
      <c r="W827" s="13">
        <f>100*(Data[[#This Row],[B2_num]]/Data[[#This Row],[totalNumLAttainers]])</f>
        <v>8.798775822494262</v>
      </c>
      <c r="X827" s="13">
        <f>100*(Data[[#This Row],[B3_num]]/Data[[#This Row],[totalNumLAttainers]])</f>
        <v>40.091813312930377</v>
      </c>
      <c r="Y827" s="13">
        <f>100*(Data[[#This Row],[C1_num]]/Data[[#This Row],[totalNumLAttainers]])</f>
        <v>5.5087987758224939</v>
      </c>
      <c r="Z827" s="13">
        <f>100*(Data[[#This Row],[C2_num]]/Data[[#This Row],[totalNumLAttainers]])</f>
        <v>2.2953328232593728</v>
      </c>
      <c r="AA827" s="13">
        <f>100*(Data[[#This Row],[C3_num]]/Data[[#This Row],[totalNumLAttainers]])</f>
        <v>4.8967100229533278</v>
      </c>
      <c r="AB827" s="9">
        <f>SUM(Data[[#This Row],[A1_num]:[A3_num]])</f>
        <v>376</v>
      </c>
      <c r="AC827" s="9">
        <f>SUM(Data[[#This Row],[B1_num]:[B3_num]])</f>
        <v>765</v>
      </c>
      <c r="AD827" s="9">
        <f>SUM(Data[[#This Row],[C1_num]:[C3_num]])</f>
        <v>166</v>
      </c>
      <c r="AE827" s="9">
        <f>SUM(Data[[#This Row],[A1_num]],Data[[#This Row],[B1_num]])</f>
        <v>294</v>
      </c>
      <c r="AF827" s="9">
        <f>SUM(Data[[#This Row],[A2_num]],Data[[#This Row],[B2_num]])</f>
        <v>284</v>
      </c>
      <c r="AG827" s="9">
        <f>SUM(Data[[#This Row],[A3_num]],Data[[#This Row],[B3_num]],Data[[#This Row],[C1_num]],Data[[#This Row],[C2_num]],Data[[#This Row],[C3_num]])</f>
        <v>729</v>
      </c>
    </row>
    <row r="828" spans="1:33" x14ac:dyDescent="0.15">
      <c r="A828" s="8">
        <v>2017</v>
      </c>
      <c r="B828" s="8" t="s">
        <v>221</v>
      </c>
      <c r="C828" s="8" t="s">
        <v>351</v>
      </c>
      <c r="D828" s="8" t="s">
        <v>352</v>
      </c>
      <c r="E828" s="8">
        <v>3920</v>
      </c>
      <c r="F828" s="8">
        <v>267</v>
      </c>
      <c r="G828" s="8">
        <v>338</v>
      </c>
      <c r="H828" s="8">
        <v>23</v>
      </c>
      <c r="I828" s="8">
        <v>370</v>
      </c>
      <c r="J828" s="8">
        <v>409</v>
      </c>
      <c r="K828" s="8">
        <v>703</v>
      </c>
      <c r="L828" s="8">
        <v>508</v>
      </c>
      <c r="M828" s="8">
        <v>170</v>
      </c>
      <c r="N828" s="8">
        <v>145</v>
      </c>
      <c r="O828" s="8">
        <f>SUM(Data[[#This Row],[A1_num]:[C3_num]])</f>
        <v>2933</v>
      </c>
      <c r="P828" s="9">
        <f>Data[[#This Row],[totalNumLAttainers]]+Data[[#This Row],[numNonLA]]</f>
        <v>6853</v>
      </c>
      <c r="Q828" s="9">
        <f>100*(Data[[#This Row],[totalNumLAttainers]]/Data[[#This Row],[totalYP]])</f>
        <v>42.798774259448422</v>
      </c>
      <c r="R828" s="9">
        <f>100*(Data[[#This Row],[numNonLA]]/Data[[#This Row],[totalYP]])</f>
        <v>57.201225740551585</v>
      </c>
      <c r="S828" s="13">
        <f>100*(Data[[#This Row],[A1_num]]/Data[[#This Row],[totalNumLAttainers]])</f>
        <v>9.1033071939993189</v>
      </c>
      <c r="T828" s="13">
        <f>100*(Data[[#This Row],[A2_num]]/Data[[#This Row],[totalNumLAttainers]])</f>
        <v>11.524036822366178</v>
      </c>
      <c r="U828" s="13">
        <f>100*(Data[[#This Row],[A3_num]]/Data[[#This Row],[totalNumLAttainers]])</f>
        <v>0.78418002045687019</v>
      </c>
      <c r="V828" s="13">
        <f>100*(Data[[#This Row],[B1_num]]/Data[[#This Row],[totalNumLAttainers]])</f>
        <v>12.615069894306172</v>
      </c>
      <c r="W828" s="13">
        <f>100*(Data[[#This Row],[B2_num]]/Data[[#This Row],[totalNumLAttainers]])</f>
        <v>13.944766450733038</v>
      </c>
      <c r="X828" s="13">
        <f>100*(Data[[#This Row],[B3_num]]/Data[[#This Row],[totalNumLAttainers]])</f>
        <v>23.968632799181723</v>
      </c>
      <c r="Y828" s="13">
        <f>100*(Data[[#This Row],[C1_num]]/Data[[#This Row],[totalNumLAttainers]])</f>
        <v>17.320150017047393</v>
      </c>
      <c r="Z828" s="13">
        <f>100*(Data[[#This Row],[C2_num]]/Data[[#This Row],[totalNumLAttainers]])</f>
        <v>5.7961131946812134</v>
      </c>
      <c r="AA828" s="13">
        <f>100*(Data[[#This Row],[C3_num]]/Data[[#This Row],[totalNumLAttainers]])</f>
        <v>4.943743607228094</v>
      </c>
      <c r="AB828" s="9">
        <f>SUM(Data[[#This Row],[A1_num]:[A3_num]])</f>
        <v>628</v>
      </c>
      <c r="AC828" s="9">
        <f>SUM(Data[[#This Row],[B1_num]:[B3_num]])</f>
        <v>1482</v>
      </c>
      <c r="AD828" s="9">
        <f>SUM(Data[[#This Row],[C1_num]:[C3_num]])</f>
        <v>823</v>
      </c>
      <c r="AE828" s="9">
        <f>SUM(Data[[#This Row],[A1_num]],Data[[#This Row],[B1_num]])</f>
        <v>637</v>
      </c>
      <c r="AF828" s="9">
        <f>SUM(Data[[#This Row],[A2_num]],Data[[#This Row],[B2_num]])</f>
        <v>747</v>
      </c>
      <c r="AG828" s="9">
        <f>SUM(Data[[#This Row],[A3_num]],Data[[#This Row],[B3_num]],Data[[#This Row],[C1_num]],Data[[#This Row],[C2_num]],Data[[#This Row],[C3_num]])</f>
        <v>1549</v>
      </c>
    </row>
    <row r="829" spans="1:33" x14ac:dyDescent="0.15">
      <c r="A829" s="8">
        <v>2017</v>
      </c>
      <c r="B829" s="8" t="s">
        <v>221</v>
      </c>
      <c r="C829" s="8" t="s">
        <v>26</v>
      </c>
      <c r="D829" s="8" t="s">
        <v>146</v>
      </c>
      <c r="E829" s="8">
        <v>1473</v>
      </c>
      <c r="F829" s="8">
        <v>163</v>
      </c>
      <c r="G829" s="8">
        <v>172</v>
      </c>
      <c r="H829" s="8">
        <v>30</v>
      </c>
      <c r="I829" s="8">
        <v>117</v>
      </c>
      <c r="J829" s="8">
        <v>129</v>
      </c>
      <c r="K829" s="8">
        <v>477</v>
      </c>
      <c r="L829" s="8">
        <v>136</v>
      </c>
      <c r="M829" s="8">
        <v>92</v>
      </c>
      <c r="N829" s="8">
        <v>55</v>
      </c>
      <c r="O829" s="8">
        <f>SUM(Data[[#This Row],[A1_num]:[C3_num]])</f>
        <v>1371</v>
      </c>
      <c r="P829" s="9">
        <f>Data[[#This Row],[totalNumLAttainers]]+Data[[#This Row],[numNonLA]]</f>
        <v>2844</v>
      </c>
      <c r="Q829" s="9">
        <f>100*(Data[[#This Row],[totalNumLAttainers]]/Data[[#This Row],[totalYP]])</f>
        <v>48.206751054852319</v>
      </c>
      <c r="R829" s="9">
        <f>100*(Data[[#This Row],[numNonLA]]/Data[[#This Row],[totalYP]])</f>
        <v>51.793248945147674</v>
      </c>
      <c r="S829" s="13">
        <f>100*(Data[[#This Row],[A1_num]]/Data[[#This Row],[totalNumLAttainers]])</f>
        <v>11.889132020423048</v>
      </c>
      <c r="T829" s="13">
        <f>100*(Data[[#This Row],[A2_num]]/Data[[#This Row],[totalNumLAttainers]])</f>
        <v>12.545587162654998</v>
      </c>
      <c r="U829" s="13">
        <f>100*(Data[[#This Row],[A3_num]]/Data[[#This Row],[totalNumLAttainers]])</f>
        <v>2.1881838074398248</v>
      </c>
      <c r="V829" s="13">
        <f>100*(Data[[#This Row],[B1_num]]/Data[[#This Row],[totalNumLAttainers]])</f>
        <v>8.5339168490153181</v>
      </c>
      <c r="W829" s="13">
        <f>100*(Data[[#This Row],[B2_num]]/Data[[#This Row],[totalNumLAttainers]])</f>
        <v>9.4091903719912473</v>
      </c>
      <c r="X829" s="13">
        <f>100*(Data[[#This Row],[B3_num]]/Data[[#This Row],[totalNumLAttainers]])</f>
        <v>34.792122538293221</v>
      </c>
      <c r="Y829" s="13">
        <f>100*(Data[[#This Row],[C1_num]]/Data[[#This Row],[totalNumLAttainers]])</f>
        <v>9.919766593727207</v>
      </c>
      <c r="Z829" s="13">
        <f>100*(Data[[#This Row],[C2_num]]/Data[[#This Row],[totalNumLAttainers]])</f>
        <v>6.7104303428154628</v>
      </c>
      <c r="AA829" s="13">
        <f>100*(Data[[#This Row],[C3_num]]/Data[[#This Row],[totalNumLAttainers]])</f>
        <v>4.0116703136396792</v>
      </c>
      <c r="AB829" s="9">
        <f>SUM(Data[[#This Row],[A1_num]:[A3_num]])</f>
        <v>365</v>
      </c>
      <c r="AC829" s="9">
        <f>SUM(Data[[#This Row],[B1_num]:[B3_num]])</f>
        <v>723</v>
      </c>
      <c r="AD829" s="9">
        <f>SUM(Data[[#This Row],[C1_num]:[C3_num]])</f>
        <v>283</v>
      </c>
      <c r="AE829" s="9">
        <f>SUM(Data[[#This Row],[A1_num]],Data[[#This Row],[B1_num]])</f>
        <v>280</v>
      </c>
      <c r="AF829" s="9">
        <f>SUM(Data[[#This Row],[A2_num]],Data[[#This Row],[B2_num]])</f>
        <v>301</v>
      </c>
      <c r="AG829" s="9">
        <f>SUM(Data[[#This Row],[A3_num]],Data[[#This Row],[B3_num]],Data[[#This Row],[C1_num]],Data[[#This Row],[C2_num]],Data[[#This Row],[C3_num]])</f>
        <v>790</v>
      </c>
    </row>
    <row r="830" spans="1:33" x14ac:dyDescent="0.15">
      <c r="A830" s="8">
        <v>2017</v>
      </c>
      <c r="B830" s="8" t="s">
        <v>221</v>
      </c>
      <c r="C830" s="8" t="s">
        <v>353</v>
      </c>
      <c r="D830" s="8" t="s">
        <v>354</v>
      </c>
      <c r="E830" s="8">
        <v>6795</v>
      </c>
      <c r="F830" s="8">
        <v>270</v>
      </c>
      <c r="G830" s="8">
        <v>379</v>
      </c>
      <c r="H830" s="8">
        <v>28</v>
      </c>
      <c r="I830" s="8">
        <v>363</v>
      </c>
      <c r="J830" s="8">
        <v>443</v>
      </c>
      <c r="K830" s="8">
        <v>738</v>
      </c>
      <c r="L830" s="8">
        <v>421</v>
      </c>
      <c r="M830" s="8">
        <v>182</v>
      </c>
      <c r="N830" s="8">
        <v>192</v>
      </c>
      <c r="O830" s="8">
        <f>SUM(Data[[#This Row],[A1_num]:[C3_num]])</f>
        <v>3016</v>
      </c>
      <c r="P830" s="9">
        <f>Data[[#This Row],[totalNumLAttainers]]+Data[[#This Row],[numNonLA]]</f>
        <v>9811</v>
      </c>
      <c r="Q830" s="9">
        <f>100*(Data[[#This Row],[totalNumLAttainers]]/Data[[#This Row],[totalYP]])</f>
        <v>30.74100499439405</v>
      </c>
      <c r="R830" s="9">
        <f>100*(Data[[#This Row],[numNonLA]]/Data[[#This Row],[totalYP]])</f>
        <v>69.258995005605954</v>
      </c>
      <c r="S830" s="13">
        <f>100*(Data[[#This Row],[A1_num]]/Data[[#This Row],[totalNumLAttainers]])</f>
        <v>8.9522546419098141</v>
      </c>
      <c r="T830" s="13">
        <f>100*(Data[[#This Row],[A2_num]]/Data[[#This Row],[totalNumLAttainers]])</f>
        <v>12.566312997347481</v>
      </c>
      <c r="U830" s="13">
        <f>100*(Data[[#This Row],[A3_num]]/Data[[#This Row],[totalNumLAttainers]])</f>
        <v>0.92838196286472141</v>
      </c>
      <c r="V830" s="13">
        <f>100*(Data[[#This Row],[B1_num]]/Data[[#This Row],[totalNumLAttainers]])</f>
        <v>12.035809018567639</v>
      </c>
      <c r="W830" s="13">
        <f>100*(Data[[#This Row],[B2_num]]/Data[[#This Row],[totalNumLAttainers]])</f>
        <v>14.688328912466844</v>
      </c>
      <c r="X830" s="13">
        <f>100*(Data[[#This Row],[B3_num]]/Data[[#This Row],[totalNumLAttainers]])</f>
        <v>24.469496021220159</v>
      </c>
      <c r="Y830" s="13">
        <f>100*(Data[[#This Row],[C1_num]]/Data[[#This Row],[totalNumLAttainers]])</f>
        <v>13.95888594164456</v>
      </c>
      <c r="Z830" s="13">
        <f>100*(Data[[#This Row],[C2_num]]/Data[[#This Row],[totalNumLAttainers]])</f>
        <v>6.0344827586206895</v>
      </c>
      <c r="AA830" s="13">
        <f>100*(Data[[#This Row],[C3_num]]/Data[[#This Row],[totalNumLAttainers]])</f>
        <v>6.3660477453580899</v>
      </c>
      <c r="AB830" s="9">
        <f>SUM(Data[[#This Row],[A1_num]:[A3_num]])</f>
        <v>677</v>
      </c>
      <c r="AC830" s="9">
        <f>SUM(Data[[#This Row],[B1_num]:[B3_num]])</f>
        <v>1544</v>
      </c>
      <c r="AD830" s="9">
        <f>SUM(Data[[#This Row],[C1_num]:[C3_num]])</f>
        <v>795</v>
      </c>
      <c r="AE830" s="9">
        <f>SUM(Data[[#This Row],[A1_num]],Data[[#This Row],[B1_num]])</f>
        <v>633</v>
      </c>
      <c r="AF830" s="9">
        <f>SUM(Data[[#This Row],[A2_num]],Data[[#This Row],[B2_num]])</f>
        <v>822</v>
      </c>
      <c r="AG830" s="9">
        <f>SUM(Data[[#This Row],[A3_num]],Data[[#This Row],[B3_num]],Data[[#This Row],[C1_num]],Data[[#This Row],[C2_num]],Data[[#This Row],[C3_num]])</f>
        <v>1561</v>
      </c>
    </row>
    <row r="831" spans="1:33" x14ac:dyDescent="0.15">
      <c r="A831" s="8">
        <v>2017</v>
      </c>
      <c r="B831" s="8" t="s">
        <v>221</v>
      </c>
      <c r="C831" s="8" t="s">
        <v>89</v>
      </c>
      <c r="D831" s="8" t="s">
        <v>202</v>
      </c>
      <c r="E831" s="8">
        <v>1422</v>
      </c>
      <c r="F831" s="8">
        <v>97</v>
      </c>
      <c r="G831" s="8">
        <v>94</v>
      </c>
      <c r="H831" s="8">
        <v>10</v>
      </c>
      <c r="I831" s="8">
        <v>65</v>
      </c>
      <c r="J831" s="8">
        <v>86</v>
      </c>
      <c r="K831" s="8">
        <v>189</v>
      </c>
      <c r="L831" s="8">
        <v>78</v>
      </c>
      <c r="M831" s="8">
        <v>44</v>
      </c>
      <c r="N831" s="8">
        <v>44</v>
      </c>
      <c r="O831" s="8">
        <f>SUM(Data[[#This Row],[A1_num]:[C3_num]])</f>
        <v>707</v>
      </c>
      <c r="P831" s="9">
        <f>Data[[#This Row],[totalNumLAttainers]]+Data[[#This Row],[numNonLA]]</f>
        <v>2129</v>
      </c>
      <c r="Q831" s="9">
        <f>100*(Data[[#This Row],[totalNumLAttainers]]/Data[[#This Row],[totalYP]])</f>
        <v>33.208078910286517</v>
      </c>
      <c r="R831" s="9">
        <f>100*(Data[[#This Row],[numNonLA]]/Data[[#This Row],[totalYP]])</f>
        <v>66.791921089713483</v>
      </c>
      <c r="S831" s="13">
        <f>100*(Data[[#This Row],[A1_num]]/Data[[#This Row],[totalNumLAttainers]])</f>
        <v>13.719943422913719</v>
      </c>
      <c r="T831" s="13">
        <f>100*(Data[[#This Row],[A2_num]]/Data[[#This Row],[totalNumLAttainers]])</f>
        <v>13.295615275813297</v>
      </c>
      <c r="U831" s="13">
        <f>100*(Data[[#This Row],[A3_num]]/Data[[#This Row],[totalNumLAttainers]])</f>
        <v>1.4144271570014144</v>
      </c>
      <c r="V831" s="13">
        <f>100*(Data[[#This Row],[B1_num]]/Data[[#This Row],[totalNumLAttainers]])</f>
        <v>9.1937765205091928</v>
      </c>
      <c r="W831" s="13">
        <f>100*(Data[[#This Row],[B2_num]]/Data[[#This Row],[totalNumLAttainers]])</f>
        <v>12.164073550212164</v>
      </c>
      <c r="X831" s="13">
        <f>100*(Data[[#This Row],[B3_num]]/Data[[#This Row],[totalNumLAttainers]])</f>
        <v>26.732673267326735</v>
      </c>
      <c r="Y831" s="13">
        <f>100*(Data[[#This Row],[C1_num]]/Data[[#This Row],[totalNumLAttainers]])</f>
        <v>11.032531824611032</v>
      </c>
      <c r="Z831" s="13">
        <f>100*(Data[[#This Row],[C2_num]]/Data[[#This Row],[totalNumLAttainers]])</f>
        <v>6.2234794908062234</v>
      </c>
      <c r="AA831" s="13">
        <f>100*(Data[[#This Row],[C3_num]]/Data[[#This Row],[totalNumLAttainers]])</f>
        <v>6.2234794908062234</v>
      </c>
      <c r="AB831" s="9">
        <f>SUM(Data[[#This Row],[A1_num]:[A3_num]])</f>
        <v>201</v>
      </c>
      <c r="AC831" s="9">
        <f>SUM(Data[[#This Row],[B1_num]:[B3_num]])</f>
        <v>340</v>
      </c>
      <c r="AD831" s="9">
        <f>SUM(Data[[#This Row],[C1_num]:[C3_num]])</f>
        <v>166</v>
      </c>
      <c r="AE831" s="9">
        <f>SUM(Data[[#This Row],[A1_num]],Data[[#This Row],[B1_num]])</f>
        <v>162</v>
      </c>
      <c r="AF831" s="9">
        <f>SUM(Data[[#This Row],[A2_num]],Data[[#This Row],[B2_num]])</f>
        <v>180</v>
      </c>
      <c r="AG831" s="9">
        <f>SUM(Data[[#This Row],[A3_num]],Data[[#This Row],[B3_num]],Data[[#This Row],[C1_num]],Data[[#This Row],[C2_num]],Data[[#This Row],[C3_num]])</f>
        <v>365</v>
      </c>
    </row>
    <row r="832" spans="1:33" x14ac:dyDescent="0.15">
      <c r="A832" s="8">
        <v>2017</v>
      </c>
      <c r="B832" s="8" t="s">
        <v>221</v>
      </c>
      <c r="C832" s="8" t="s">
        <v>262</v>
      </c>
      <c r="D832" s="8" t="s">
        <v>263</v>
      </c>
      <c r="E832" s="8">
        <v>1270</v>
      </c>
      <c r="F832" s="8">
        <v>99</v>
      </c>
      <c r="G832" s="8">
        <v>113</v>
      </c>
      <c r="H832" s="8" t="s">
        <v>2</v>
      </c>
      <c r="I832" s="8">
        <v>134</v>
      </c>
      <c r="J832" s="8">
        <v>118</v>
      </c>
      <c r="K832" s="8">
        <v>267</v>
      </c>
      <c r="L832" s="8">
        <v>154</v>
      </c>
      <c r="M832" s="8">
        <v>63</v>
      </c>
      <c r="N832" s="8">
        <v>71</v>
      </c>
      <c r="O832" s="8">
        <f>SUM(Data[[#This Row],[A1_num]:[C3_num]])</f>
        <v>1019</v>
      </c>
      <c r="P832" s="9">
        <f>Data[[#This Row],[totalNumLAttainers]]+Data[[#This Row],[numNonLA]]</f>
        <v>2289</v>
      </c>
      <c r="Q832" s="9">
        <f>100*(Data[[#This Row],[totalNumLAttainers]]/Data[[#This Row],[totalYP]])</f>
        <v>44.517256443861946</v>
      </c>
      <c r="R832" s="9">
        <f>100*(Data[[#This Row],[numNonLA]]/Data[[#This Row],[totalYP]])</f>
        <v>55.482743556138047</v>
      </c>
      <c r="S832" s="13">
        <f>100*(Data[[#This Row],[A1_num]]/Data[[#This Row],[totalNumLAttainers]])</f>
        <v>9.7154072620215892</v>
      </c>
      <c r="T832" s="13">
        <f>100*(Data[[#This Row],[A2_num]]/Data[[#This Row],[totalNumLAttainers]])</f>
        <v>11.089303238469087</v>
      </c>
      <c r="U832" s="13" t="e">
        <f>100*(Data[[#This Row],[A3_num]]/Data[[#This Row],[totalNumLAttainers]])</f>
        <v>#VALUE!</v>
      </c>
      <c r="V832" s="13">
        <f>100*(Data[[#This Row],[B1_num]]/Data[[#This Row],[totalNumLAttainers]])</f>
        <v>13.150147203140333</v>
      </c>
      <c r="W832" s="13">
        <f>100*(Data[[#This Row],[B2_num]]/Data[[#This Row],[totalNumLAttainers]])</f>
        <v>11.579980372914623</v>
      </c>
      <c r="X832" s="13">
        <f>100*(Data[[#This Row],[B3_num]]/Data[[#This Row],[totalNumLAttainers]])</f>
        <v>26.202158979391559</v>
      </c>
      <c r="Y832" s="13">
        <f>100*(Data[[#This Row],[C1_num]]/Data[[#This Row],[totalNumLAttainers]])</f>
        <v>15.112855740922473</v>
      </c>
      <c r="Z832" s="13">
        <f>100*(Data[[#This Row],[C2_num]]/Data[[#This Row],[totalNumLAttainers]])</f>
        <v>6.1825318940137386</v>
      </c>
      <c r="AA832" s="13">
        <f>100*(Data[[#This Row],[C3_num]]/Data[[#This Row],[totalNumLAttainers]])</f>
        <v>6.967615309126594</v>
      </c>
      <c r="AB832" s="9">
        <f>SUM(Data[[#This Row],[A1_num]:[A3_num]])</f>
        <v>212</v>
      </c>
      <c r="AC832" s="9">
        <f>SUM(Data[[#This Row],[B1_num]:[B3_num]])</f>
        <v>519</v>
      </c>
      <c r="AD832" s="9">
        <f>SUM(Data[[#This Row],[C1_num]:[C3_num]])</f>
        <v>288</v>
      </c>
      <c r="AE832" s="9">
        <f>SUM(Data[[#This Row],[A1_num]],Data[[#This Row],[B1_num]])</f>
        <v>233</v>
      </c>
      <c r="AF832" s="9">
        <f>SUM(Data[[#This Row],[A2_num]],Data[[#This Row],[B2_num]])</f>
        <v>231</v>
      </c>
      <c r="AG832" s="9">
        <f>SUM(Data[[#This Row],[A3_num]],Data[[#This Row],[B3_num]],Data[[#This Row],[C1_num]],Data[[#This Row],[C2_num]],Data[[#This Row],[C3_num]])</f>
        <v>555</v>
      </c>
    </row>
    <row r="833" spans="1:33" x14ac:dyDescent="0.15">
      <c r="A833" s="8">
        <v>2017</v>
      </c>
      <c r="B833" s="8" t="s">
        <v>221</v>
      </c>
      <c r="C833" s="8" t="s">
        <v>39</v>
      </c>
      <c r="D833" s="8" t="s">
        <v>156</v>
      </c>
      <c r="E833" s="8">
        <v>1313</v>
      </c>
      <c r="F833" s="8">
        <v>123</v>
      </c>
      <c r="G833" s="8">
        <v>139</v>
      </c>
      <c r="H833" s="8">
        <v>25</v>
      </c>
      <c r="I833" s="8">
        <v>78</v>
      </c>
      <c r="J833" s="8">
        <v>109</v>
      </c>
      <c r="K833" s="8">
        <v>336</v>
      </c>
      <c r="L833" s="8">
        <v>99</v>
      </c>
      <c r="M833" s="8">
        <v>78</v>
      </c>
      <c r="N833" s="8">
        <v>81</v>
      </c>
      <c r="O833" s="8">
        <f>SUM(Data[[#This Row],[A1_num]:[C3_num]])</f>
        <v>1068</v>
      </c>
      <c r="P833" s="9">
        <f>Data[[#This Row],[totalNumLAttainers]]+Data[[#This Row],[numNonLA]]</f>
        <v>2381</v>
      </c>
      <c r="Q833" s="9">
        <f>100*(Data[[#This Row],[totalNumLAttainers]]/Data[[#This Row],[totalYP]])</f>
        <v>44.855102897942039</v>
      </c>
      <c r="R833" s="9">
        <f>100*(Data[[#This Row],[numNonLA]]/Data[[#This Row],[totalYP]])</f>
        <v>55.144897102057953</v>
      </c>
      <c r="S833" s="13">
        <f>100*(Data[[#This Row],[A1_num]]/Data[[#This Row],[totalNumLAttainers]])</f>
        <v>11.51685393258427</v>
      </c>
      <c r="T833" s="13">
        <f>100*(Data[[#This Row],[A2_num]]/Data[[#This Row],[totalNumLAttainers]])</f>
        <v>13.014981273408241</v>
      </c>
      <c r="U833" s="13">
        <f>100*(Data[[#This Row],[A3_num]]/Data[[#This Row],[totalNumLAttainers]])</f>
        <v>2.3408239700374533</v>
      </c>
      <c r="V833" s="13">
        <f>100*(Data[[#This Row],[B1_num]]/Data[[#This Row],[totalNumLAttainers]])</f>
        <v>7.3033707865168536</v>
      </c>
      <c r="W833" s="13">
        <f>100*(Data[[#This Row],[B2_num]]/Data[[#This Row],[totalNumLAttainers]])</f>
        <v>10.205992509363297</v>
      </c>
      <c r="X833" s="13">
        <f>100*(Data[[#This Row],[B3_num]]/Data[[#This Row],[totalNumLAttainers]])</f>
        <v>31.460674157303369</v>
      </c>
      <c r="Y833" s="13">
        <f>100*(Data[[#This Row],[C1_num]]/Data[[#This Row],[totalNumLAttainers]])</f>
        <v>9.2696629213483153</v>
      </c>
      <c r="Z833" s="13">
        <f>100*(Data[[#This Row],[C2_num]]/Data[[#This Row],[totalNumLAttainers]])</f>
        <v>7.3033707865168536</v>
      </c>
      <c r="AA833" s="13">
        <f>100*(Data[[#This Row],[C3_num]]/Data[[#This Row],[totalNumLAttainers]])</f>
        <v>7.5842696629213489</v>
      </c>
      <c r="AB833" s="9">
        <f>SUM(Data[[#This Row],[A1_num]:[A3_num]])</f>
        <v>287</v>
      </c>
      <c r="AC833" s="9">
        <f>SUM(Data[[#This Row],[B1_num]:[B3_num]])</f>
        <v>523</v>
      </c>
      <c r="AD833" s="9">
        <f>SUM(Data[[#This Row],[C1_num]:[C3_num]])</f>
        <v>258</v>
      </c>
      <c r="AE833" s="9">
        <f>SUM(Data[[#This Row],[A1_num]],Data[[#This Row],[B1_num]])</f>
        <v>201</v>
      </c>
      <c r="AF833" s="9">
        <f>SUM(Data[[#This Row],[A2_num]],Data[[#This Row],[B2_num]])</f>
        <v>248</v>
      </c>
      <c r="AG833" s="9">
        <f>SUM(Data[[#This Row],[A3_num]],Data[[#This Row],[B3_num]],Data[[#This Row],[C1_num]],Data[[#This Row],[C2_num]],Data[[#This Row],[C3_num]])</f>
        <v>619</v>
      </c>
    </row>
    <row r="834" spans="1:33" x14ac:dyDescent="0.15">
      <c r="A834" s="8">
        <v>2017</v>
      </c>
      <c r="B834" s="8" t="s">
        <v>218</v>
      </c>
      <c r="C834" s="8" t="s">
        <v>109</v>
      </c>
      <c r="D834" s="8" t="s">
        <v>116</v>
      </c>
      <c r="E834" s="8">
        <v>3921</v>
      </c>
      <c r="F834" s="8">
        <v>272</v>
      </c>
      <c r="G834" s="8">
        <v>352</v>
      </c>
      <c r="H834" s="8">
        <v>25</v>
      </c>
      <c r="I834" s="8">
        <v>303</v>
      </c>
      <c r="J834" s="8">
        <v>320</v>
      </c>
      <c r="K834" s="8">
        <v>1123</v>
      </c>
      <c r="L834" s="8">
        <v>239</v>
      </c>
      <c r="M834" s="8">
        <v>173</v>
      </c>
      <c r="N834" s="8">
        <v>230</v>
      </c>
      <c r="O834" s="8">
        <f>SUM(Data[[#This Row],[A1_num]:[C3_num]])</f>
        <v>3037</v>
      </c>
      <c r="P834" s="9">
        <f>Data[[#This Row],[totalNumLAttainers]]+Data[[#This Row],[numNonLA]]</f>
        <v>6958</v>
      </c>
      <c r="Q834" s="9">
        <f>100*(Data[[#This Row],[totalNumLAttainers]]/Data[[#This Row],[totalYP]])</f>
        <v>43.647599885024427</v>
      </c>
      <c r="R834" s="9">
        <f>100*(Data[[#This Row],[numNonLA]]/Data[[#This Row],[totalYP]])</f>
        <v>56.352400114975566</v>
      </c>
      <c r="S834" s="13">
        <f>100*(Data[[#This Row],[A1_num]]/Data[[#This Row],[totalNumLAttainers]])</f>
        <v>8.9562067830095486</v>
      </c>
      <c r="T834" s="13">
        <f>100*(Data[[#This Row],[A2_num]]/Data[[#This Row],[totalNumLAttainers]])</f>
        <v>11.590385248600594</v>
      </c>
      <c r="U834" s="13">
        <f>100*(Data[[#This Row],[A3_num]]/Data[[#This Row],[totalNumLAttainers]])</f>
        <v>0.82318077049720118</v>
      </c>
      <c r="V834" s="13">
        <f>100*(Data[[#This Row],[B1_num]]/Data[[#This Row],[totalNumLAttainers]])</f>
        <v>9.9769509384260786</v>
      </c>
      <c r="W834" s="13">
        <f>100*(Data[[#This Row],[B2_num]]/Data[[#This Row],[totalNumLAttainers]])</f>
        <v>10.536713862364175</v>
      </c>
      <c r="X834" s="13">
        <f>100*(Data[[#This Row],[B3_num]]/Data[[#This Row],[totalNumLAttainers]])</f>
        <v>36.977280210734278</v>
      </c>
      <c r="Y834" s="13">
        <f>100*(Data[[#This Row],[C1_num]]/Data[[#This Row],[totalNumLAttainers]])</f>
        <v>7.8696081659532426</v>
      </c>
      <c r="Z834" s="13">
        <f>100*(Data[[#This Row],[C2_num]]/Data[[#This Row],[totalNumLAttainers]])</f>
        <v>5.6964109318406324</v>
      </c>
      <c r="AA834" s="13">
        <f>100*(Data[[#This Row],[C3_num]]/Data[[#This Row],[totalNumLAttainers]])</f>
        <v>7.57326308857425</v>
      </c>
      <c r="AB834" s="9">
        <f>SUM(Data[[#This Row],[A1_num]:[A3_num]])</f>
        <v>649</v>
      </c>
      <c r="AC834" s="9">
        <f>SUM(Data[[#This Row],[B1_num]:[B3_num]])</f>
        <v>1746</v>
      </c>
      <c r="AD834" s="9">
        <f>SUM(Data[[#This Row],[C1_num]:[C3_num]])</f>
        <v>642</v>
      </c>
      <c r="AE834" s="9">
        <f>SUM(Data[[#This Row],[A1_num]],Data[[#This Row],[B1_num]])</f>
        <v>575</v>
      </c>
      <c r="AF834" s="9">
        <f>SUM(Data[[#This Row],[A2_num]],Data[[#This Row],[B2_num]])</f>
        <v>672</v>
      </c>
      <c r="AG834" s="9">
        <f>SUM(Data[[#This Row],[A3_num]],Data[[#This Row],[B3_num]],Data[[#This Row],[C1_num]],Data[[#This Row],[C2_num]],Data[[#This Row],[C3_num]])</f>
        <v>1790</v>
      </c>
    </row>
    <row r="835" spans="1:33" x14ac:dyDescent="0.15">
      <c r="A835" s="8">
        <v>2017</v>
      </c>
      <c r="B835" s="8" t="s">
        <v>221</v>
      </c>
      <c r="C835" s="8" t="s">
        <v>248</v>
      </c>
      <c r="D835" s="8" t="s">
        <v>249</v>
      </c>
      <c r="E835" s="8">
        <v>998</v>
      </c>
      <c r="F835" s="8">
        <v>71</v>
      </c>
      <c r="G835" s="8">
        <v>87</v>
      </c>
      <c r="H835" s="8">
        <v>15</v>
      </c>
      <c r="I835" s="8">
        <v>94</v>
      </c>
      <c r="J835" s="8">
        <v>90</v>
      </c>
      <c r="K835" s="8">
        <v>301</v>
      </c>
      <c r="L835" s="8">
        <v>70</v>
      </c>
      <c r="M835" s="8">
        <v>43</v>
      </c>
      <c r="N835" s="8">
        <v>43</v>
      </c>
      <c r="O835" s="8">
        <f>SUM(Data[[#This Row],[A1_num]:[C3_num]])</f>
        <v>814</v>
      </c>
      <c r="P835" s="9">
        <f>Data[[#This Row],[totalNumLAttainers]]+Data[[#This Row],[numNonLA]]</f>
        <v>1812</v>
      </c>
      <c r="Q835" s="9">
        <f>100*(Data[[#This Row],[totalNumLAttainers]]/Data[[#This Row],[totalYP]])</f>
        <v>44.922737306843267</v>
      </c>
      <c r="R835" s="9">
        <f>100*(Data[[#This Row],[numNonLA]]/Data[[#This Row],[totalYP]])</f>
        <v>55.07726269315674</v>
      </c>
      <c r="S835" s="13">
        <f>100*(Data[[#This Row],[A1_num]]/Data[[#This Row],[totalNumLAttainers]])</f>
        <v>8.722358722358722</v>
      </c>
      <c r="T835" s="13">
        <f>100*(Data[[#This Row],[A2_num]]/Data[[#This Row],[totalNumLAttainers]])</f>
        <v>10.687960687960688</v>
      </c>
      <c r="U835" s="13">
        <f>100*(Data[[#This Row],[A3_num]]/Data[[#This Row],[totalNumLAttainers]])</f>
        <v>1.8427518427518428</v>
      </c>
      <c r="V835" s="13">
        <f>100*(Data[[#This Row],[B1_num]]/Data[[#This Row],[totalNumLAttainers]])</f>
        <v>11.547911547911548</v>
      </c>
      <c r="W835" s="13">
        <f>100*(Data[[#This Row],[B2_num]]/Data[[#This Row],[totalNumLAttainers]])</f>
        <v>11.056511056511056</v>
      </c>
      <c r="X835" s="13">
        <f>100*(Data[[#This Row],[B3_num]]/Data[[#This Row],[totalNumLAttainers]])</f>
        <v>36.977886977886975</v>
      </c>
      <c r="Y835" s="13">
        <f>100*(Data[[#This Row],[C1_num]]/Data[[#This Row],[totalNumLAttainers]])</f>
        <v>8.5995085995085994</v>
      </c>
      <c r="Z835" s="13">
        <f>100*(Data[[#This Row],[C2_num]]/Data[[#This Row],[totalNumLAttainers]])</f>
        <v>5.2825552825552826</v>
      </c>
      <c r="AA835" s="13">
        <f>100*(Data[[#This Row],[C3_num]]/Data[[#This Row],[totalNumLAttainers]])</f>
        <v>5.2825552825552826</v>
      </c>
      <c r="AB835" s="9">
        <f>SUM(Data[[#This Row],[A1_num]:[A3_num]])</f>
        <v>173</v>
      </c>
      <c r="AC835" s="9">
        <f>SUM(Data[[#This Row],[B1_num]:[B3_num]])</f>
        <v>485</v>
      </c>
      <c r="AD835" s="9">
        <f>SUM(Data[[#This Row],[C1_num]:[C3_num]])</f>
        <v>156</v>
      </c>
      <c r="AE835" s="9">
        <f>SUM(Data[[#This Row],[A1_num]],Data[[#This Row],[B1_num]])</f>
        <v>165</v>
      </c>
      <c r="AF835" s="9">
        <f>SUM(Data[[#This Row],[A2_num]],Data[[#This Row],[B2_num]])</f>
        <v>177</v>
      </c>
      <c r="AG835" s="9">
        <f>SUM(Data[[#This Row],[A3_num]],Data[[#This Row],[B3_num]],Data[[#This Row],[C1_num]],Data[[#This Row],[C2_num]],Data[[#This Row],[C3_num]])</f>
        <v>472</v>
      </c>
    </row>
    <row r="836" spans="1:33" x14ac:dyDescent="0.15">
      <c r="A836" s="8">
        <v>2017</v>
      </c>
      <c r="B836" s="8" t="s">
        <v>221</v>
      </c>
      <c r="C836" s="8" t="s">
        <v>268</v>
      </c>
      <c r="D836" s="8" t="s">
        <v>269</v>
      </c>
      <c r="E836" s="8">
        <v>1058</v>
      </c>
      <c r="F836" s="8">
        <v>69</v>
      </c>
      <c r="G836" s="8">
        <v>110</v>
      </c>
      <c r="H836" s="8">
        <v>15</v>
      </c>
      <c r="I836" s="8">
        <v>75</v>
      </c>
      <c r="J836" s="8">
        <v>112</v>
      </c>
      <c r="K836" s="8">
        <v>284</v>
      </c>
      <c r="L836" s="8">
        <v>62</v>
      </c>
      <c r="M836" s="8">
        <v>54</v>
      </c>
      <c r="N836" s="8">
        <v>28</v>
      </c>
      <c r="O836" s="8">
        <f>SUM(Data[[#This Row],[A1_num]:[C3_num]])</f>
        <v>809</v>
      </c>
      <c r="P836" s="9">
        <f>Data[[#This Row],[totalNumLAttainers]]+Data[[#This Row],[numNonLA]]</f>
        <v>1867</v>
      </c>
      <c r="Q836" s="9">
        <f>100*(Data[[#This Row],[totalNumLAttainers]]/Data[[#This Row],[totalYP]])</f>
        <v>43.331547937868237</v>
      </c>
      <c r="R836" s="9">
        <f>100*(Data[[#This Row],[numNonLA]]/Data[[#This Row],[totalYP]])</f>
        <v>56.668452062131756</v>
      </c>
      <c r="S836" s="13">
        <f>100*(Data[[#This Row],[A1_num]]/Data[[#This Row],[totalNumLAttainers]])</f>
        <v>8.5290482076637826</v>
      </c>
      <c r="T836" s="13">
        <f>100*(Data[[#This Row],[A2_num]]/Data[[#This Row],[totalNumLAttainers]])</f>
        <v>13.597033374536466</v>
      </c>
      <c r="U836" s="13">
        <f>100*(Data[[#This Row],[A3_num]]/Data[[#This Row],[totalNumLAttainers]])</f>
        <v>1.8541409147095178</v>
      </c>
      <c r="V836" s="13">
        <f>100*(Data[[#This Row],[B1_num]]/Data[[#This Row],[totalNumLAttainers]])</f>
        <v>9.2707045735475884</v>
      </c>
      <c r="W836" s="13">
        <f>100*(Data[[#This Row],[B2_num]]/Data[[#This Row],[totalNumLAttainers]])</f>
        <v>13.8442521631644</v>
      </c>
      <c r="X836" s="13">
        <f>100*(Data[[#This Row],[B3_num]]/Data[[#This Row],[totalNumLAttainers]])</f>
        <v>35.105067985166869</v>
      </c>
      <c r="Y836" s="13">
        <f>100*(Data[[#This Row],[C1_num]]/Data[[#This Row],[totalNumLAttainers]])</f>
        <v>7.6637824474660068</v>
      </c>
      <c r="Z836" s="13">
        <f>100*(Data[[#This Row],[C2_num]]/Data[[#This Row],[totalNumLAttainers]])</f>
        <v>6.6749072929542645</v>
      </c>
      <c r="AA836" s="13">
        <f>100*(Data[[#This Row],[C3_num]]/Data[[#This Row],[totalNumLAttainers]])</f>
        <v>3.4610630407911001</v>
      </c>
      <c r="AB836" s="9">
        <f>SUM(Data[[#This Row],[A1_num]:[A3_num]])</f>
        <v>194</v>
      </c>
      <c r="AC836" s="9">
        <f>SUM(Data[[#This Row],[B1_num]:[B3_num]])</f>
        <v>471</v>
      </c>
      <c r="AD836" s="9">
        <f>SUM(Data[[#This Row],[C1_num]:[C3_num]])</f>
        <v>144</v>
      </c>
      <c r="AE836" s="9">
        <f>SUM(Data[[#This Row],[A1_num]],Data[[#This Row],[B1_num]])</f>
        <v>144</v>
      </c>
      <c r="AF836" s="9">
        <f>SUM(Data[[#This Row],[A2_num]],Data[[#This Row],[B2_num]])</f>
        <v>222</v>
      </c>
      <c r="AG836" s="9">
        <f>SUM(Data[[#This Row],[A3_num]],Data[[#This Row],[B3_num]],Data[[#This Row],[C1_num]],Data[[#This Row],[C2_num]],Data[[#This Row],[C3_num]])</f>
        <v>443</v>
      </c>
    </row>
    <row r="837" spans="1:33" x14ac:dyDescent="0.15">
      <c r="A837" s="8">
        <v>2017</v>
      </c>
      <c r="B837" s="8" t="s">
        <v>221</v>
      </c>
      <c r="C837" s="8" t="s">
        <v>256</v>
      </c>
      <c r="D837" s="8" t="s">
        <v>257</v>
      </c>
      <c r="E837" s="8">
        <v>685</v>
      </c>
      <c r="F837" s="8">
        <v>43</v>
      </c>
      <c r="G837" s="8">
        <v>42</v>
      </c>
      <c r="H837" s="8" t="s">
        <v>2</v>
      </c>
      <c r="I837" s="8">
        <v>47</v>
      </c>
      <c r="J837" s="8">
        <v>60</v>
      </c>
      <c r="K837" s="8">
        <v>162</v>
      </c>
      <c r="L837" s="8">
        <v>26</v>
      </c>
      <c r="M837" s="8">
        <v>39</v>
      </c>
      <c r="N837" s="8">
        <v>28</v>
      </c>
      <c r="O837" s="8">
        <f>SUM(Data[[#This Row],[A1_num]:[C3_num]])</f>
        <v>447</v>
      </c>
      <c r="P837" s="9">
        <f>Data[[#This Row],[totalNumLAttainers]]+Data[[#This Row],[numNonLA]]</f>
        <v>1132</v>
      </c>
      <c r="Q837" s="9">
        <f>100*(Data[[#This Row],[totalNumLAttainers]]/Data[[#This Row],[totalYP]])</f>
        <v>39.487632508833919</v>
      </c>
      <c r="R837" s="9">
        <f>100*(Data[[#This Row],[numNonLA]]/Data[[#This Row],[totalYP]])</f>
        <v>60.512367491166074</v>
      </c>
      <c r="S837" s="13">
        <f>100*(Data[[#This Row],[A1_num]]/Data[[#This Row],[totalNumLAttainers]])</f>
        <v>9.6196868008948542</v>
      </c>
      <c r="T837" s="13">
        <f>100*(Data[[#This Row],[A2_num]]/Data[[#This Row],[totalNumLAttainers]])</f>
        <v>9.3959731543624159</v>
      </c>
      <c r="U837" s="13" t="e">
        <f>100*(Data[[#This Row],[A3_num]]/Data[[#This Row],[totalNumLAttainers]])</f>
        <v>#VALUE!</v>
      </c>
      <c r="V837" s="13">
        <f>100*(Data[[#This Row],[B1_num]]/Data[[#This Row],[totalNumLAttainers]])</f>
        <v>10.514541387024609</v>
      </c>
      <c r="W837" s="13">
        <f>100*(Data[[#This Row],[B2_num]]/Data[[#This Row],[totalNumLAttainers]])</f>
        <v>13.422818791946309</v>
      </c>
      <c r="X837" s="13">
        <f>100*(Data[[#This Row],[B3_num]]/Data[[#This Row],[totalNumLAttainers]])</f>
        <v>36.241610738255034</v>
      </c>
      <c r="Y837" s="13">
        <f>100*(Data[[#This Row],[C1_num]]/Data[[#This Row],[totalNumLAttainers]])</f>
        <v>5.8165548098434003</v>
      </c>
      <c r="Z837" s="13">
        <f>100*(Data[[#This Row],[C2_num]]/Data[[#This Row],[totalNumLAttainers]])</f>
        <v>8.724832214765101</v>
      </c>
      <c r="AA837" s="13">
        <f>100*(Data[[#This Row],[C3_num]]/Data[[#This Row],[totalNumLAttainers]])</f>
        <v>6.2639821029082778</v>
      </c>
      <c r="AB837" s="9">
        <f>SUM(Data[[#This Row],[A1_num]:[A3_num]])</f>
        <v>85</v>
      </c>
      <c r="AC837" s="9">
        <f>SUM(Data[[#This Row],[B1_num]:[B3_num]])</f>
        <v>269</v>
      </c>
      <c r="AD837" s="9">
        <f>SUM(Data[[#This Row],[C1_num]:[C3_num]])</f>
        <v>93</v>
      </c>
      <c r="AE837" s="9">
        <f>SUM(Data[[#This Row],[A1_num]],Data[[#This Row],[B1_num]])</f>
        <v>90</v>
      </c>
      <c r="AF837" s="9">
        <f>SUM(Data[[#This Row],[A2_num]],Data[[#This Row],[B2_num]])</f>
        <v>102</v>
      </c>
      <c r="AG837" s="9">
        <f>SUM(Data[[#This Row],[A3_num]],Data[[#This Row],[B3_num]],Data[[#This Row],[C1_num]],Data[[#This Row],[C2_num]],Data[[#This Row],[C3_num]])</f>
        <v>255</v>
      </c>
    </row>
    <row r="838" spans="1:33" x14ac:dyDescent="0.15">
      <c r="A838" s="8">
        <v>2017</v>
      </c>
      <c r="B838" s="8" t="s">
        <v>221</v>
      </c>
      <c r="C838" s="8" t="s">
        <v>90</v>
      </c>
      <c r="D838" s="8" t="s">
        <v>203</v>
      </c>
      <c r="E838" s="8">
        <v>1494</v>
      </c>
      <c r="F838" s="8">
        <v>159</v>
      </c>
      <c r="G838" s="8">
        <v>115</v>
      </c>
      <c r="H838" s="8" t="s">
        <v>2</v>
      </c>
      <c r="I838" s="8">
        <v>121</v>
      </c>
      <c r="J838" s="8">
        <v>101</v>
      </c>
      <c r="K838" s="8">
        <v>253</v>
      </c>
      <c r="L838" s="8">
        <v>107</v>
      </c>
      <c r="M838" s="8">
        <v>64</v>
      </c>
      <c r="N838" s="8">
        <v>69</v>
      </c>
      <c r="O838" s="8">
        <f>SUM(Data[[#This Row],[A1_num]:[C3_num]])</f>
        <v>989</v>
      </c>
      <c r="P838" s="9">
        <f>Data[[#This Row],[totalNumLAttainers]]+Data[[#This Row],[numNonLA]]</f>
        <v>2483</v>
      </c>
      <c r="Q838" s="9">
        <f>100*(Data[[#This Row],[totalNumLAttainers]]/Data[[#This Row],[totalYP]])</f>
        <v>39.830849778493757</v>
      </c>
      <c r="R838" s="9">
        <f>100*(Data[[#This Row],[numNonLA]]/Data[[#This Row],[totalYP]])</f>
        <v>60.169150221506243</v>
      </c>
      <c r="S838" s="13">
        <f>100*(Data[[#This Row],[A1_num]]/Data[[#This Row],[totalNumLAttainers]])</f>
        <v>16.076845298281093</v>
      </c>
      <c r="T838" s="13">
        <f>100*(Data[[#This Row],[A2_num]]/Data[[#This Row],[totalNumLAttainers]])</f>
        <v>11.627906976744185</v>
      </c>
      <c r="U838" s="13" t="e">
        <f>100*(Data[[#This Row],[A3_num]]/Data[[#This Row],[totalNumLAttainers]])</f>
        <v>#VALUE!</v>
      </c>
      <c r="V838" s="13">
        <f>100*(Data[[#This Row],[B1_num]]/Data[[#This Row],[totalNumLAttainers]])</f>
        <v>12.234580384226492</v>
      </c>
      <c r="W838" s="13">
        <f>100*(Data[[#This Row],[B2_num]]/Data[[#This Row],[totalNumLAttainers]])</f>
        <v>10.212335692618806</v>
      </c>
      <c r="X838" s="13">
        <f>100*(Data[[#This Row],[B3_num]]/Data[[#This Row],[totalNumLAttainers]])</f>
        <v>25.581395348837212</v>
      </c>
      <c r="Y838" s="13">
        <f>100*(Data[[#This Row],[C1_num]]/Data[[#This Row],[totalNumLAttainers]])</f>
        <v>10.819009100101113</v>
      </c>
      <c r="Z838" s="13">
        <f>100*(Data[[#This Row],[C2_num]]/Data[[#This Row],[totalNumLAttainers]])</f>
        <v>6.4711830131445911</v>
      </c>
      <c r="AA838" s="13">
        <f>100*(Data[[#This Row],[C3_num]]/Data[[#This Row],[totalNumLAttainers]])</f>
        <v>6.9767441860465116</v>
      </c>
      <c r="AB838" s="9">
        <f>SUM(Data[[#This Row],[A1_num]:[A3_num]])</f>
        <v>274</v>
      </c>
      <c r="AC838" s="9">
        <f>SUM(Data[[#This Row],[B1_num]:[B3_num]])</f>
        <v>475</v>
      </c>
      <c r="AD838" s="9">
        <f>SUM(Data[[#This Row],[C1_num]:[C3_num]])</f>
        <v>240</v>
      </c>
      <c r="AE838" s="9">
        <f>SUM(Data[[#This Row],[A1_num]],Data[[#This Row],[B1_num]])</f>
        <v>280</v>
      </c>
      <c r="AF838" s="9">
        <f>SUM(Data[[#This Row],[A2_num]],Data[[#This Row],[B2_num]])</f>
        <v>216</v>
      </c>
      <c r="AG838" s="9">
        <f>SUM(Data[[#This Row],[A3_num]],Data[[#This Row],[B3_num]],Data[[#This Row],[C1_num]],Data[[#This Row],[C2_num]],Data[[#This Row],[C3_num]])</f>
        <v>493</v>
      </c>
    </row>
    <row r="839" spans="1:33" x14ac:dyDescent="0.15">
      <c r="A839" s="8">
        <v>2017</v>
      </c>
      <c r="B839" s="8" t="s">
        <v>221</v>
      </c>
      <c r="C839" s="8" t="s">
        <v>40</v>
      </c>
      <c r="D839" s="8" t="s">
        <v>157</v>
      </c>
      <c r="E839" s="8">
        <v>1751</v>
      </c>
      <c r="F839" s="8">
        <v>78</v>
      </c>
      <c r="G839" s="8">
        <v>89</v>
      </c>
      <c r="H839" s="8" t="s">
        <v>2</v>
      </c>
      <c r="I839" s="8">
        <v>81</v>
      </c>
      <c r="J839" s="8">
        <v>76</v>
      </c>
      <c r="K839" s="8">
        <v>198</v>
      </c>
      <c r="L839" s="8">
        <v>51</v>
      </c>
      <c r="M839" s="8">
        <v>59</v>
      </c>
      <c r="N839" s="8">
        <v>35</v>
      </c>
      <c r="O839" s="8">
        <f>SUM(Data[[#This Row],[A1_num]:[C3_num]])</f>
        <v>667</v>
      </c>
      <c r="P839" s="9">
        <f>Data[[#This Row],[totalNumLAttainers]]+Data[[#This Row],[numNonLA]]</f>
        <v>2418</v>
      </c>
      <c r="Q839" s="9">
        <f>100*(Data[[#This Row],[totalNumLAttainers]]/Data[[#This Row],[totalYP]])</f>
        <v>27.584780810587262</v>
      </c>
      <c r="R839" s="9">
        <f>100*(Data[[#This Row],[numNonLA]]/Data[[#This Row],[totalYP]])</f>
        <v>72.415219189412738</v>
      </c>
      <c r="S839" s="13">
        <f>100*(Data[[#This Row],[A1_num]]/Data[[#This Row],[totalNumLAttainers]])</f>
        <v>11.694152923538232</v>
      </c>
      <c r="T839" s="13">
        <f>100*(Data[[#This Row],[A2_num]]/Data[[#This Row],[totalNumLAttainers]])</f>
        <v>13.343328335832084</v>
      </c>
      <c r="U839" s="13" t="e">
        <f>100*(Data[[#This Row],[A3_num]]/Data[[#This Row],[totalNumLAttainers]])</f>
        <v>#VALUE!</v>
      </c>
      <c r="V839" s="13">
        <f>100*(Data[[#This Row],[B1_num]]/Data[[#This Row],[totalNumLAttainers]])</f>
        <v>12.143928035982009</v>
      </c>
      <c r="W839" s="13">
        <f>100*(Data[[#This Row],[B2_num]]/Data[[#This Row],[totalNumLAttainers]])</f>
        <v>11.394302848575713</v>
      </c>
      <c r="X839" s="13">
        <f>100*(Data[[#This Row],[B3_num]]/Data[[#This Row],[totalNumLAttainers]])</f>
        <v>29.685157421289354</v>
      </c>
      <c r="Y839" s="13">
        <f>100*(Data[[#This Row],[C1_num]]/Data[[#This Row],[totalNumLAttainers]])</f>
        <v>7.6461769115442282</v>
      </c>
      <c r="Z839" s="13">
        <f>100*(Data[[#This Row],[C2_num]]/Data[[#This Row],[totalNumLAttainers]])</f>
        <v>8.8455772113943016</v>
      </c>
      <c r="AA839" s="13">
        <f>100*(Data[[#This Row],[C3_num]]/Data[[#This Row],[totalNumLAttainers]])</f>
        <v>5.2473763118440777</v>
      </c>
      <c r="AB839" s="9">
        <f>SUM(Data[[#This Row],[A1_num]:[A3_num]])</f>
        <v>167</v>
      </c>
      <c r="AC839" s="9">
        <f>SUM(Data[[#This Row],[B1_num]:[B3_num]])</f>
        <v>355</v>
      </c>
      <c r="AD839" s="9">
        <f>SUM(Data[[#This Row],[C1_num]:[C3_num]])</f>
        <v>145</v>
      </c>
      <c r="AE839" s="9">
        <f>SUM(Data[[#This Row],[A1_num]],Data[[#This Row],[B1_num]])</f>
        <v>159</v>
      </c>
      <c r="AF839" s="9">
        <f>SUM(Data[[#This Row],[A2_num]],Data[[#This Row],[B2_num]])</f>
        <v>165</v>
      </c>
      <c r="AG839" s="9">
        <f>SUM(Data[[#This Row],[A3_num]],Data[[#This Row],[B3_num]],Data[[#This Row],[C1_num]],Data[[#This Row],[C2_num]],Data[[#This Row],[C3_num]])</f>
        <v>343</v>
      </c>
    </row>
    <row r="840" spans="1:33" x14ac:dyDescent="0.15">
      <c r="A840" s="8">
        <v>2017</v>
      </c>
      <c r="B840" s="8" t="s">
        <v>221</v>
      </c>
      <c r="C840" s="8" t="s">
        <v>60</v>
      </c>
      <c r="D840" s="8" t="s">
        <v>174</v>
      </c>
      <c r="E840" s="8">
        <v>1915</v>
      </c>
      <c r="F840" s="8">
        <v>154</v>
      </c>
      <c r="G840" s="8">
        <v>143</v>
      </c>
      <c r="H840" s="8">
        <v>16</v>
      </c>
      <c r="I840" s="8">
        <v>148</v>
      </c>
      <c r="J840" s="8">
        <v>164</v>
      </c>
      <c r="K840" s="8">
        <v>442</v>
      </c>
      <c r="L840" s="8">
        <v>161</v>
      </c>
      <c r="M840" s="8">
        <v>78</v>
      </c>
      <c r="N840" s="8">
        <v>112</v>
      </c>
      <c r="O840" s="8">
        <f>SUM(Data[[#This Row],[A1_num]:[C3_num]])</f>
        <v>1418</v>
      </c>
      <c r="P840" s="9">
        <f>Data[[#This Row],[totalNumLAttainers]]+Data[[#This Row],[numNonLA]]</f>
        <v>3333</v>
      </c>
      <c r="Q840" s="9">
        <f>100*(Data[[#This Row],[totalNumLAttainers]]/Data[[#This Row],[totalYP]])</f>
        <v>42.544254425442546</v>
      </c>
      <c r="R840" s="9">
        <f>100*(Data[[#This Row],[numNonLA]]/Data[[#This Row],[totalYP]])</f>
        <v>57.455745574557461</v>
      </c>
      <c r="S840" s="13">
        <f>100*(Data[[#This Row],[A1_num]]/Data[[#This Row],[totalNumLAttainers]])</f>
        <v>10.860366713681241</v>
      </c>
      <c r="T840" s="13">
        <f>100*(Data[[#This Row],[A2_num]]/Data[[#This Row],[totalNumLAttainers]])</f>
        <v>10.08462623413258</v>
      </c>
      <c r="U840" s="13">
        <f>100*(Data[[#This Row],[A3_num]]/Data[[#This Row],[totalNumLAttainers]])</f>
        <v>1.1283497884344147</v>
      </c>
      <c r="V840" s="13">
        <f>100*(Data[[#This Row],[B1_num]]/Data[[#This Row],[totalNumLAttainers]])</f>
        <v>10.437235543018335</v>
      </c>
      <c r="W840" s="13">
        <f>100*(Data[[#This Row],[B2_num]]/Data[[#This Row],[totalNumLAttainers]])</f>
        <v>11.56558533145275</v>
      </c>
      <c r="X840" s="13">
        <f>100*(Data[[#This Row],[B3_num]]/Data[[#This Row],[totalNumLAttainers]])</f>
        <v>31.170662905500706</v>
      </c>
      <c r="Y840" s="13">
        <f>100*(Data[[#This Row],[C1_num]]/Data[[#This Row],[totalNumLAttainers]])</f>
        <v>11.354019746121297</v>
      </c>
      <c r="Z840" s="13">
        <f>100*(Data[[#This Row],[C2_num]]/Data[[#This Row],[totalNumLAttainers]])</f>
        <v>5.500705218617771</v>
      </c>
      <c r="AA840" s="13">
        <f>100*(Data[[#This Row],[C3_num]]/Data[[#This Row],[totalNumLAttainers]])</f>
        <v>7.8984485190409028</v>
      </c>
      <c r="AB840" s="9">
        <f>SUM(Data[[#This Row],[A1_num]:[A3_num]])</f>
        <v>313</v>
      </c>
      <c r="AC840" s="9">
        <f>SUM(Data[[#This Row],[B1_num]:[B3_num]])</f>
        <v>754</v>
      </c>
      <c r="AD840" s="9">
        <f>SUM(Data[[#This Row],[C1_num]:[C3_num]])</f>
        <v>351</v>
      </c>
      <c r="AE840" s="9">
        <f>SUM(Data[[#This Row],[A1_num]],Data[[#This Row],[B1_num]])</f>
        <v>302</v>
      </c>
      <c r="AF840" s="9">
        <f>SUM(Data[[#This Row],[A2_num]],Data[[#This Row],[B2_num]])</f>
        <v>307</v>
      </c>
      <c r="AG840" s="9">
        <f>SUM(Data[[#This Row],[A3_num]],Data[[#This Row],[B3_num]],Data[[#This Row],[C1_num]],Data[[#This Row],[C2_num]],Data[[#This Row],[C3_num]])</f>
        <v>809</v>
      </c>
    </row>
    <row r="841" spans="1:33" x14ac:dyDescent="0.15">
      <c r="A841" s="8">
        <v>2017</v>
      </c>
      <c r="B841" s="8" t="s">
        <v>221</v>
      </c>
      <c r="C841" s="8" t="s">
        <v>53</v>
      </c>
      <c r="D841" s="8" t="s">
        <v>168</v>
      </c>
      <c r="E841" s="8">
        <v>1515</v>
      </c>
      <c r="F841" s="8">
        <v>158</v>
      </c>
      <c r="G841" s="8">
        <v>178</v>
      </c>
      <c r="H841" s="8">
        <v>30</v>
      </c>
      <c r="I841" s="8">
        <v>142</v>
      </c>
      <c r="J841" s="8">
        <v>183</v>
      </c>
      <c r="K841" s="8">
        <v>581</v>
      </c>
      <c r="L841" s="8">
        <v>158</v>
      </c>
      <c r="M841" s="8">
        <v>95</v>
      </c>
      <c r="N841" s="8">
        <v>126</v>
      </c>
      <c r="O841" s="8">
        <f>SUM(Data[[#This Row],[A1_num]:[C3_num]])</f>
        <v>1651</v>
      </c>
      <c r="P841" s="9">
        <f>Data[[#This Row],[totalNumLAttainers]]+Data[[#This Row],[numNonLA]]</f>
        <v>3166</v>
      </c>
      <c r="Q841" s="9">
        <f>100*(Data[[#This Row],[totalNumLAttainers]]/Data[[#This Row],[totalYP]])</f>
        <v>52.147820593809222</v>
      </c>
      <c r="R841" s="9">
        <f>100*(Data[[#This Row],[numNonLA]]/Data[[#This Row],[totalYP]])</f>
        <v>47.852179406190778</v>
      </c>
      <c r="S841" s="13">
        <f>100*(Data[[#This Row],[A1_num]]/Data[[#This Row],[totalNumLAttainers]])</f>
        <v>9.5699576014536643</v>
      </c>
      <c r="T841" s="13">
        <f>100*(Data[[#This Row],[A2_num]]/Data[[#This Row],[totalNumLAttainers]])</f>
        <v>10.781344639612357</v>
      </c>
      <c r="U841" s="13">
        <f>100*(Data[[#This Row],[A3_num]]/Data[[#This Row],[totalNumLAttainers]])</f>
        <v>1.8170805572380373</v>
      </c>
      <c r="V841" s="13">
        <f>100*(Data[[#This Row],[B1_num]]/Data[[#This Row],[totalNumLAttainers]])</f>
        <v>8.6008479709267114</v>
      </c>
      <c r="W841" s="13">
        <f>100*(Data[[#This Row],[B2_num]]/Data[[#This Row],[totalNumLAttainers]])</f>
        <v>11.084191399152029</v>
      </c>
      <c r="X841" s="13">
        <f>100*(Data[[#This Row],[B3_num]]/Data[[#This Row],[totalNumLAttainers]])</f>
        <v>35.190793458509994</v>
      </c>
      <c r="Y841" s="13">
        <f>100*(Data[[#This Row],[C1_num]]/Data[[#This Row],[totalNumLAttainers]])</f>
        <v>9.5699576014536643</v>
      </c>
      <c r="Z841" s="13">
        <f>100*(Data[[#This Row],[C2_num]]/Data[[#This Row],[totalNumLAttainers]])</f>
        <v>5.7540884312537859</v>
      </c>
      <c r="AA841" s="13">
        <f>100*(Data[[#This Row],[C3_num]]/Data[[#This Row],[totalNumLAttainers]])</f>
        <v>7.6317383403997576</v>
      </c>
      <c r="AB841" s="9">
        <f>SUM(Data[[#This Row],[A1_num]:[A3_num]])</f>
        <v>366</v>
      </c>
      <c r="AC841" s="9">
        <f>SUM(Data[[#This Row],[B1_num]:[B3_num]])</f>
        <v>906</v>
      </c>
      <c r="AD841" s="9">
        <f>SUM(Data[[#This Row],[C1_num]:[C3_num]])</f>
        <v>379</v>
      </c>
      <c r="AE841" s="9">
        <f>SUM(Data[[#This Row],[A1_num]],Data[[#This Row],[B1_num]])</f>
        <v>300</v>
      </c>
      <c r="AF841" s="9">
        <f>SUM(Data[[#This Row],[A2_num]],Data[[#This Row],[B2_num]])</f>
        <v>361</v>
      </c>
      <c r="AG841" s="9">
        <f>SUM(Data[[#This Row],[A3_num]],Data[[#This Row],[B3_num]],Data[[#This Row],[C1_num]],Data[[#This Row],[C2_num]],Data[[#This Row],[C3_num]])</f>
        <v>990</v>
      </c>
    </row>
    <row r="842" spans="1:33" x14ac:dyDescent="0.15">
      <c r="A842" s="8">
        <v>2017</v>
      </c>
      <c r="B842" s="8" t="s">
        <v>221</v>
      </c>
      <c r="C842" s="8" t="s">
        <v>91</v>
      </c>
      <c r="D842" s="8" t="s">
        <v>204</v>
      </c>
      <c r="E842" s="8">
        <v>1633</v>
      </c>
      <c r="F842" s="8">
        <v>143</v>
      </c>
      <c r="G842" s="8">
        <v>108</v>
      </c>
      <c r="H842" s="8">
        <v>16</v>
      </c>
      <c r="I842" s="8">
        <v>165</v>
      </c>
      <c r="J842" s="8">
        <v>125</v>
      </c>
      <c r="K842" s="8">
        <v>307</v>
      </c>
      <c r="L842" s="8">
        <v>160</v>
      </c>
      <c r="M842" s="8">
        <v>32</v>
      </c>
      <c r="N842" s="8">
        <v>79</v>
      </c>
      <c r="O842" s="8">
        <f>SUM(Data[[#This Row],[A1_num]:[C3_num]])</f>
        <v>1135</v>
      </c>
      <c r="P842" s="9">
        <f>Data[[#This Row],[totalNumLAttainers]]+Data[[#This Row],[numNonLA]]</f>
        <v>2768</v>
      </c>
      <c r="Q842" s="9">
        <f>100*(Data[[#This Row],[totalNumLAttainers]]/Data[[#This Row],[totalYP]])</f>
        <v>41.00433526011561</v>
      </c>
      <c r="R842" s="9">
        <f>100*(Data[[#This Row],[numNonLA]]/Data[[#This Row],[totalYP]])</f>
        <v>58.99566473988439</v>
      </c>
      <c r="S842" s="13">
        <f>100*(Data[[#This Row],[A1_num]]/Data[[#This Row],[totalNumLAttainers]])</f>
        <v>12.599118942731277</v>
      </c>
      <c r="T842" s="13">
        <f>100*(Data[[#This Row],[A2_num]]/Data[[#This Row],[totalNumLAttainers]])</f>
        <v>9.5154185022026443</v>
      </c>
      <c r="U842" s="13">
        <f>100*(Data[[#This Row],[A3_num]]/Data[[#This Row],[totalNumLAttainers]])</f>
        <v>1.4096916299559472</v>
      </c>
      <c r="V842" s="13">
        <f>100*(Data[[#This Row],[B1_num]]/Data[[#This Row],[totalNumLAttainers]])</f>
        <v>14.537444933920703</v>
      </c>
      <c r="W842" s="13">
        <f>100*(Data[[#This Row],[B2_num]]/Data[[#This Row],[totalNumLAttainers]])</f>
        <v>11.013215859030836</v>
      </c>
      <c r="X842" s="13">
        <f>100*(Data[[#This Row],[B3_num]]/Data[[#This Row],[totalNumLAttainers]])</f>
        <v>27.048458149779737</v>
      </c>
      <c r="Y842" s="13">
        <f>100*(Data[[#This Row],[C1_num]]/Data[[#This Row],[totalNumLAttainers]])</f>
        <v>14.096916299559473</v>
      </c>
      <c r="Z842" s="13">
        <f>100*(Data[[#This Row],[C2_num]]/Data[[#This Row],[totalNumLAttainers]])</f>
        <v>2.8193832599118944</v>
      </c>
      <c r="AA842" s="13">
        <f>100*(Data[[#This Row],[C3_num]]/Data[[#This Row],[totalNumLAttainers]])</f>
        <v>6.960352422907488</v>
      </c>
      <c r="AB842" s="9">
        <f>SUM(Data[[#This Row],[A1_num]:[A3_num]])</f>
        <v>267</v>
      </c>
      <c r="AC842" s="9">
        <f>SUM(Data[[#This Row],[B1_num]:[B3_num]])</f>
        <v>597</v>
      </c>
      <c r="AD842" s="9">
        <f>SUM(Data[[#This Row],[C1_num]:[C3_num]])</f>
        <v>271</v>
      </c>
      <c r="AE842" s="9">
        <f>SUM(Data[[#This Row],[A1_num]],Data[[#This Row],[B1_num]])</f>
        <v>308</v>
      </c>
      <c r="AF842" s="9">
        <f>SUM(Data[[#This Row],[A2_num]],Data[[#This Row],[B2_num]])</f>
        <v>233</v>
      </c>
      <c r="AG842" s="9">
        <f>SUM(Data[[#This Row],[A3_num]],Data[[#This Row],[B3_num]],Data[[#This Row],[C1_num]],Data[[#This Row],[C2_num]],Data[[#This Row],[C3_num]])</f>
        <v>594</v>
      </c>
    </row>
    <row r="843" spans="1:33" x14ac:dyDescent="0.15">
      <c r="A843" s="8">
        <v>2017</v>
      </c>
      <c r="B843" s="8" t="s">
        <v>221</v>
      </c>
      <c r="C843" s="8" t="s">
        <v>92</v>
      </c>
      <c r="D843" s="8" t="s">
        <v>205</v>
      </c>
      <c r="E843" s="8">
        <v>1142</v>
      </c>
      <c r="F843" s="8">
        <v>75</v>
      </c>
      <c r="G843" s="8">
        <v>67</v>
      </c>
      <c r="H843" s="8">
        <v>15</v>
      </c>
      <c r="I843" s="8">
        <v>66</v>
      </c>
      <c r="J843" s="8">
        <v>80</v>
      </c>
      <c r="K843" s="8">
        <v>166</v>
      </c>
      <c r="L843" s="8">
        <v>45</v>
      </c>
      <c r="M843" s="8">
        <v>51</v>
      </c>
      <c r="N843" s="8">
        <v>49</v>
      </c>
      <c r="O843" s="8">
        <f>SUM(Data[[#This Row],[A1_num]:[C3_num]])</f>
        <v>614</v>
      </c>
      <c r="P843" s="9">
        <f>Data[[#This Row],[totalNumLAttainers]]+Data[[#This Row],[numNonLA]]</f>
        <v>1756</v>
      </c>
      <c r="Q843" s="9">
        <f>100*(Data[[#This Row],[totalNumLAttainers]]/Data[[#This Row],[totalYP]])</f>
        <v>34.965831435079728</v>
      </c>
      <c r="R843" s="9">
        <f>100*(Data[[#This Row],[numNonLA]]/Data[[#This Row],[totalYP]])</f>
        <v>65.034168564920265</v>
      </c>
      <c r="S843" s="13">
        <f>100*(Data[[#This Row],[A1_num]]/Data[[#This Row],[totalNumLAttainers]])</f>
        <v>12.214983713355048</v>
      </c>
      <c r="T843" s="13">
        <f>100*(Data[[#This Row],[A2_num]]/Data[[#This Row],[totalNumLAttainers]])</f>
        <v>10.912052117263844</v>
      </c>
      <c r="U843" s="13">
        <f>100*(Data[[#This Row],[A3_num]]/Data[[#This Row],[totalNumLAttainers]])</f>
        <v>2.44299674267101</v>
      </c>
      <c r="V843" s="13">
        <f>100*(Data[[#This Row],[B1_num]]/Data[[#This Row],[totalNumLAttainers]])</f>
        <v>10.749185667752444</v>
      </c>
      <c r="W843" s="13">
        <f>100*(Data[[#This Row],[B2_num]]/Data[[#This Row],[totalNumLAttainers]])</f>
        <v>13.029315960912053</v>
      </c>
      <c r="X843" s="13">
        <f>100*(Data[[#This Row],[B3_num]]/Data[[#This Row],[totalNumLAttainers]])</f>
        <v>27.035830618892508</v>
      </c>
      <c r="Y843" s="13">
        <f>100*(Data[[#This Row],[C1_num]]/Data[[#This Row],[totalNumLAttainers]])</f>
        <v>7.3289902280130299</v>
      </c>
      <c r="Z843" s="13">
        <f>100*(Data[[#This Row],[C2_num]]/Data[[#This Row],[totalNumLAttainers]])</f>
        <v>8.3061889250814325</v>
      </c>
      <c r="AA843" s="13">
        <f>100*(Data[[#This Row],[C3_num]]/Data[[#This Row],[totalNumLAttainers]])</f>
        <v>7.980456026058631</v>
      </c>
      <c r="AB843" s="9">
        <f>SUM(Data[[#This Row],[A1_num]:[A3_num]])</f>
        <v>157</v>
      </c>
      <c r="AC843" s="9">
        <f>SUM(Data[[#This Row],[B1_num]:[B3_num]])</f>
        <v>312</v>
      </c>
      <c r="AD843" s="9">
        <f>SUM(Data[[#This Row],[C1_num]:[C3_num]])</f>
        <v>145</v>
      </c>
      <c r="AE843" s="9">
        <f>SUM(Data[[#This Row],[A1_num]],Data[[#This Row],[B1_num]])</f>
        <v>141</v>
      </c>
      <c r="AF843" s="9">
        <f>SUM(Data[[#This Row],[A2_num]],Data[[#This Row],[B2_num]])</f>
        <v>147</v>
      </c>
      <c r="AG843" s="9">
        <f>SUM(Data[[#This Row],[A3_num]],Data[[#This Row],[B3_num]],Data[[#This Row],[C1_num]],Data[[#This Row],[C2_num]],Data[[#This Row],[C3_num]])</f>
        <v>326</v>
      </c>
    </row>
    <row r="844" spans="1:33" x14ac:dyDescent="0.15">
      <c r="A844" s="8">
        <v>2017</v>
      </c>
      <c r="B844" s="8" t="s">
        <v>221</v>
      </c>
      <c r="C844" s="8" t="s">
        <v>222</v>
      </c>
      <c r="D844" s="8" t="s">
        <v>223</v>
      </c>
      <c r="E844" s="8">
        <v>1433</v>
      </c>
      <c r="F844" s="8">
        <v>75</v>
      </c>
      <c r="G844" s="8">
        <v>75</v>
      </c>
      <c r="H844" s="8" t="s">
        <v>2</v>
      </c>
      <c r="I844" s="8">
        <v>86</v>
      </c>
      <c r="J844" s="8">
        <v>110</v>
      </c>
      <c r="K844" s="8">
        <v>226</v>
      </c>
      <c r="L844" s="8">
        <v>118</v>
      </c>
      <c r="M844" s="8">
        <v>37</v>
      </c>
      <c r="N844" s="8">
        <v>40</v>
      </c>
      <c r="O844" s="8">
        <f>SUM(Data[[#This Row],[A1_num]:[C3_num]])</f>
        <v>767</v>
      </c>
      <c r="P844" s="9">
        <f>Data[[#This Row],[totalNumLAttainers]]+Data[[#This Row],[numNonLA]]</f>
        <v>2200</v>
      </c>
      <c r="Q844" s="9">
        <f>100*(Data[[#This Row],[totalNumLAttainers]]/Data[[#This Row],[totalYP]])</f>
        <v>34.86363636363636</v>
      </c>
      <c r="R844" s="9">
        <f>100*(Data[[#This Row],[numNonLA]]/Data[[#This Row],[totalYP]])</f>
        <v>65.13636363636364</v>
      </c>
      <c r="S844" s="13">
        <f>100*(Data[[#This Row],[A1_num]]/Data[[#This Row],[totalNumLAttainers]])</f>
        <v>9.7783572359843536</v>
      </c>
      <c r="T844" s="13">
        <f>100*(Data[[#This Row],[A2_num]]/Data[[#This Row],[totalNumLAttainers]])</f>
        <v>9.7783572359843536</v>
      </c>
      <c r="U844" s="13" t="e">
        <f>100*(Data[[#This Row],[A3_num]]/Data[[#This Row],[totalNumLAttainers]])</f>
        <v>#VALUE!</v>
      </c>
      <c r="V844" s="13">
        <f>100*(Data[[#This Row],[B1_num]]/Data[[#This Row],[totalNumLAttainers]])</f>
        <v>11.212516297262059</v>
      </c>
      <c r="W844" s="13">
        <f>100*(Data[[#This Row],[B2_num]]/Data[[#This Row],[totalNumLAttainers]])</f>
        <v>14.341590612777052</v>
      </c>
      <c r="X844" s="13">
        <f>100*(Data[[#This Row],[B3_num]]/Data[[#This Row],[totalNumLAttainers]])</f>
        <v>29.465449804432854</v>
      </c>
      <c r="Y844" s="13">
        <f>100*(Data[[#This Row],[C1_num]]/Data[[#This Row],[totalNumLAttainers]])</f>
        <v>15.384615384615385</v>
      </c>
      <c r="Z844" s="13">
        <f>100*(Data[[#This Row],[C2_num]]/Data[[#This Row],[totalNumLAttainers]])</f>
        <v>4.8239895697522819</v>
      </c>
      <c r="AA844" s="13">
        <f>100*(Data[[#This Row],[C3_num]]/Data[[#This Row],[totalNumLAttainers]])</f>
        <v>5.2151238591916558</v>
      </c>
      <c r="AB844" s="9">
        <f>SUM(Data[[#This Row],[A1_num]:[A3_num]])</f>
        <v>150</v>
      </c>
      <c r="AC844" s="9">
        <f>SUM(Data[[#This Row],[B1_num]:[B3_num]])</f>
        <v>422</v>
      </c>
      <c r="AD844" s="9">
        <f>SUM(Data[[#This Row],[C1_num]:[C3_num]])</f>
        <v>195</v>
      </c>
      <c r="AE844" s="9">
        <f>SUM(Data[[#This Row],[A1_num]],Data[[#This Row],[B1_num]])</f>
        <v>161</v>
      </c>
      <c r="AF844" s="9">
        <f>SUM(Data[[#This Row],[A2_num]],Data[[#This Row],[B2_num]])</f>
        <v>185</v>
      </c>
      <c r="AG844" s="9">
        <f>SUM(Data[[#This Row],[A3_num]],Data[[#This Row],[B3_num]],Data[[#This Row],[C1_num]],Data[[#This Row],[C2_num]],Data[[#This Row],[C3_num]])</f>
        <v>421</v>
      </c>
    </row>
    <row r="845" spans="1:33" x14ac:dyDescent="0.15">
      <c r="A845" s="8">
        <v>2017</v>
      </c>
      <c r="B845" s="8" t="s">
        <v>221</v>
      </c>
      <c r="C845" s="8" t="s">
        <v>355</v>
      </c>
      <c r="D845" s="8" t="s">
        <v>356</v>
      </c>
      <c r="E845" s="8">
        <v>3362</v>
      </c>
      <c r="F845" s="8">
        <v>179</v>
      </c>
      <c r="G845" s="8">
        <v>247</v>
      </c>
      <c r="H845" s="8">
        <v>29</v>
      </c>
      <c r="I845" s="8">
        <v>186</v>
      </c>
      <c r="J845" s="8">
        <v>243</v>
      </c>
      <c r="K845" s="8">
        <v>615</v>
      </c>
      <c r="L845" s="8">
        <v>228</v>
      </c>
      <c r="M845" s="8">
        <v>60</v>
      </c>
      <c r="N845" s="8">
        <v>108</v>
      </c>
      <c r="O845" s="8">
        <f>SUM(Data[[#This Row],[A1_num]:[C3_num]])</f>
        <v>1895</v>
      </c>
      <c r="P845" s="9">
        <f>Data[[#This Row],[totalNumLAttainers]]+Data[[#This Row],[numNonLA]]</f>
        <v>5257</v>
      </c>
      <c r="Q845" s="9">
        <f>100*(Data[[#This Row],[totalNumLAttainers]]/Data[[#This Row],[totalYP]])</f>
        <v>36.047175194978124</v>
      </c>
      <c r="R845" s="9">
        <f>100*(Data[[#This Row],[numNonLA]]/Data[[#This Row],[totalYP]])</f>
        <v>63.952824805021876</v>
      </c>
      <c r="S845" s="13">
        <f>100*(Data[[#This Row],[A1_num]]/Data[[#This Row],[totalNumLAttainers]])</f>
        <v>9.4459102902374656</v>
      </c>
      <c r="T845" s="13">
        <f>100*(Data[[#This Row],[A2_num]]/Data[[#This Row],[totalNumLAttainers]])</f>
        <v>13.034300791556728</v>
      </c>
      <c r="U845" s="13">
        <f>100*(Data[[#This Row],[A3_num]]/Data[[#This Row],[totalNumLAttainers]])</f>
        <v>1.5303430079155673</v>
      </c>
      <c r="V845" s="13">
        <f>100*(Data[[#This Row],[B1_num]]/Data[[#This Row],[totalNumLAttainers]])</f>
        <v>9.8153034300791564</v>
      </c>
      <c r="W845" s="13">
        <f>100*(Data[[#This Row],[B2_num]]/Data[[#This Row],[totalNumLAttainers]])</f>
        <v>12.823218997361478</v>
      </c>
      <c r="X845" s="13">
        <f>100*(Data[[#This Row],[B3_num]]/Data[[#This Row],[totalNumLAttainers]])</f>
        <v>32.453825857519789</v>
      </c>
      <c r="Y845" s="13">
        <f>100*(Data[[#This Row],[C1_num]]/Data[[#This Row],[totalNumLAttainers]])</f>
        <v>12.031662269129288</v>
      </c>
      <c r="Z845" s="13">
        <f>100*(Data[[#This Row],[C2_num]]/Data[[#This Row],[totalNumLAttainers]])</f>
        <v>3.1662269129287601</v>
      </c>
      <c r="AA845" s="13">
        <f>100*(Data[[#This Row],[C3_num]]/Data[[#This Row],[totalNumLAttainers]])</f>
        <v>5.6992084432717682</v>
      </c>
      <c r="AB845" s="9">
        <f>SUM(Data[[#This Row],[A1_num]:[A3_num]])</f>
        <v>455</v>
      </c>
      <c r="AC845" s="9">
        <f>SUM(Data[[#This Row],[B1_num]:[B3_num]])</f>
        <v>1044</v>
      </c>
      <c r="AD845" s="9">
        <f>SUM(Data[[#This Row],[C1_num]:[C3_num]])</f>
        <v>396</v>
      </c>
      <c r="AE845" s="9">
        <f>SUM(Data[[#This Row],[A1_num]],Data[[#This Row],[B1_num]])</f>
        <v>365</v>
      </c>
      <c r="AF845" s="9">
        <f>SUM(Data[[#This Row],[A2_num]],Data[[#This Row],[B2_num]])</f>
        <v>490</v>
      </c>
      <c r="AG845" s="9">
        <f>SUM(Data[[#This Row],[A3_num]],Data[[#This Row],[B3_num]],Data[[#This Row],[C1_num]],Data[[#This Row],[C2_num]],Data[[#This Row],[C3_num]])</f>
        <v>1040</v>
      </c>
    </row>
    <row r="846" spans="1:33" x14ac:dyDescent="0.15">
      <c r="A846" s="8">
        <v>2017</v>
      </c>
      <c r="B846" s="8" t="s">
        <v>221</v>
      </c>
      <c r="C846" s="8" t="s">
        <v>274</v>
      </c>
      <c r="D846" s="8" t="s">
        <v>275</v>
      </c>
      <c r="E846" s="8">
        <v>982</v>
      </c>
      <c r="F846" s="8">
        <v>54</v>
      </c>
      <c r="G846" s="8">
        <v>73</v>
      </c>
      <c r="H846" s="8" t="s">
        <v>2</v>
      </c>
      <c r="I846" s="8">
        <v>65</v>
      </c>
      <c r="J846" s="8">
        <v>103</v>
      </c>
      <c r="K846" s="8">
        <v>137</v>
      </c>
      <c r="L846" s="8">
        <v>82</v>
      </c>
      <c r="M846" s="8">
        <v>36</v>
      </c>
      <c r="N846" s="8">
        <v>26</v>
      </c>
      <c r="O846" s="8">
        <f>SUM(Data[[#This Row],[A1_num]:[C3_num]])</f>
        <v>576</v>
      </c>
      <c r="P846" s="9">
        <f>Data[[#This Row],[totalNumLAttainers]]+Data[[#This Row],[numNonLA]]</f>
        <v>1558</v>
      </c>
      <c r="Q846" s="9">
        <f>100*(Data[[#This Row],[totalNumLAttainers]]/Data[[#This Row],[totalYP]])</f>
        <v>36.970474967907577</v>
      </c>
      <c r="R846" s="9">
        <f>100*(Data[[#This Row],[numNonLA]]/Data[[#This Row],[totalYP]])</f>
        <v>63.029525032092423</v>
      </c>
      <c r="S846" s="13">
        <f>100*(Data[[#This Row],[A1_num]]/Data[[#This Row],[totalNumLAttainers]])</f>
        <v>9.375</v>
      </c>
      <c r="T846" s="13">
        <f>100*(Data[[#This Row],[A2_num]]/Data[[#This Row],[totalNumLAttainers]])</f>
        <v>12.673611111111111</v>
      </c>
      <c r="U846" s="13" t="e">
        <f>100*(Data[[#This Row],[A3_num]]/Data[[#This Row],[totalNumLAttainers]])</f>
        <v>#VALUE!</v>
      </c>
      <c r="V846" s="13">
        <f>100*(Data[[#This Row],[B1_num]]/Data[[#This Row],[totalNumLAttainers]])</f>
        <v>11.284722222222223</v>
      </c>
      <c r="W846" s="13">
        <f>100*(Data[[#This Row],[B2_num]]/Data[[#This Row],[totalNumLAttainers]])</f>
        <v>17.881944444444446</v>
      </c>
      <c r="X846" s="13">
        <f>100*(Data[[#This Row],[B3_num]]/Data[[#This Row],[totalNumLAttainers]])</f>
        <v>23.784722222222221</v>
      </c>
      <c r="Y846" s="13">
        <f>100*(Data[[#This Row],[C1_num]]/Data[[#This Row],[totalNumLAttainers]])</f>
        <v>14.236111111111111</v>
      </c>
      <c r="Z846" s="13">
        <f>100*(Data[[#This Row],[C2_num]]/Data[[#This Row],[totalNumLAttainers]])</f>
        <v>6.25</v>
      </c>
      <c r="AA846" s="13">
        <f>100*(Data[[#This Row],[C3_num]]/Data[[#This Row],[totalNumLAttainers]])</f>
        <v>4.5138888888888884</v>
      </c>
      <c r="AB846" s="9">
        <f>SUM(Data[[#This Row],[A1_num]:[A3_num]])</f>
        <v>127</v>
      </c>
      <c r="AC846" s="9">
        <f>SUM(Data[[#This Row],[B1_num]:[B3_num]])</f>
        <v>305</v>
      </c>
      <c r="AD846" s="9">
        <f>SUM(Data[[#This Row],[C1_num]:[C3_num]])</f>
        <v>144</v>
      </c>
      <c r="AE846" s="9">
        <f>SUM(Data[[#This Row],[A1_num]],Data[[#This Row],[B1_num]])</f>
        <v>119</v>
      </c>
      <c r="AF846" s="9">
        <f>SUM(Data[[#This Row],[A2_num]],Data[[#This Row],[B2_num]])</f>
        <v>176</v>
      </c>
      <c r="AG846" s="9">
        <f>SUM(Data[[#This Row],[A3_num]],Data[[#This Row],[B3_num]],Data[[#This Row],[C1_num]],Data[[#This Row],[C2_num]],Data[[#This Row],[C3_num]])</f>
        <v>281</v>
      </c>
    </row>
    <row r="847" spans="1:33" x14ac:dyDescent="0.15">
      <c r="A847" s="8">
        <v>2017</v>
      </c>
      <c r="B847" s="8" t="s">
        <v>361</v>
      </c>
      <c r="C847" s="8" t="s">
        <v>371</v>
      </c>
      <c r="D847" s="8" t="s">
        <v>372</v>
      </c>
      <c r="E847" s="8">
        <v>37011</v>
      </c>
      <c r="F847" s="8">
        <v>3105</v>
      </c>
      <c r="G847" s="8">
        <v>3216</v>
      </c>
      <c r="H847" s="8">
        <v>558</v>
      </c>
      <c r="I847" s="8">
        <v>3101</v>
      </c>
      <c r="J847" s="8">
        <v>3190</v>
      </c>
      <c r="K847" s="8">
        <v>9253</v>
      </c>
      <c r="L847" s="8">
        <v>3340</v>
      </c>
      <c r="M847" s="8">
        <v>1429</v>
      </c>
      <c r="N847" s="8">
        <v>1640</v>
      </c>
      <c r="O847" s="8">
        <f>SUM(Data[[#This Row],[A1_num]:[C3_num]])</f>
        <v>28832</v>
      </c>
      <c r="P847" s="9">
        <f>Data[[#This Row],[totalNumLAttainers]]+Data[[#This Row],[numNonLA]]</f>
        <v>65843</v>
      </c>
      <c r="Q847" s="9">
        <f>100*(Data[[#This Row],[totalNumLAttainers]]/Data[[#This Row],[totalYP]])</f>
        <v>43.789013258812631</v>
      </c>
      <c r="R847" s="9">
        <f>100*(Data[[#This Row],[numNonLA]]/Data[[#This Row],[totalYP]])</f>
        <v>56.210986741187376</v>
      </c>
      <c r="S847" s="13">
        <f>100*(Data[[#This Row],[A1_num]]/Data[[#This Row],[totalNumLAttainers]])</f>
        <v>10.769284128745838</v>
      </c>
      <c r="T847" s="13">
        <f>100*(Data[[#This Row],[A2_num]]/Data[[#This Row],[totalNumLAttainers]])</f>
        <v>11.154273029966703</v>
      </c>
      <c r="U847" s="13">
        <f>100*(Data[[#This Row],[A3_num]]/Data[[#This Row],[totalNumLAttainers]])</f>
        <v>1.9353496115427304</v>
      </c>
      <c r="V847" s="13">
        <f>100*(Data[[#This Row],[B1_num]]/Data[[#This Row],[totalNumLAttainers]])</f>
        <v>10.755410654827969</v>
      </c>
      <c r="W847" s="13">
        <f>100*(Data[[#This Row],[B2_num]]/Data[[#This Row],[totalNumLAttainers]])</f>
        <v>11.064095449500556</v>
      </c>
      <c r="X847" s="13">
        <f>100*(Data[[#This Row],[B3_num]]/Data[[#This Row],[totalNumLAttainers]])</f>
        <v>32.092813540510548</v>
      </c>
      <c r="Y847" s="13">
        <f>100*(Data[[#This Row],[C1_num]]/Data[[#This Row],[totalNumLAttainers]])</f>
        <v>11.584350721420645</v>
      </c>
      <c r="Z847" s="13">
        <f>100*(Data[[#This Row],[C2_num]]/Data[[#This Row],[totalNumLAttainers]])</f>
        <v>4.9562985571587133</v>
      </c>
      <c r="AA847" s="13">
        <f>100*(Data[[#This Row],[C3_num]]/Data[[#This Row],[totalNumLAttainers]])</f>
        <v>5.6881243063263041</v>
      </c>
      <c r="AB847" s="9">
        <f>SUM(Data[[#This Row],[A1_num]:[A3_num]])</f>
        <v>6879</v>
      </c>
      <c r="AC847" s="9">
        <f>SUM(Data[[#This Row],[B1_num]:[B3_num]])</f>
        <v>15544</v>
      </c>
      <c r="AD847" s="9">
        <f>SUM(Data[[#This Row],[C1_num]:[C3_num]])</f>
        <v>6409</v>
      </c>
      <c r="AE847" s="9">
        <f>SUM(Data[[#This Row],[A1_num]],Data[[#This Row],[B1_num]])</f>
        <v>6206</v>
      </c>
      <c r="AF847" s="9">
        <f>SUM(Data[[#This Row],[A2_num]],Data[[#This Row],[B2_num]])</f>
        <v>6406</v>
      </c>
      <c r="AG847" s="9">
        <f>SUM(Data[[#This Row],[A3_num]],Data[[#This Row],[B3_num]],Data[[#This Row],[C1_num]],Data[[#This Row],[C2_num]],Data[[#This Row],[C3_num]])</f>
        <v>16220</v>
      </c>
    </row>
    <row r="848" spans="1:33" x14ac:dyDescent="0.15">
      <c r="A848" s="8">
        <v>2017</v>
      </c>
      <c r="B848" s="8" t="s">
        <v>218</v>
      </c>
      <c r="C848" s="8" t="s">
        <v>55</v>
      </c>
      <c r="D848" s="8" t="s">
        <v>117</v>
      </c>
      <c r="E848" s="8">
        <v>17006</v>
      </c>
      <c r="F848" s="8">
        <v>1710</v>
      </c>
      <c r="G848" s="8">
        <v>1505</v>
      </c>
      <c r="H848" s="8">
        <v>362</v>
      </c>
      <c r="I848" s="8">
        <v>1610</v>
      </c>
      <c r="J848" s="8">
        <v>1485</v>
      </c>
      <c r="K848" s="8">
        <v>5060</v>
      </c>
      <c r="L848" s="8">
        <v>1688</v>
      </c>
      <c r="M848" s="8">
        <v>779</v>
      </c>
      <c r="N848" s="8">
        <v>923</v>
      </c>
      <c r="O848" s="8">
        <f>SUM(Data[[#This Row],[A1_num]:[C3_num]])</f>
        <v>15122</v>
      </c>
      <c r="P848" s="9">
        <f>Data[[#This Row],[totalNumLAttainers]]+Data[[#This Row],[numNonLA]]</f>
        <v>32128</v>
      </c>
      <c r="Q848" s="9">
        <f>100*(Data[[#This Row],[totalNumLAttainers]]/Data[[#This Row],[totalYP]])</f>
        <v>47.067978087649401</v>
      </c>
      <c r="R848" s="9">
        <f>100*(Data[[#This Row],[numNonLA]]/Data[[#This Row],[totalYP]])</f>
        <v>52.932021912350599</v>
      </c>
      <c r="S848" s="13">
        <f>100*(Data[[#This Row],[A1_num]]/Data[[#This Row],[totalNumLAttainers]])</f>
        <v>11.308028038619231</v>
      </c>
      <c r="T848" s="13">
        <f>100*(Data[[#This Row],[A2_num]]/Data[[#This Row],[totalNumLAttainers]])</f>
        <v>9.9523872503637083</v>
      </c>
      <c r="U848" s="13">
        <f>100*(Data[[#This Row],[A3_num]]/Data[[#This Row],[totalNumLAttainers]])</f>
        <v>2.3938632456024336</v>
      </c>
      <c r="V848" s="13">
        <f>100*(Data[[#This Row],[B1_num]]/Data[[#This Row],[totalNumLAttainers]])</f>
        <v>10.646739849226293</v>
      </c>
      <c r="W848" s="13">
        <f>100*(Data[[#This Row],[B2_num]]/Data[[#This Row],[totalNumLAttainers]])</f>
        <v>9.8201296124851201</v>
      </c>
      <c r="X848" s="13">
        <f>100*(Data[[#This Row],[B3_num]]/Data[[#This Row],[totalNumLAttainers]])</f>
        <v>33.461182383282633</v>
      </c>
      <c r="Y848" s="13">
        <f>100*(Data[[#This Row],[C1_num]]/Data[[#This Row],[totalNumLAttainers]])</f>
        <v>11.162544636952784</v>
      </c>
      <c r="Z848" s="13">
        <f>100*(Data[[#This Row],[C2_num]]/Data[[#This Row],[totalNumLAttainers]])</f>
        <v>5.151434995370983</v>
      </c>
      <c r="AA848" s="13">
        <f>100*(Data[[#This Row],[C3_num]]/Data[[#This Row],[totalNumLAttainers]])</f>
        <v>6.1036899880968125</v>
      </c>
      <c r="AB848" s="9">
        <f>SUM(Data[[#This Row],[A1_num]:[A3_num]])</f>
        <v>3577</v>
      </c>
      <c r="AC848" s="9">
        <f>SUM(Data[[#This Row],[B1_num]:[B3_num]])</f>
        <v>8155</v>
      </c>
      <c r="AD848" s="9">
        <f>SUM(Data[[#This Row],[C1_num]:[C3_num]])</f>
        <v>3390</v>
      </c>
      <c r="AE848" s="9">
        <f>SUM(Data[[#This Row],[A1_num]],Data[[#This Row],[B1_num]])</f>
        <v>3320</v>
      </c>
      <c r="AF848" s="9">
        <f>SUM(Data[[#This Row],[A2_num]],Data[[#This Row],[B2_num]])</f>
        <v>2990</v>
      </c>
      <c r="AG848" s="9">
        <f>SUM(Data[[#This Row],[A3_num]],Data[[#This Row],[B3_num]],Data[[#This Row],[C1_num]],Data[[#This Row],[C2_num]],Data[[#This Row],[C3_num]])</f>
        <v>8812</v>
      </c>
    </row>
    <row r="849" spans="1:33" x14ac:dyDescent="0.15">
      <c r="A849" s="8">
        <v>2017</v>
      </c>
      <c r="B849" s="8" t="s">
        <v>218</v>
      </c>
      <c r="C849" s="8" t="s">
        <v>18</v>
      </c>
      <c r="D849" s="8" t="s">
        <v>119</v>
      </c>
      <c r="E849" s="8">
        <v>4540</v>
      </c>
      <c r="F849" s="8">
        <v>316</v>
      </c>
      <c r="G849" s="8">
        <v>454</v>
      </c>
      <c r="H849" s="8">
        <v>26</v>
      </c>
      <c r="I849" s="8">
        <v>383</v>
      </c>
      <c r="J849" s="8">
        <v>424</v>
      </c>
      <c r="K849" s="8">
        <v>924</v>
      </c>
      <c r="L849" s="8">
        <v>469</v>
      </c>
      <c r="M849" s="8">
        <v>193</v>
      </c>
      <c r="N849" s="8">
        <v>191</v>
      </c>
      <c r="O849" s="8">
        <f>SUM(Data[[#This Row],[A1_num]:[C3_num]])</f>
        <v>3380</v>
      </c>
      <c r="P849" s="9">
        <f>Data[[#This Row],[totalNumLAttainers]]+Data[[#This Row],[numNonLA]]</f>
        <v>7920</v>
      </c>
      <c r="Q849" s="9">
        <f>100*(Data[[#This Row],[totalNumLAttainers]]/Data[[#This Row],[totalYP]])</f>
        <v>42.676767676767675</v>
      </c>
      <c r="R849" s="9">
        <f>100*(Data[[#This Row],[numNonLA]]/Data[[#This Row],[totalYP]])</f>
        <v>57.323232323232318</v>
      </c>
      <c r="S849" s="13">
        <f>100*(Data[[#This Row],[A1_num]]/Data[[#This Row],[totalNumLAttainers]])</f>
        <v>9.3491124260355019</v>
      </c>
      <c r="T849" s="13">
        <f>100*(Data[[#This Row],[A2_num]]/Data[[#This Row],[totalNumLAttainers]])</f>
        <v>13.431952662721894</v>
      </c>
      <c r="U849" s="13">
        <f>100*(Data[[#This Row],[A3_num]]/Data[[#This Row],[totalNumLAttainers]])</f>
        <v>0.76923076923076927</v>
      </c>
      <c r="V849" s="13">
        <f>100*(Data[[#This Row],[B1_num]]/Data[[#This Row],[totalNumLAttainers]])</f>
        <v>11.331360946745562</v>
      </c>
      <c r="W849" s="13">
        <f>100*(Data[[#This Row],[B2_num]]/Data[[#This Row],[totalNumLAttainers]])</f>
        <v>12.544378698224854</v>
      </c>
      <c r="X849" s="13">
        <f>100*(Data[[#This Row],[B3_num]]/Data[[#This Row],[totalNumLAttainers]])</f>
        <v>27.337278106508876</v>
      </c>
      <c r="Y849" s="13">
        <f>100*(Data[[#This Row],[C1_num]]/Data[[#This Row],[totalNumLAttainers]])</f>
        <v>13.875739644970414</v>
      </c>
      <c r="Z849" s="13">
        <f>100*(Data[[#This Row],[C2_num]]/Data[[#This Row],[totalNumLAttainers]])</f>
        <v>5.7100591715976332</v>
      </c>
      <c r="AA849" s="13">
        <f>100*(Data[[#This Row],[C3_num]]/Data[[#This Row],[totalNumLAttainers]])</f>
        <v>5.6508875739644973</v>
      </c>
      <c r="AB849" s="9">
        <f>SUM(Data[[#This Row],[A1_num]:[A3_num]])</f>
        <v>796</v>
      </c>
      <c r="AC849" s="9">
        <f>SUM(Data[[#This Row],[B1_num]:[B3_num]])</f>
        <v>1731</v>
      </c>
      <c r="AD849" s="9">
        <f>SUM(Data[[#This Row],[C1_num]:[C3_num]])</f>
        <v>853</v>
      </c>
      <c r="AE849" s="9">
        <f>SUM(Data[[#This Row],[A1_num]],Data[[#This Row],[B1_num]])</f>
        <v>699</v>
      </c>
      <c r="AF849" s="9">
        <f>SUM(Data[[#This Row],[A2_num]],Data[[#This Row],[B2_num]])</f>
        <v>878</v>
      </c>
      <c r="AG849" s="9">
        <f>SUM(Data[[#This Row],[A3_num]],Data[[#This Row],[B3_num]],Data[[#This Row],[C1_num]],Data[[#This Row],[C2_num]],Data[[#This Row],[C3_num]])</f>
        <v>1803</v>
      </c>
    </row>
    <row r="850" spans="1:33" x14ac:dyDescent="0.15">
      <c r="A850" s="8">
        <v>2017</v>
      </c>
      <c r="B850" s="8" t="s">
        <v>221</v>
      </c>
      <c r="C850" s="8" t="s">
        <v>357</v>
      </c>
      <c r="D850" s="8" t="s">
        <v>358</v>
      </c>
      <c r="E850" s="8">
        <v>4793</v>
      </c>
      <c r="F850" s="8">
        <v>300</v>
      </c>
      <c r="G850" s="8">
        <v>343</v>
      </c>
      <c r="H850" s="8">
        <v>26</v>
      </c>
      <c r="I850" s="8">
        <v>383</v>
      </c>
      <c r="J850" s="8">
        <v>390</v>
      </c>
      <c r="K850" s="8">
        <v>815</v>
      </c>
      <c r="L850" s="8">
        <v>399</v>
      </c>
      <c r="M850" s="8">
        <v>140</v>
      </c>
      <c r="N850" s="8">
        <v>223</v>
      </c>
      <c r="O850" s="8">
        <f>SUM(Data[[#This Row],[A1_num]:[C3_num]])</f>
        <v>3019</v>
      </c>
      <c r="P850" s="9">
        <f>Data[[#This Row],[totalNumLAttainers]]+Data[[#This Row],[numNonLA]]</f>
        <v>7812</v>
      </c>
      <c r="Q850" s="9">
        <f>100*(Data[[#This Row],[totalNumLAttainers]]/Data[[#This Row],[totalYP]])</f>
        <v>38.64567332309268</v>
      </c>
      <c r="R850" s="9">
        <f>100*(Data[[#This Row],[numNonLA]]/Data[[#This Row],[totalYP]])</f>
        <v>61.35432667690732</v>
      </c>
      <c r="S850" s="13">
        <f>100*(Data[[#This Row],[A1_num]]/Data[[#This Row],[totalNumLAttainers]])</f>
        <v>9.9370652533951631</v>
      </c>
      <c r="T850" s="13">
        <f>100*(Data[[#This Row],[A2_num]]/Data[[#This Row],[totalNumLAttainers]])</f>
        <v>11.361377939715139</v>
      </c>
      <c r="U850" s="13">
        <f>100*(Data[[#This Row],[A3_num]]/Data[[#This Row],[totalNumLAttainers]])</f>
        <v>0.86121232196091424</v>
      </c>
      <c r="V850" s="13">
        <f>100*(Data[[#This Row],[B1_num]]/Data[[#This Row],[totalNumLAttainers]])</f>
        <v>12.68631997350116</v>
      </c>
      <c r="W850" s="13">
        <f>100*(Data[[#This Row],[B2_num]]/Data[[#This Row],[totalNumLAttainers]])</f>
        <v>12.918184829413711</v>
      </c>
      <c r="X850" s="13">
        <f>100*(Data[[#This Row],[B3_num]]/Data[[#This Row],[totalNumLAttainers]])</f>
        <v>26.995693938390197</v>
      </c>
      <c r="Y850" s="13">
        <f>100*(Data[[#This Row],[C1_num]]/Data[[#This Row],[totalNumLAttainers]])</f>
        <v>13.216296787015569</v>
      </c>
      <c r="Z850" s="13">
        <f>100*(Data[[#This Row],[C2_num]]/Data[[#This Row],[totalNumLAttainers]])</f>
        <v>4.6372971182510758</v>
      </c>
      <c r="AA850" s="13">
        <f>100*(Data[[#This Row],[C3_num]]/Data[[#This Row],[totalNumLAttainers]])</f>
        <v>7.3865518383570725</v>
      </c>
      <c r="AB850" s="9">
        <f>SUM(Data[[#This Row],[A1_num]:[A3_num]])</f>
        <v>669</v>
      </c>
      <c r="AC850" s="9">
        <f>SUM(Data[[#This Row],[B1_num]:[B3_num]])</f>
        <v>1588</v>
      </c>
      <c r="AD850" s="9">
        <f>SUM(Data[[#This Row],[C1_num]:[C3_num]])</f>
        <v>762</v>
      </c>
      <c r="AE850" s="9">
        <f>SUM(Data[[#This Row],[A1_num]],Data[[#This Row],[B1_num]])</f>
        <v>683</v>
      </c>
      <c r="AF850" s="9">
        <f>SUM(Data[[#This Row],[A2_num]],Data[[#This Row],[B2_num]])</f>
        <v>733</v>
      </c>
      <c r="AG850" s="9">
        <f>SUM(Data[[#This Row],[A3_num]],Data[[#This Row],[B3_num]],Data[[#This Row],[C1_num]],Data[[#This Row],[C2_num]],Data[[#This Row],[C3_num]])</f>
        <v>1603</v>
      </c>
    </row>
    <row r="851" spans="1:33" x14ac:dyDescent="0.15">
      <c r="A851" s="8">
        <v>2017</v>
      </c>
      <c r="B851" s="8" t="s">
        <v>218</v>
      </c>
      <c r="C851" s="8" t="s">
        <v>61</v>
      </c>
      <c r="D851" s="8" t="s">
        <v>114</v>
      </c>
      <c r="E851" s="8">
        <v>13535</v>
      </c>
      <c r="F851" s="8">
        <v>1118</v>
      </c>
      <c r="G851" s="8">
        <v>1224</v>
      </c>
      <c r="H851" s="8">
        <v>162</v>
      </c>
      <c r="I851" s="8">
        <v>1065</v>
      </c>
      <c r="J851" s="8">
        <v>1075</v>
      </c>
      <c r="K851" s="8">
        <v>3597</v>
      </c>
      <c r="L851" s="8">
        <v>1104</v>
      </c>
      <c r="M851" s="8">
        <v>570</v>
      </c>
      <c r="N851" s="8">
        <v>615</v>
      </c>
      <c r="O851" s="8">
        <f>SUM(Data[[#This Row],[A1_num]:[C3_num]])</f>
        <v>10530</v>
      </c>
      <c r="P851" s="9">
        <f>Data[[#This Row],[totalNumLAttainers]]+Data[[#This Row],[numNonLA]]</f>
        <v>24065</v>
      </c>
      <c r="Q851" s="9">
        <f>100*(Data[[#This Row],[totalNumLAttainers]]/Data[[#This Row],[totalYP]])</f>
        <v>43.756492831913569</v>
      </c>
      <c r="R851" s="9">
        <f>100*(Data[[#This Row],[numNonLA]]/Data[[#This Row],[totalYP]])</f>
        <v>56.243507168086438</v>
      </c>
      <c r="S851" s="13">
        <f>100*(Data[[#This Row],[A1_num]]/Data[[#This Row],[totalNumLAttainers]])</f>
        <v>10.617283950617285</v>
      </c>
      <c r="T851" s="13">
        <f>100*(Data[[#This Row],[A2_num]]/Data[[#This Row],[totalNumLAttainers]])</f>
        <v>11.623931623931623</v>
      </c>
      <c r="U851" s="13">
        <f>100*(Data[[#This Row],[A3_num]]/Data[[#This Row],[totalNumLAttainers]])</f>
        <v>1.5384615384615385</v>
      </c>
      <c r="V851" s="13">
        <f>100*(Data[[#This Row],[B1_num]]/Data[[#This Row],[totalNumLAttainers]])</f>
        <v>10.113960113960115</v>
      </c>
      <c r="W851" s="13">
        <f>100*(Data[[#This Row],[B2_num]]/Data[[#This Row],[totalNumLAttainers]])</f>
        <v>10.208926875593543</v>
      </c>
      <c r="X851" s="13">
        <f>100*(Data[[#This Row],[B3_num]]/Data[[#This Row],[totalNumLAttainers]])</f>
        <v>34.159544159544161</v>
      </c>
      <c r="Y851" s="13">
        <f>100*(Data[[#This Row],[C1_num]]/Data[[#This Row],[totalNumLAttainers]])</f>
        <v>10.484330484330485</v>
      </c>
      <c r="Z851" s="13">
        <f>100*(Data[[#This Row],[C2_num]]/Data[[#This Row],[totalNumLAttainers]])</f>
        <v>5.4131054131054128</v>
      </c>
      <c r="AA851" s="13">
        <f>100*(Data[[#This Row],[C3_num]]/Data[[#This Row],[totalNumLAttainers]])</f>
        <v>5.8404558404558404</v>
      </c>
      <c r="AB851" s="9">
        <f>SUM(Data[[#This Row],[A1_num]:[A3_num]])</f>
        <v>2504</v>
      </c>
      <c r="AC851" s="9">
        <f>SUM(Data[[#This Row],[B1_num]:[B3_num]])</f>
        <v>5737</v>
      </c>
      <c r="AD851" s="9">
        <f>SUM(Data[[#This Row],[C1_num]:[C3_num]])</f>
        <v>2289</v>
      </c>
      <c r="AE851" s="9">
        <f>SUM(Data[[#This Row],[A1_num]],Data[[#This Row],[B1_num]])</f>
        <v>2183</v>
      </c>
      <c r="AF851" s="9">
        <f>SUM(Data[[#This Row],[A2_num]],Data[[#This Row],[B2_num]])</f>
        <v>2299</v>
      </c>
      <c r="AG851" s="9">
        <f>SUM(Data[[#This Row],[A3_num]],Data[[#This Row],[B3_num]],Data[[#This Row],[C1_num]],Data[[#This Row],[C2_num]],Data[[#This Row],[C3_num]])</f>
        <v>6048</v>
      </c>
    </row>
    <row r="852" spans="1:33" x14ac:dyDescent="0.15">
      <c r="A852" s="8">
        <v>2017</v>
      </c>
      <c r="B852" s="8" t="s">
        <v>221</v>
      </c>
      <c r="C852" s="8" t="s">
        <v>93</v>
      </c>
      <c r="D852" s="8" t="s">
        <v>206</v>
      </c>
      <c r="E852" s="8">
        <v>720</v>
      </c>
      <c r="F852" s="8">
        <v>59</v>
      </c>
      <c r="G852" s="8">
        <v>53</v>
      </c>
      <c r="H852" s="8" t="s">
        <v>2</v>
      </c>
      <c r="I852" s="8">
        <v>39</v>
      </c>
      <c r="J852" s="8">
        <v>40</v>
      </c>
      <c r="K852" s="8">
        <v>104</v>
      </c>
      <c r="L852" s="8">
        <v>31</v>
      </c>
      <c r="M852" s="8">
        <v>24</v>
      </c>
      <c r="N852" s="8">
        <v>31</v>
      </c>
      <c r="O852" s="8">
        <f>SUM(Data[[#This Row],[A1_num]:[C3_num]])</f>
        <v>381</v>
      </c>
      <c r="P852" s="9">
        <f>Data[[#This Row],[totalNumLAttainers]]+Data[[#This Row],[numNonLA]]</f>
        <v>1101</v>
      </c>
      <c r="Q852" s="9">
        <f>100*(Data[[#This Row],[totalNumLAttainers]]/Data[[#This Row],[totalYP]])</f>
        <v>34.604904632152589</v>
      </c>
      <c r="R852" s="9">
        <f>100*(Data[[#This Row],[numNonLA]]/Data[[#This Row],[totalYP]])</f>
        <v>65.395095367847418</v>
      </c>
      <c r="S852" s="13">
        <f>100*(Data[[#This Row],[A1_num]]/Data[[#This Row],[totalNumLAttainers]])</f>
        <v>15.485564304461944</v>
      </c>
      <c r="T852" s="13">
        <f>100*(Data[[#This Row],[A2_num]]/Data[[#This Row],[totalNumLAttainers]])</f>
        <v>13.910761154855644</v>
      </c>
      <c r="U852" s="13" t="e">
        <f>100*(Data[[#This Row],[A3_num]]/Data[[#This Row],[totalNumLAttainers]])</f>
        <v>#VALUE!</v>
      </c>
      <c r="V852" s="13">
        <f>100*(Data[[#This Row],[B1_num]]/Data[[#This Row],[totalNumLAttainers]])</f>
        <v>10.236220472440944</v>
      </c>
      <c r="W852" s="13">
        <f>100*(Data[[#This Row],[B2_num]]/Data[[#This Row],[totalNumLAttainers]])</f>
        <v>10.498687664041995</v>
      </c>
      <c r="X852" s="13">
        <f>100*(Data[[#This Row],[B3_num]]/Data[[#This Row],[totalNumLAttainers]])</f>
        <v>27.296587926509186</v>
      </c>
      <c r="Y852" s="13">
        <f>100*(Data[[#This Row],[C1_num]]/Data[[#This Row],[totalNumLAttainers]])</f>
        <v>8.1364829396325451</v>
      </c>
      <c r="Z852" s="13">
        <f>100*(Data[[#This Row],[C2_num]]/Data[[#This Row],[totalNumLAttainers]])</f>
        <v>6.2992125984251963</v>
      </c>
      <c r="AA852" s="13">
        <f>100*(Data[[#This Row],[C3_num]]/Data[[#This Row],[totalNumLAttainers]])</f>
        <v>8.1364829396325451</v>
      </c>
      <c r="AB852" s="9">
        <f>SUM(Data[[#This Row],[A1_num]:[A3_num]])</f>
        <v>112</v>
      </c>
      <c r="AC852" s="9">
        <f>SUM(Data[[#This Row],[B1_num]:[B3_num]])</f>
        <v>183</v>
      </c>
      <c r="AD852" s="9">
        <f>SUM(Data[[#This Row],[C1_num]:[C3_num]])</f>
        <v>86</v>
      </c>
      <c r="AE852" s="9">
        <f>SUM(Data[[#This Row],[A1_num]],Data[[#This Row],[B1_num]])</f>
        <v>98</v>
      </c>
      <c r="AF852" s="9">
        <f>SUM(Data[[#This Row],[A2_num]],Data[[#This Row],[B2_num]])</f>
        <v>93</v>
      </c>
      <c r="AG852" s="9">
        <f>SUM(Data[[#This Row],[A3_num]],Data[[#This Row],[B3_num]],Data[[#This Row],[C1_num]],Data[[#This Row],[C2_num]],Data[[#This Row],[C3_num]])</f>
        <v>190</v>
      </c>
    </row>
    <row r="853" spans="1:33" x14ac:dyDescent="0.15">
      <c r="A853" s="8">
        <v>2017</v>
      </c>
      <c r="B853" s="8" t="s">
        <v>221</v>
      </c>
      <c r="C853" s="8" t="s">
        <v>41</v>
      </c>
      <c r="D853" s="8" t="s">
        <v>158</v>
      </c>
      <c r="E853" s="8">
        <v>1930</v>
      </c>
      <c r="F853" s="8">
        <v>178</v>
      </c>
      <c r="G853" s="8">
        <v>193</v>
      </c>
      <c r="H853" s="8">
        <v>30</v>
      </c>
      <c r="I853" s="8">
        <v>126</v>
      </c>
      <c r="J853" s="8">
        <v>143</v>
      </c>
      <c r="K853" s="8">
        <v>512</v>
      </c>
      <c r="L853" s="8">
        <v>128</v>
      </c>
      <c r="M853" s="8">
        <v>75</v>
      </c>
      <c r="N853" s="8">
        <v>63</v>
      </c>
      <c r="O853" s="8">
        <f>SUM(Data[[#This Row],[A1_num]:[C3_num]])</f>
        <v>1448</v>
      </c>
      <c r="P853" s="9">
        <f>Data[[#This Row],[totalNumLAttainers]]+Data[[#This Row],[numNonLA]]</f>
        <v>3378</v>
      </c>
      <c r="Q853" s="9">
        <f>100*(Data[[#This Row],[totalNumLAttainers]]/Data[[#This Row],[totalYP]])</f>
        <v>42.865600947306099</v>
      </c>
      <c r="R853" s="9">
        <f>100*(Data[[#This Row],[numNonLA]]/Data[[#This Row],[totalYP]])</f>
        <v>57.134399052693908</v>
      </c>
      <c r="S853" s="13">
        <f>100*(Data[[#This Row],[A1_num]]/Data[[#This Row],[totalNumLAttainers]])</f>
        <v>12.292817679558011</v>
      </c>
      <c r="T853" s="13">
        <f>100*(Data[[#This Row],[A2_num]]/Data[[#This Row],[totalNumLAttainers]])</f>
        <v>13.328729281767956</v>
      </c>
      <c r="U853" s="13">
        <f>100*(Data[[#This Row],[A3_num]]/Data[[#This Row],[totalNumLAttainers]])</f>
        <v>2.0718232044198892</v>
      </c>
      <c r="V853" s="13">
        <f>100*(Data[[#This Row],[B1_num]]/Data[[#This Row],[totalNumLAttainers]])</f>
        <v>8.7016574585635365</v>
      </c>
      <c r="W853" s="13">
        <f>100*(Data[[#This Row],[B2_num]]/Data[[#This Row],[totalNumLAttainers]])</f>
        <v>9.875690607734807</v>
      </c>
      <c r="X853" s="13">
        <f>100*(Data[[#This Row],[B3_num]]/Data[[#This Row],[totalNumLAttainers]])</f>
        <v>35.359116022099442</v>
      </c>
      <c r="Y853" s="13">
        <f>100*(Data[[#This Row],[C1_num]]/Data[[#This Row],[totalNumLAttainers]])</f>
        <v>8.8397790055248606</v>
      </c>
      <c r="Z853" s="13">
        <f>100*(Data[[#This Row],[C2_num]]/Data[[#This Row],[totalNumLAttainers]])</f>
        <v>5.1795580110497239</v>
      </c>
      <c r="AA853" s="13">
        <f>100*(Data[[#This Row],[C3_num]]/Data[[#This Row],[totalNumLAttainers]])</f>
        <v>4.3508287292817682</v>
      </c>
      <c r="AB853" s="9">
        <f>SUM(Data[[#This Row],[A1_num]:[A3_num]])</f>
        <v>401</v>
      </c>
      <c r="AC853" s="9">
        <f>SUM(Data[[#This Row],[B1_num]:[B3_num]])</f>
        <v>781</v>
      </c>
      <c r="AD853" s="9">
        <f>SUM(Data[[#This Row],[C1_num]:[C3_num]])</f>
        <v>266</v>
      </c>
      <c r="AE853" s="9">
        <f>SUM(Data[[#This Row],[A1_num]],Data[[#This Row],[B1_num]])</f>
        <v>304</v>
      </c>
      <c r="AF853" s="9">
        <f>SUM(Data[[#This Row],[A2_num]],Data[[#This Row],[B2_num]])</f>
        <v>336</v>
      </c>
      <c r="AG853" s="9">
        <f>SUM(Data[[#This Row],[A3_num]],Data[[#This Row],[B3_num]],Data[[#This Row],[C1_num]],Data[[#This Row],[C2_num]],Data[[#This Row],[C3_num]])</f>
        <v>808</v>
      </c>
    </row>
    <row r="854" spans="1:33" x14ac:dyDescent="0.15">
      <c r="A854" s="8">
        <v>2017</v>
      </c>
      <c r="B854" s="8" t="s">
        <v>221</v>
      </c>
      <c r="C854" s="8" t="s">
        <v>302</v>
      </c>
      <c r="D854" s="8" t="s">
        <v>303</v>
      </c>
      <c r="E854" s="8">
        <v>2754</v>
      </c>
      <c r="F854" s="8">
        <v>190</v>
      </c>
      <c r="G854" s="8">
        <v>292</v>
      </c>
      <c r="H854" s="8">
        <v>23</v>
      </c>
      <c r="I854" s="8">
        <v>211</v>
      </c>
      <c r="J854" s="8">
        <v>255</v>
      </c>
      <c r="K854" s="8">
        <v>487</v>
      </c>
      <c r="L854" s="8">
        <v>276</v>
      </c>
      <c r="M854" s="8">
        <v>94</v>
      </c>
      <c r="N854" s="8">
        <v>90</v>
      </c>
      <c r="O854" s="8">
        <f>SUM(Data[[#This Row],[A1_num]:[C3_num]])</f>
        <v>1918</v>
      </c>
      <c r="P854" s="9">
        <f>Data[[#This Row],[totalNumLAttainers]]+Data[[#This Row],[numNonLA]]</f>
        <v>4672</v>
      </c>
      <c r="Q854" s="9">
        <f>100*(Data[[#This Row],[totalNumLAttainers]]/Data[[#This Row],[totalYP]])</f>
        <v>41.053082191780824</v>
      </c>
      <c r="R854" s="9">
        <f>100*(Data[[#This Row],[numNonLA]]/Data[[#This Row],[totalYP]])</f>
        <v>58.946917808219176</v>
      </c>
      <c r="S854" s="13">
        <f>100*(Data[[#This Row],[A1_num]]/Data[[#This Row],[totalNumLAttainers]])</f>
        <v>9.9061522419186652</v>
      </c>
      <c r="T854" s="13">
        <f>100*(Data[[#This Row],[A2_num]]/Data[[#This Row],[totalNumLAttainers]])</f>
        <v>15.224191866527633</v>
      </c>
      <c r="U854" s="13">
        <f>100*(Data[[#This Row],[A3_num]]/Data[[#This Row],[totalNumLAttainers]])</f>
        <v>1.1991657977059436</v>
      </c>
      <c r="V854" s="13">
        <f>100*(Data[[#This Row],[B1_num]]/Data[[#This Row],[totalNumLAttainers]])</f>
        <v>11.001042752867571</v>
      </c>
      <c r="W854" s="13">
        <f>100*(Data[[#This Row],[B2_num]]/Data[[#This Row],[totalNumLAttainers]])</f>
        <v>13.29509906152242</v>
      </c>
      <c r="X854" s="13">
        <f>100*(Data[[#This Row],[B3_num]]/Data[[#This Row],[totalNumLAttainers]])</f>
        <v>25.391032325338898</v>
      </c>
      <c r="Y854" s="13">
        <f>100*(Data[[#This Row],[C1_num]]/Data[[#This Row],[totalNumLAttainers]])</f>
        <v>14.389989572471324</v>
      </c>
      <c r="Z854" s="13">
        <f>100*(Data[[#This Row],[C2_num]]/Data[[#This Row],[totalNumLAttainers]])</f>
        <v>4.900938477580814</v>
      </c>
      <c r="AA854" s="13">
        <f>100*(Data[[#This Row],[C3_num]]/Data[[#This Row],[totalNumLAttainers]])</f>
        <v>4.6923879040667362</v>
      </c>
      <c r="AB854" s="9">
        <f>SUM(Data[[#This Row],[A1_num]:[A3_num]])</f>
        <v>505</v>
      </c>
      <c r="AC854" s="9">
        <f>SUM(Data[[#This Row],[B1_num]:[B3_num]])</f>
        <v>953</v>
      </c>
      <c r="AD854" s="9">
        <f>SUM(Data[[#This Row],[C1_num]:[C3_num]])</f>
        <v>460</v>
      </c>
      <c r="AE854" s="9">
        <f>SUM(Data[[#This Row],[A1_num]],Data[[#This Row],[B1_num]])</f>
        <v>401</v>
      </c>
      <c r="AF854" s="9">
        <f>SUM(Data[[#This Row],[A2_num]],Data[[#This Row],[B2_num]])</f>
        <v>547</v>
      </c>
      <c r="AG854" s="9">
        <f>SUM(Data[[#This Row],[A3_num]],Data[[#This Row],[B3_num]],Data[[#This Row],[C1_num]],Data[[#This Row],[C2_num]],Data[[#This Row],[C3_num]])</f>
        <v>970</v>
      </c>
    </row>
    <row r="855" spans="1:33" x14ac:dyDescent="0.15">
      <c r="A855" s="8">
        <v>2017</v>
      </c>
      <c r="B855" s="8" t="s">
        <v>221</v>
      </c>
      <c r="C855" s="8" t="s">
        <v>280</v>
      </c>
      <c r="D855" s="8" t="s">
        <v>281</v>
      </c>
      <c r="E855" s="8">
        <v>979</v>
      </c>
      <c r="F855" s="8">
        <v>34</v>
      </c>
      <c r="G855" s="8">
        <v>52</v>
      </c>
      <c r="H855" s="8" t="s">
        <v>2</v>
      </c>
      <c r="I855" s="8">
        <v>54</v>
      </c>
      <c r="J855" s="8">
        <v>61</v>
      </c>
      <c r="K855" s="8">
        <v>96</v>
      </c>
      <c r="L855" s="8">
        <v>42</v>
      </c>
      <c r="M855" s="8">
        <v>21</v>
      </c>
      <c r="N855" s="8">
        <v>31</v>
      </c>
      <c r="O855" s="8">
        <f>SUM(Data[[#This Row],[A1_num]:[C3_num]])</f>
        <v>391</v>
      </c>
      <c r="P855" s="9">
        <f>Data[[#This Row],[totalNumLAttainers]]+Data[[#This Row],[numNonLA]]</f>
        <v>1370</v>
      </c>
      <c r="Q855" s="9">
        <f>100*(Data[[#This Row],[totalNumLAttainers]]/Data[[#This Row],[totalYP]])</f>
        <v>28.540145985401459</v>
      </c>
      <c r="R855" s="9">
        <f>100*(Data[[#This Row],[numNonLA]]/Data[[#This Row],[totalYP]])</f>
        <v>71.459854014598548</v>
      </c>
      <c r="S855" s="13">
        <f>100*(Data[[#This Row],[A1_num]]/Data[[#This Row],[totalNumLAttainers]])</f>
        <v>8.695652173913043</v>
      </c>
      <c r="T855" s="13">
        <f>100*(Data[[#This Row],[A2_num]]/Data[[#This Row],[totalNumLAttainers]])</f>
        <v>13.299232736572892</v>
      </c>
      <c r="U855" s="13" t="e">
        <f>100*(Data[[#This Row],[A3_num]]/Data[[#This Row],[totalNumLAttainers]])</f>
        <v>#VALUE!</v>
      </c>
      <c r="V855" s="13">
        <f>100*(Data[[#This Row],[B1_num]]/Data[[#This Row],[totalNumLAttainers]])</f>
        <v>13.810741687979538</v>
      </c>
      <c r="W855" s="13">
        <f>100*(Data[[#This Row],[B2_num]]/Data[[#This Row],[totalNumLAttainers]])</f>
        <v>15.601023017902813</v>
      </c>
      <c r="X855" s="13">
        <f>100*(Data[[#This Row],[B3_num]]/Data[[#This Row],[totalNumLAttainers]])</f>
        <v>24.552429667519181</v>
      </c>
      <c r="Y855" s="13">
        <f>100*(Data[[#This Row],[C1_num]]/Data[[#This Row],[totalNumLAttainers]])</f>
        <v>10.741687979539643</v>
      </c>
      <c r="Z855" s="13">
        <f>100*(Data[[#This Row],[C2_num]]/Data[[#This Row],[totalNumLAttainers]])</f>
        <v>5.3708439897698215</v>
      </c>
      <c r="AA855" s="13">
        <f>100*(Data[[#This Row],[C3_num]]/Data[[#This Row],[totalNumLAttainers]])</f>
        <v>7.9283887468030692</v>
      </c>
      <c r="AB855" s="9">
        <f>SUM(Data[[#This Row],[A1_num]:[A3_num]])</f>
        <v>86</v>
      </c>
      <c r="AC855" s="9">
        <f>SUM(Data[[#This Row],[B1_num]:[B3_num]])</f>
        <v>211</v>
      </c>
      <c r="AD855" s="9">
        <f>SUM(Data[[#This Row],[C1_num]:[C3_num]])</f>
        <v>94</v>
      </c>
      <c r="AE855" s="9">
        <f>SUM(Data[[#This Row],[A1_num]],Data[[#This Row],[B1_num]])</f>
        <v>88</v>
      </c>
      <c r="AF855" s="9">
        <f>SUM(Data[[#This Row],[A2_num]],Data[[#This Row],[B2_num]])</f>
        <v>113</v>
      </c>
      <c r="AG855" s="9">
        <f>SUM(Data[[#This Row],[A3_num]],Data[[#This Row],[B3_num]],Data[[#This Row],[C1_num]],Data[[#This Row],[C2_num]],Data[[#This Row],[C3_num]])</f>
        <v>190</v>
      </c>
    </row>
    <row r="856" spans="1:33" x14ac:dyDescent="0.15">
      <c r="A856" s="8">
        <v>2017</v>
      </c>
      <c r="B856" s="8" t="s">
        <v>221</v>
      </c>
      <c r="C856" s="8" t="s">
        <v>13</v>
      </c>
      <c r="D856" s="8" t="s">
        <v>140</v>
      </c>
      <c r="E856" s="8">
        <v>2001</v>
      </c>
      <c r="F856" s="8">
        <v>210</v>
      </c>
      <c r="G856" s="8">
        <v>170</v>
      </c>
      <c r="H856" s="8">
        <v>30</v>
      </c>
      <c r="I856" s="8">
        <v>93</v>
      </c>
      <c r="J856" s="8">
        <v>121</v>
      </c>
      <c r="K856" s="8">
        <v>492</v>
      </c>
      <c r="L856" s="8">
        <v>114</v>
      </c>
      <c r="M856" s="8">
        <v>73</v>
      </c>
      <c r="N856" s="8">
        <v>57</v>
      </c>
      <c r="O856" s="8">
        <f>SUM(Data[[#This Row],[A1_num]:[C3_num]])</f>
        <v>1360</v>
      </c>
      <c r="P856" s="9">
        <f>Data[[#This Row],[totalNumLAttainers]]+Data[[#This Row],[numNonLA]]</f>
        <v>3361</v>
      </c>
      <c r="Q856" s="9">
        <f>100*(Data[[#This Row],[totalNumLAttainers]]/Data[[#This Row],[totalYP]])</f>
        <v>40.464147575126454</v>
      </c>
      <c r="R856" s="9">
        <f>100*(Data[[#This Row],[numNonLA]]/Data[[#This Row],[totalYP]])</f>
        <v>59.535852424873546</v>
      </c>
      <c r="S856" s="13">
        <f>100*(Data[[#This Row],[A1_num]]/Data[[#This Row],[totalNumLAttainers]])</f>
        <v>15.441176470588236</v>
      </c>
      <c r="T856" s="13">
        <f>100*(Data[[#This Row],[A2_num]]/Data[[#This Row],[totalNumLAttainers]])</f>
        <v>12.5</v>
      </c>
      <c r="U856" s="13">
        <f>100*(Data[[#This Row],[A3_num]]/Data[[#This Row],[totalNumLAttainers]])</f>
        <v>2.2058823529411766</v>
      </c>
      <c r="V856" s="13">
        <f>100*(Data[[#This Row],[B1_num]]/Data[[#This Row],[totalNumLAttainers]])</f>
        <v>6.8382352941176476</v>
      </c>
      <c r="W856" s="13">
        <f>100*(Data[[#This Row],[B2_num]]/Data[[#This Row],[totalNumLAttainers]])</f>
        <v>8.8970588235294112</v>
      </c>
      <c r="X856" s="13">
        <f>100*(Data[[#This Row],[B3_num]]/Data[[#This Row],[totalNumLAttainers]])</f>
        <v>36.17647058823529</v>
      </c>
      <c r="Y856" s="13">
        <f>100*(Data[[#This Row],[C1_num]]/Data[[#This Row],[totalNumLAttainers]])</f>
        <v>8.3823529411764692</v>
      </c>
      <c r="Z856" s="13">
        <f>100*(Data[[#This Row],[C2_num]]/Data[[#This Row],[totalNumLAttainers]])</f>
        <v>5.367647058823529</v>
      </c>
      <c r="AA856" s="13">
        <f>100*(Data[[#This Row],[C3_num]]/Data[[#This Row],[totalNumLAttainers]])</f>
        <v>4.1911764705882346</v>
      </c>
      <c r="AB856" s="9">
        <f>SUM(Data[[#This Row],[A1_num]:[A3_num]])</f>
        <v>410</v>
      </c>
      <c r="AC856" s="9">
        <f>SUM(Data[[#This Row],[B1_num]:[B3_num]])</f>
        <v>706</v>
      </c>
      <c r="AD856" s="9">
        <f>SUM(Data[[#This Row],[C1_num]:[C3_num]])</f>
        <v>244</v>
      </c>
      <c r="AE856" s="9">
        <f>SUM(Data[[#This Row],[A1_num]],Data[[#This Row],[B1_num]])</f>
        <v>303</v>
      </c>
      <c r="AF856" s="9">
        <f>SUM(Data[[#This Row],[A2_num]],Data[[#This Row],[B2_num]])</f>
        <v>291</v>
      </c>
      <c r="AG856" s="9">
        <f>SUM(Data[[#This Row],[A3_num]],Data[[#This Row],[B3_num]],Data[[#This Row],[C1_num]],Data[[#This Row],[C2_num]],Data[[#This Row],[C3_num]])</f>
        <v>766</v>
      </c>
    </row>
    <row r="857" spans="1:33" x14ac:dyDescent="0.15">
      <c r="A857" s="8">
        <v>2017</v>
      </c>
      <c r="B857" s="8" t="s">
        <v>221</v>
      </c>
      <c r="C857" s="8" t="s">
        <v>282</v>
      </c>
      <c r="D857" s="8" t="s">
        <v>283</v>
      </c>
      <c r="E857" s="8">
        <v>1272</v>
      </c>
      <c r="F857" s="8">
        <v>40</v>
      </c>
      <c r="G857" s="8">
        <v>64</v>
      </c>
      <c r="H857" s="8" t="s">
        <v>2</v>
      </c>
      <c r="I857" s="8">
        <v>52</v>
      </c>
      <c r="J857" s="8">
        <v>70</v>
      </c>
      <c r="K857" s="8">
        <v>99</v>
      </c>
      <c r="L857" s="8">
        <v>42</v>
      </c>
      <c r="M857" s="8">
        <v>23</v>
      </c>
      <c r="N857" s="8">
        <v>25</v>
      </c>
      <c r="O857" s="8">
        <f>SUM(Data[[#This Row],[A1_num]:[C3_num]])</f>
        <v>415</v>
      </c>
      <c r="P857" s="9">
        <f>Data[[#This Row],[totalNumLAttainers]]+Data[[#This Row],[numNonLA]]</f>
        <v>1687</v>
      </c>
      <c r="Q857" s="9">
        <f>100*(Data[[#This Row],[totalNumLAttainers]]/Data[[#This Row],[totalYP]])</f>
        <v>24.599881446354473</v>
      </c>
      <c r="R857" s="9">
        <f>100*(Data[[#This Row],[numNonLA]]/Data[[#This Row],[totalYP]])</f>
        <v>75.400118553645527</v>
      </c>
      <c r="S857" s="13">
        <f>100*(Data[[#This Row],[A1_num]]/Data[[#This Row],[totalNumLAttainers]])</f>
        <v>9.6385542168674707</v>
      </c>
      <c r="T857" s="13">
        <f>100*(Data[[#This Row],[A2_num]]/Data[[#This Row],[totalNumLAttainers]])</f>
        <v>15.421686746987953</v>
      </c>
      <c r="U857" s="13" t="e">
        <f>100*(Data[[#This Row],[A3_num]]/Data[[#This Row],[totalNumLAttainers]])</f>
        <v>#VALUE!</v>
      </c>
      <c r="V857" s="13">
        <f>100*(Data[[#This Row],[B1_num]]/Data[[#This Row],[totalNumLAttainers]])</f>
        <v>12.530120481927712</v>
      </c>
      <c r="W857" s="13">
        <f>100*(Data[[#This Row],[B2_num]]/Data[[#This Row],[totalNumLAttainers]])</f>
        <v>16.867469879518072</v>
      </c>
      <c r="X857" s="13">
        <f>100*(Data[[#This Row],[B3_num]]/Data[[#This Row],[totalNumLAttainers]])</f>
        <v>23.85542168674699</v>
      </c>
      <c r="Y857" s="13">
        <f>100*(Data[[#This Row],[C1_num]]/Data[[#This Row],[totalNumLAttainers]])</f>
        <v>10.120481927710843</v>
      </c>
      <c r="Z857" s="13">
        <f>100*(Data[[#This Row],[C2_num]]/Data[[#This Row],[totalNumLAttainers]])</f>
        <v>5.5421686746987948</v>
      </c>
      <c r="AA857" s="13">
        <f>100*(Data[[#This Row],[C3_num]]/Data[[#This Row],[totalNumLAttainers]])</f>
        <v>6.024096385542169</v>
      </c>
      <c r="AB857" s="9">
        <f>SUM(Data[[#This Row],[A1_num]:[A3_num]])</f>
        <v>104</v>
      </c>
      <c r="AC857" s="9">
        <f>SUM(Data[[#This Row],[B1_num]:[B3_num]])</f>
        <v>221</v>
      </c>
      <c r="AD857" s="9">
        <f>SUM(Data[[#This Row],[C1_num]:[C3_num]])</f>
        <v>90</v>
      </c>
      <c r="AE857" s="9">
        <f>SUM(Data[[#This Row],[A1_num]],Data[[#This Row],[B1_num]])</f>
        <v>92</v>
      </c>
      <c r="AF857" s="9">
        <f>SUM(Data[[#This Row],[A2_num]],Data[[#This Row],[B2_num]])</f>
        <v>134</v>
      </c>
      <c r="AG857" s="9">
        <f>SUM(Data[[#This Row],[A3_num]],Data[[#This Row],[B3_num]],Data[[#This Row],[C1_num]],Data[[#This Row],[C2_num]],Data[[#This Row],[C3_num]])</f>
        <v>189</v>
      </c>
    </row>
    <row r="858" spans="1:33" x14ac:dyDescent="0.15">
      <c r="A858" s="8">
        <v>2017</v>
      </c>
      <c r="B858" s="8" t="s">
        <v>221</v>
      </c>
      <c r="C858" s="8" t="s">
        <v>54</v>
      </c>
      <c r="D858" s="8" t="s">
        <v>169</v>
      </c>
      <c r="E858" s="8">
        <v>1441</v>
      </c>
      <c r="F858" s="8">
        <v>147</v>
      </c>
      <c r="G858" s="8">
        <v>196</v>
      </c>
      <c r="H858" s="8">
        <v>36</v>
      </c>
      <c r="I858" s="8">
        <v>117</v>
      </c>
      <c r="J858" s="8">
        <v>139</v>
      </c>
      <c r="K858" s="8">
        <v>468</v>
      </c>
      <c r="L858" s="8">
        <v>84</v>
      </c>
      <c r="M858" s="8">
        <v>75</v>
      </c>
      <c r="N858" s="8">
        <v>86</v>
      </c>
      <c r="O858" s="8">
        <f>SUM(Data[[#This Row],[A1_num]:[C3_num]])</f>
        <v>1348</v>
      </c>
      <c r="P858" s="9">
        <f>Data[[#This Row],[totalNumLAttainers]]+Data[[#This Row],[numNonLA]]</f>
        <v>2789</v>
      </c>
      <c r="Q858" s="9">
        <f>100*(Data[[#This Row],[totalNumLAttainers]]/Data[[#This Row],[totalYP]])</f>
        <v>48.332735747579783</v>
      </c>
      <c r="R858" s="9">
        <f>100*(Data[[#This Row],[numNonLA]]/Data[[#This Row],[totalYP]])</f>
        <v>51.667264252420217</v>
      </c>
      <c r="S858" s="13">
        <f>100*(Data[[#This Row],[A1_num]]/Data[[#This Row],[totalNumLAttainers]])</f>
        <v>10.905044510385757</v>
      </c>
      <c r="T858" s="13">
        <f>100*(Data[[#This Row],[A2_num]]/Data[[#This Row],[totalNumLAttainers]])</f>
        <v>14.540059347181009</v>
      </c>
      <c r="U858" s="13">
        <f>100*(Data[[#This Row],[A3_num]]/Data[[#This Row],[totalNumLAttainers]])</f>
        <v>2.6706231454005933</v>
      </c>
      <c r="V858" s="13">
        <f>100*(Data[[#This Row],[B1_num]]/Data[[#This Row],[totalNumLAttainers]])</f>
        <v>8.6795252225519288</v>
      </c>
      <c r="W858" s="13">
        <f>100*(Data[[#This Row],[B2_num]]/Data[[#This Row],[totalNumLAttainers]])</f>
        <v>10.311572700296736</v>
      </c>
      <c r="X858" s="13">
        <f>100*(Data[[#This Row],[B3_num]]/Data[[#This Row],[totalNumLAttainers]])</f>
        <v>34.718100890207715</v>
      </c>
      <c r="Y858" s="13">
        <f>100*(Data[[#This Row],[C1_num]]/Data[[#This Row],[totalNumLAttainers]])</f>
        <v>6.2314540059347179</v>
      </c>
      <c r="Z858" s="13">
        <f>100*(Data[[#This Row],[C2_num]]/Data[[#This Row],[totalNumLAttainers]])</f>
        <v>5.5637982195845694</v>
      </c>
      <c r="AA858" s="13">
        <f>100*(Data[[#This Row],[C3_num]]/Data[[#This Row],[totalNumLAttainers]])</f>
        <v>6.3798219584569731</v>
      </c>
      <c r="AB858" s="9">
        <f>SUM(Data[[#This Row],[A1_num]:[A3_num]])</f>
        <v>379</v>
      </c>
      <c r="AC858" s="9">
        <f>SUM(Data[[#This Row],[B1_num]:[B3_num]])</f>
        <v>724</v>
      </c>
      <c r="AD858" s="9">
        <f>SUM(Data[[#This Row],[C1_num]:[C3_num]])</f>
        <v>245</v>
      </c>
      <c r="AE858" s="9">
        <f>SUM(Data[[#This Row],[A1_num]],Data[[#This Row],[B1_num]])</f>
        <v>264</v>
      </c>
      <c r="AF858" s="9">
        <f>SUM(Data[[#This Row],[A2_num]],Data[[#This Row],[B2_num]])</f>
        <v>335</v>
      </c>
      <c r="AG858" s="9">
        <f>SUM(Data[[#This Row],[A3_num]],Data[[#This Row],[B3_num]],Data[[#This Row],[C1_num]],Data[[#This Row],[C2_num]],Data[[#This Row],[C3_num]])</f>
        <v>749</v>
      </c>
    </row>
    <row r="859" spans="1:33" x14ac:dyDescent="0.15">
      <c r="A859" s="8">
        <v>2017</v>
      </c>
      <c r="B859" s="8" t="s">
        <v>221</v>
      </c>
      <c r="C859" s="8" t="s">
        <v>359</v>
      </c>
      <c r="D859" s="8" t="s">
        <v>360</v>
      </c>
      <c r="E859" s="8">
        <v>3309</v>
      </c>
      <c r="F859" s="8">
        <v>207</v>
      </c>
      <c r="G859" s="8">
        <v>249</v>
      </c>
      <c r="H859" s="8">
        <v>20</v>
      </c>
      <c r="I859" s="8">
        <v>256</v>
      </c>
      <c r="J859" s="8">
        <v>272</v>
      </c>
      <c r="K859" s="8">
        <v>653</v>
      </c>
      <c r="L859" s="8">
        <v>261</v>
      </c>
      <c r="M859" s="8">
        <v>104</v>
      </c>
      <c r="N859" s="8">
        <v>127</v>
      </c>
      <c r="O859" s="8">
        <f>SUM(Data[[#This Row],[A1_num]:[C3_num]])</f>
        <v>2149</v>
      </c>
      <c r="P859" s="9">
        <f>Data[[#This Row],[totalNumLAttainers]]+Data[[#This Row],[numNonLA]]</f>
        <v>5458</v>
      </c>
      <c r="Q859" s="9">
        <f>100*(Data[[#This Row],[totalNumLAttainers]]/Data[[#This Row],[totalYP]])</f>
        <v>39.373396848662509</v>
      </c>
      <c r="R859" s="9">
        <f>100*(Data[[#This Row],[numNonLA]]/Data[[#This Row],[totalYP]])</f>
        <v>60.626603151337491</v>
      </c>
      <c r="S859" s="13">
        <f>100*(Data[[#This Row],[A1_num]]/Data[[#This Row],[totalNumLAttainers]])</f>
        <v>9.6323871568171242</v>
      </c>
      <c r="T859" s="13">
        <f>100*(Data[[#This Row],[A2_num]]/Data[[#This Row],[totalNumLAttainers]])</f>
        <v>11.586784550953933</v>
      </c>
      <c r="U859" s="13">
        <f>100*(Data[[#This Row],[A3_num]]/Data[[#This Row],[totalNumLAttainers]])</f>
        <v>0.93066542577943234</v>
      </c>
      <c r="V859" s="13">
        <f>100*(Data[[#This Row],[B1_num]]/Data[[#This Row],[totalNumLAttainers]])</f>
        <v>11.912517449976734</v>
      </c>
      <c r="W859" s="13">
        <f>100*(Data[[#This Row],[B2_num]]/Data[[#This Row],[totalNumLAttainers]])</f>
        <v>12.657049790600281</v>
      </c>
      <c r="X859" s="13">
        <f>100*(Data[[#This Row],[B3_num]]/Data[[#This Row],[totalNumLAttainers]])</f>
        <v>30.386226151698466</v>
      </c>
      <c r="Y859" s="13">
        <f>100*(Data[[#This Row],[C1_num]]/Data[[#This Row],[totalNumLAttainers]])</f>
        <v>12.145183806421592</v>
      </c>
      <c r="Z859" s="13">
        <f>100*(Data[[#This Row],[C2_num]]/Data[[#This Row],[totalNumLAttainers]])</f>
        <v>4.839460214053048</v>
      </c>
      <c r="AA859" s="13">
        <f>100*(Data[[#This Row],[C3_num]]/Data[[#This Row],[totalNumLAttainers]])</f>
        <v>5.9097254536993953</v>
      </c>
      <c r="AB859" s="9">
        <f>SUM(Data[[#This Row],[A1_num]:[A3_num]])</f>
        <v>476</v>
      </c>
      <c r="AC859" s="9">
        <f>SUM(Data[[#This Row],[B1_num]:[B3_num]])</f>
        <v>1181</v>
      </c>
      <c r="AD859" s="9">
        <f>SUM(Data[[#This Row],[C1_num]:[C3_num]])</f>
        <v>492</v>
      </c>
      <c r="AE859" s="9">
        <f>SUM(Data[[#This Row],[A1_num]],Data[[#This Row],[B1_num]])</f>
        <v>463</v>
      </c>
      <c r="AF859" s="9">
        <f>SUM(Data[[#This Row],[A2_num]],Data[[#This Row],[B2_num]])</f>
        <v>521</v>
      </c>
      <c r="AG859" s="9">
        <f>SUM(Data[[#This Row],[A3_num]],Data[[#This Row],[B3_num]],Data[[#This Row],[C1_num]],Data[[#This Row],[C2_num]],Data[[#This Row],[C3_num]])</f>
        <v>1165</v>
      </c>
    </row>
    <row r="860" spans="1:33" x14ac:dyDescent="0.15">
      <c r="A860" s="8">
        <v>2017</v>
      </c>
      <c r="B860" s="8" t="s">
        <v>221</v>
      </c>
      <c r="C860" s="8" t="s">
        <v>236</v>
      </c>
      <c r="D860" s="8" t="s">
        <v>237</v>
      </c>
      <c r="E860" s="8">
        <v>1055</v>
      </c>
      <c r="F860" s="8">
        <v>60</v>
      </c>
      <c r="G860" s="8">
        <v>48</v>
      </c>
      <c r="H860" s="8" t="s">
        <v>2</v>
      </c>
      <c r="I860" s="8">
        <v>87</v>
      </c>
      <c r="J860" s="8">
        <v>95</v>
      </c>
      <c r="K860" s="8">
        <v>136</v>
      </c>
      <c r="L860" s="8">
        <v>109</v>
      </c>
      <c r="M860" s="8">
        <v>49</v>
      </c>
      <c r="N860" s="8">
        <v>38</v>
      </c>
      <c r="O860" s="8">
        <f>SUM(Data[[#This Row],[A1_num]:[C3_num]])</f>
        <v>622</v>
      </c>
      <c r="P860" s="9">
        <f>Data[[#This Row],[totalNumLAttainers]]+Data[[#This Row],[numNonLA]]</f>
        <v>1677</v>
      </c>
      <c r="Q860" s="9">
        <f>100*(Data[[#This Row],[totalNumLAttainers]]/Data[[#This Row],[totalYP]])</f>
        <v>37.09004174120453</v>
      </c>
      <c r="R860" s="9">
        <f>100*(Data[[#This Row],[numNonLA]]/Data[[#This Row],[totalYP]])</f>
        <v>62.90995825879547</v>
      </c>
      <c r="S860" s="13">
        <f>100*(Data[[#This Row],[A1_num]]/Data[[#This Row],[totalNumLAttainers]])</f>
        <v>9.6463022508038581</v>
      </c>
      <c r="T860" s="13">
        <f>100*(Data[[#This Row],[A2_num]]/Data[[#This Row],[totalNumLAttainers]])</f>
        <v>7.7170418006430879</v>
      </c>
      <c r="U860" s="13" t="e">
        <f>100*(Data[[#This Row],[A3_num]]/Data[[#This Row],[totalNumLAttainers]])</f>
        <v>#VALUE!</v>
      </c>
      <c r="V860" s="13">
        <f>100*(Data[[#This Row],[B1_num]]/Data[[#This Row],[totalNumLAttainers]])</f>
        <v>13.987138263665594</v>
      </c>
      <c r="W860" s="13">
        <f>100*(Data[[#This Row],[B2_num]]/Data[[#This Row],[totalNumLAttainers]])</f>
        <v>15.27331189710611</v>
      </c>
      <c r="X860" s="13">
        <f>100*(Data[[#This Row],[B3_num]]/Data[[#This Row],[totalNumLAttainers]])</f>
        <v>21.864951768488748</v>
      </c>
      <c r="Y860" s="13">
        <f>100*(Data[[#This Row],[C1_num]]/Data[[#This Row],[totalNumLAttainers]])</f>
        <v>17.524115755627008</v>
      </c>
      <c r="Z860" s="13">
        <f>100*(Data[[#This Row],[C2_num]]/Data[[#This Row],[totalNumLAttainers]])</f>
        <v>7.8778135048231519</v>
      </c>
      <c r="AA860" s="13">
        <f>100*(Data[[#This Row],[C3_num]]/Data[[#This Row],[totalNumLAttainers]])</f>
        <v>6.109324758842444</v>
      </c>
      <c r="AB860" s="9">
        <f>SUM(Data[[#This Row],[A1_num]:[A3_num]])</f>
        <v>108</v>
      </c>
      <c r="AC860" s="9">
        <f>SUM(Data[[#This Row],[B1_num]:[B3_num]])</f>
        <v>318</v>
      </c>
      <c r="AD860" s="9">
        <f>SUM(Data[[#This Row],[C1_num]:[C3_num]])</f>
        <v>196</v>
      </c>
      <c r="AE860" s="9">
        <f>SUM(Data[[#This Row],[A1_num]],Data[[#This Row],[B1_num]])</f>
        <v>147</v>
      </c>
      <c r="AF860" s="9">
        <f>SUM(Data[[#This Row],[A2_num]],Data[[#This Row],[B2_num]])</f>
        <v>143</v>
      </c>
      <c r="AG860" s="9">
        <f>SUM(Data[[#This Row],[A3_num]],Data[[#This Row],[B3_num]],Data[[#This Row],[C1_num]],Data[[#This Row],[C2_num]],Data[[#This Row],[C3_num]])</f>
        <v>332</v>
      </c>
    </row>
    <row r="861" spans="1:33" x14ac:dyDescent="0.15">
      <c r="A861" s="8">
        <v>2017</v>
      </c>
      <c r="B861" s="8" t="s">
        <v>361</v>
      </c>
      <c r="C861" s="8" t="s">
        <v>373</v>
      </c>
      <c r="D861" s="8" t="s">
        <v>374</v>
      </c>
      <c r="E861" s="8">
        <v>30650</v>
      </c>
      <c r="F861" s="8">
        <v>2377</v>
      </c>
      <c r="G861" s="8">
        <v>2752</v>
      </c>
      <c r="H861" s="8">
        <v>320</v>
      </c>
      <c r="I861" s="8">
        <v>2332</v>
      </c>
      <c r="J861" s="8">
        <v>2502</v>
      </c>
      <c r="K861" s="8">
        <v>7843</v>
      </c>
      <c r="L861" s="8">
        <v>2482</v>
      </c>
      <c r="M861" s="8">
        <v>1222</v>
      </c>
      <c r="N861" s="8">
        <v>1486</v>
      </c>
      <c r="O861" s="8">
        <f>SUM(Data[[#This Row],[A1_num]:[C3_num]])</f>
        <v>23316</v>
      </c>
      <c r="P861" s="9">
        <f>Data[[#This Row],[totalNumLAttainers]]+Data[[#This Row],[numNonLA]]</f>
        <v>53966</v>
      </c>
      <c r="Q861" s="9">
        <f>100*(Data[[#This Row],[totalNumLAttainers]]/Data[[#This Row],[totalYP]])</f>
        <v>43.204980913908756</v>
      </c>
      <c r="R861" s="9">
        <f>100*(Data[[#This Row],[numNonLA]]/Data[[#This Row],[totalYP]])</f>
        <v>56.795019086091244</v>
      </c>
      <c r="S861" s="13">
        <f>100*(Data[[#This Row],[A1_num]]/Data[[#This Row],[totalNumLAttainers]])</f>
        <v>10.194716074798421</v>
      </c>
      <c r="T861" s="13">
        <f>100*(Data[[#This Row],[A2_num]]/Data[[#This Row],[totalNumLAttainers]])</f>
        <v>11.803053697032082</v>
      </c>
      <c r="U861" s="13">
        <f>100*(Data[[#This Row],[A3_num]]/Data[[#This Row],[totalNumLAttainers]])</f>
        <v>1.3724481043060559</v>
      </c>
      <c r="V861" s="13">
        <f>100*(Data[[#This Row],[B1_num]]/Data[[#This Row],[totalNumLAttainers]])</f>
        <v>10.001715560130382</v>
      </c>
      <c r="W861" s="13">
        <f>100*(Data[[#This Row],[B2_num]]/Data[[#This Row],[totalNumLAttainers]])</f>
        <v>10.730828615542974</v>
      </c>
      <c r="X861" s="13">
        <f>100*(Data[[#This Row],[B3_num]]/Data[[#This Row],[totalNumLAttainers]])</f>
        <v>33.63784525647624</v>
      </c>
      <c r="Y861" s="13">
        <f>100*(Data[[#This Row],[C1_num]]/Data[[#This Row],[totalNumLAttainers]])</f>
        <v>10.645050609023848</v>
      </c>
      <c r="Z861" s="13">
        <f>100*(Data[[#This Row],[C2_num]]/Data[[#This Row],[totalNumLAttainers]])</f>
        <v>5.241036198318751</v>
      </c>
      <c r="AA861" s="13">
        <f>100*(Data[[#This Row],[C3_num]]/Data[[#This Row],[totalNumLAttainers]])</f>
        <v>6.3733058843712467</v>
      </c>
      <c r="AB861" s="9">
        <f>SUM(Data[[#This Row],[A1_num]:[A3_num]])</f>
        <v>5449</v>
      </c>
      <c r="AC861" s="9">
        <f>SUM(Data[[#This Row],[B1_num]:[B3_num]])</f>
        <v>12677</v>
      </c>
      <c r="AD861" s="9">
        <f>SUM(Data[[#This Row],[C1_num]:[C3_num]])</f>
        <v>5190</v>
      </c>
      <c r="AE861" s="9">
        <f>SUM(Data[[#This Row],[A1_num]],Data[[#This Row],[B1_num]])</f>
        <v>4709</v>
      </c>
      <c r="AF861" s="9">
        <f>SUM(Data[[#This Row],[A2_num]],Data[[#This Row],[B2_num]])</f>
        <v>5254</v>
      </c>
      <c r="AG861" s="9">
        <f>SUM(Data[[#This Row],[A3_num]],Data[[#This Row],[B3_num]],Data[[#This Row],[C1_num]],Data[[#This Row],[C2_num]],Data[[#This Row],[C3_num]])</f>
        <v>13353</v>
      </c>
    </row>
  </sheetData>
  <pageMargins left="0.7" right="0.7" top="0.75" bottom="0.75" header="0.3" footer="0.3"/>
  <pageSetup paperSize="9" orientation="portrait" horizontalDpi="0" verticalDpi="0"/>
  <legacy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4C227-5ED3-3440-AF02-64C1C77D634F}">
  <sheetPr>
    <tabColor theme="1"/>
  </sheetPr>
  <dimension ref="A1"/>
  <sheetViews>
    <sheetView workbookViewId="0">
      <selection activeCell="B11" sqref="B11"/>
    </sheetView>
  </sheetViews>
  <sheetFormatPr baseColWidth="10" defaultRowHeight="14" x14ac:dyDescent="0.15"/>
  <cols>
    <col min="1" max="1" width="85.83203125" customWidth="1"/>
  </cols>
  <sheetData>
    <row r="1" spans="1:1" ht="75" x14ac:dyDescent="0.15">
      <c r="A1" s="44" t="s">
        <v>404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A0485-56A9-2747-95BA-BAD09333D5CB}">
  <sheetPr>
    <tabColor theme="4" tint="-0.249977111117893"/>
  </sheetPr>
  <dimension ref="B1:M33"/>
  <sheetViews>
    <sheetView showRowColHeaders="0" workbookViewId="0">
      <selection activeCell="B11" sqref="B11"/>
    </sheetView>
  </sheetViews>
  <sheetFormatPr baseColWidth="10" defaultRowHeight="14" x14ac:dyDescent="0.15"/>
  <cols>
    <col min="1" max="1" width="1.5" style="21" customWidth="1"/>
    <col min="2" max="16384" width="10.83203125" style="21"/>
  </cols>
  <sheetData>
    <row r="1" spans="2:13" ht="7" customHeight="1" x14ac:dyDescent="0.15"/>
    <row r="2" spans="2:13" ht="48" customHeight="1" x14ac:dyDescent="0.15">
      <c r="B2" s="34" t="s">
        <v>396</v>
      </c>
      <c r="C2" s="33"/>
      <c r="D2" s="33"/>
      <c r="E2" s="33"/>
      <c r="F2" s="33"/>
      <c r="G2" s="33"/>
      <c r="H2" s="33"/>
      <c r="I2" s="33"/>
      <c r="J2" s="33"/>
      <c r="K2" s="33"/>
      <c r="L2" s="33"/>
      <c r="M2" s="33"/>
    </row>
    <row r="3" spans="2:13" ht="2" customHeight="1" x14ac:dyDescent="0.15">
      <c r="B3" s="15"/>
      <c r="C3" s="15"/>
      <c r="D3" s="15"/>
      <c r="E3" s="15"/>
      <c r="F3" s="15"/>
      <c r="G3" s="15"/>
      <c r="H3" s="15"/>
      <c r="I3" s="15"/>
      <c r="J3" s="15"/>
      <c r="K3" s="15"/>
      <c r="L3" s="15"/>
      <c r="M3" s="15"/>
    </row>
    <row r="4" spans="2:13" x14ac:dyDescent="0.15">
      <c r="B4" s="29"/>
      <c r="C4" s="29"/>
      <c r="D4" s="29"/>
      <c r="E4" s="29"/>
      <c r="F4" s="29"/>
      <c r="G4" s="29"/>
      <c r="H4" s="29"/>
      <c r="I4" s="29"/>
      <c r="J4" s="29"/>
      <c r="K4" s="29"/>
      <c r="L4" s="29"/>
      <c r="M4" s="29"/>
    </row>
    <row r="5" spans="2:13" x14ac:dyDescent="0.15">
      <c r="B5" s="29"/>
      <c r="C5" s="29"/>
      <c r="D5" s="29"/>
      <c r="E5" s="29"/>
      <c r="F5" s="29"/>
      <c r="G5" s="29"/>
      <c r="H5" s="29"/>
      <c r="I5" s="29"/>
      <c r="J5" s="29"/>
      <c r="K5" s="29"/>
      <c r="L5" s="29"/>
      <c r="M5" s="29"/>
    </row>
    <row r="6" spans="2:13" x14ac:dyDescent="0.15">
      <c r="B6" s="29"/>
      <c r="C6" s="29"/>
      <c r="D6" s="29"/>
      <c r="E6" s="29"/>
      <c r="F6" s="29"/>
      <c r="G6" s="29"/>
      <c r="H6" s="29"/>
      <c r="I6" s="29"/>
      <c r="J6" s="29"/>
      <c r="K6" s="29"/>
      <c r="L6" s="29"/>
      <c r="M6" s="29"/>
    </row>
    <row r="7" spans="2:13" x14ac:dyDescent="0.15">
      <c r="B7" s="29"/>
      <c r="C7" s="29"/>
      <c r="D7" s="29"/>
      <c r="E7" s="29"/>
      <c r="F7" s="29"/>
      <c r="G7" s="29"/>
      <c r="H7" s="29"/>
      <c r="I7" s="29"/>
      <c r="J7" s="29"/>
      <c r="K7" s="29"/>
      <c r="L7" s="29"/>
      <c r="M7" s="29"/>
    </row>
    <row r="8" spans="2:13" x14ac:dyDescent="0.15">
      <c r="B8" s="29"/>
      <c r="C8" s="29"/>
      <c r="D8" s="29"/>
      <c r="E8" s="29"/>
      <c r="F8" s="29"/>
      <c r="G8" s="29"/>
      <c r="H8" s="29"/>
      <c r="I8" s="29"/>
      <c r="J8" s="29"/>
      <c r="K8" s="29"/>
      <c r="L8" s="29"/>
      <c r="M8" s="29"/>
    </row>
    <row r="9" spans="2:13" x14ac:dyDescent="0.15">
      <c r="B9" s="29"/>
      <c r="C9" s="29"/>
      <c r="D9" s="29"/>
      <c r="E9" s="29"/>
      <c r="F9" s="29"/>
      <c r="G9" s="29"/>
      <c r="H9" s="29"/>
      <c r="I9" s="29"/>
      <c r="J9" s="29"/>
      <c r="K9" s="29"/>
      <c r="L9" s="29"/>
      <c r="M9" s="29"/>
    </row>
    <row r="10" spans="2:13" x14ac:dyDescent="0.15">
      <c r="B10" s="29"/>
      <c r="C10" s="29"/>
      <c r="D10" s="29"/>
      <c r="E10" s="29"/>
      <c r="F10" s="29"/>
      <c r="G10" s="29"/>
      <c r="H10" s="29"/>
      <c r="I10" s="29"/>
      <c r="J10" s="29"/>
      <c r="K10" s="29"/>
      <c r="L10" s="29"/>
      <c r="M10" s="29"/>
    </row>
    <row r="11" spans="2:13" x14ac:dyDescent="0.15">
      <c r="B11" s="29"/>
      <c r="C11" s="29"/>
      <c r="D11" s="29"/>
      <c r="E11" s="29"/>
      <c r="F11" s="29"/>
      <c r="G11" s="29"/>
      <c r="H11" s="29"/>
      <c r="I11" s="29"/>
      <c r="J11" s="29"/>
      <c r="K11" s="29"/>
      <c r="L11" s="29"/>
      <c r="M11" s="29"/>
    </row>
    <row r="12" spans="2:13" x14ac:dyDescent="0.15">
      <c r="B12" s="29"/>
      <c r="C12" s="29"/>
      <c r="D12" s="29"/>
      <c r="E12" s="29"/>
      <c r="F12" s="29"/>
      <c r="G12" s="29"/>
      <c r="H12" s="29"/>
      <c r="I12" s="29"/>
      <c r="J12" s="29"/>
      <c r="K12" s="29"/>
      <c r="L12" s="29"/>
      <c r="M12" s="29"/>
    </row>
    <row r="13" spans="2:13" x14ac:dyDescent="0.15">
      <c r="B13" s="29"/>
      <c r="C13" s="29"/>
      <c r="D13" s="29"/>
      <c r="E13" s="29"/>
      <c r="F13" s="29"/>
      <c r="G13" s="29"/>
      <c r="H13" s="29"/>
      <c r="I13" s="29"/>
      <c r="J13" s="29"/>
      <c r="K13" s="29"/>
      <c r="L13" s="29"/>
      <c r="M13" s="29"/>
    </row>
    <row r="14" spans="2:13" x14ac:dyDescent="0.15">
      <c r="B14" s="29"/>
      <c r="C14" s="29"/>
      <c r="D14" s="29"/>
      <c r="E14" s="29"/>
      <c r="F14" s="29"/>
      <c r="G14" s="29"/>
      <c r="H14" s="29"/>
      <c r="I14" s="29"/>
      <c r="J14" s="29"/>
      <c r="K14" s="29"/>
      <c r="L14" s="29"/>
      <c r="M14" s="29"/>
    </row>
    <row r="15" spans="2:13" x14ac:dyDescent="0.15">
      <c r="B15" s="29"/>
      <c r="C15" s="29"/>
      <c r="D15" s="29"/>
      <c r="E15" s="29"/>
      <c r="F15" s="29"/>
      <c r="G15" s="29"/>
      <c r="H15" s="29"/>
      <c r="I15" s="29"/>
      <c r="J15" s="29"/>
      <c r="K15" s="29"/>
      <c r="L15" s="29"/>
      <c r="M15" s="29"/>
    </row>
    <row r="16" spans="2:13" x14ac:dyDescent="0.15">
      <c r="B16" s="29"/>
      <c r="C16" s="29"/>
      <c r="D16" s="29"/>
      <c r="E16" s="29"/>
      <c r="F16" s="29"/>
      <c r="G16" s="29"/>
      <c r="H16" s="29"/>
      <c r="I16" s="29"/>
      <c r="J16" s="29"/>
      <c r="K16" s="29"/>
      <c r="L16" s="29"/>
      <c r="M16" s="29"/>
    </row>
    <row r="17" spans="2:13" x14ac:dyDescent="0.15">
      <c r="B17" s="29"/>
      <c r="C17" s="29"/>
      <c r="D17" s="29"/>
      <c r="E17" s="29"/>
      <c r="F17" s="29"/>
      <c r="G17" s="29"/>
      <c r="H17" s="29"/>
      <c r="I17" s="29"/>
      <c r="J17" s="29"/>
      <c r="K17" s="29"/>
      <c r="L17" s="29"/>
      <c r="M17" s="29"/>
    </row>
    <row r="18" spans="2:13" x14ac:dyDescent="0.15">
      <c r="B18" s="29"/>
      <c r="C18" s="29"/>
      <c r="D18" s="29"/>
      <c r="E18" s="29"/>
      <c r="F18" s="29"/>
      <c r="G18" s="29"/>
      <c r="H18" s="29"/>
      <c r="I18" s="29"/>
      <c r="J18" s="29"/>
      <c r="K18" s="29"/>
      <c r="L18" s="29"/>
      <c r="M18" s="29"/>
    </row>
    <row r="19" spans="2:13" x14ac:dyDescent="0.15">
      <c r="B19" s="29"/>
      <c r="C19" s="29"/>
      <c r="D19" s="29"/>
      <c r="E19" s="29"/>
      <c r="F19" s="29"/>
      <c r="G19" s="29"/>
      <c r="H19" s="29"/>
      <c r="I19" s="29"/>
      <c r="J19" s="29"/>
      <c r="K19" s="29"/>
      <c r="L19" s="29"/>
      <c r="M19" s="29"/>
    </row>
    <row r="20" spans="2:13" x14ac:dyDescent="0.15">
      <c r="B20" s="29"/>
      <c r="C20" s="29"/>
      <c r="D20" s="29"/>
      <c r="E20" s="29"/>
      <c r="F20" s="29"/>
      <c r="G20" s="29"/>
      <c r="H20" s="29"/>
      <c r="I20" s="29"/>
      <c r="J20" s="29"/>
      <c r="K20" s="29"/>
      <c r="L20" s="29"/>
      <c r="M20" s="29"/>
    </row>
    <row r="21" spans="2:13" x14ac:dyDescent="0.15">
      <c r="B21" s="29"/>
      <c r="C21" s="29"/>
      <c r="D21" s="29"/>
      <c r="E21" s="29"/>
      <c r="F21" s="29"/>
      <c r="G21" s="29"/>
      <c r="H21" s="29"/>
      <c r="I21" s="29"/>
      <c r="J21" s="29"/>
      <c r="K21" s="29"/>
      <c r="L21" s="29"/>
      <c r="M21" s="29"/>
    </row>
    <row r="22" spans="2:13" x14ac:dyDescent="0.15">
      <c r="B22" s="29"/>
      <c r="C22" s="29"/>
      <c r="D22" s="29"/>
      <c r="E22" s="29"/>
      <c r="F22" s="29"/>
      <c r="G22" s="29"/>
      <c r="H22" s="29"/>
      <c r="I22" s="29"/>
      <c r="J22" s="29"/>
      <c r="K22" s="29"/>
      <c r="L22" s="29"/>
      <c r="M22" s="29"/>
    </row>
    <row r="23" spans="2:13" x14ac:dyDescent="0.15">
      <c r="B23" s="29"/>
      <c r="C23" s="29"/>
      <c r="D23" s="29"/>
      <c r="E23" s="29"/>
      <c r="F23" s="29"/>
      <c r="G23" s="29"/>
      <c r="H23" s="29"/>
      <c r="I23" s="29"/>
      <c r="J23" s="29"/>
      <c r="K23" s="29"/>
      <c r="L23" s="29"/>
      <c r="M23" s="29"/>
    </row>
    <row r="24" spans="2:13" x14ac:dyDescent="0.15">
      <c r="B24" s="29"/>
      <c r="C24" s="29"/>
      <c r="D24" s="29"/>
      <c r="E24" s="29"/>
      <c r="F24" s="29"/>
      <c r="G24" s="29"/>
      <c r="H24" s="29"/>
      <c r="I24" s="29"/>
      <c r="J24" s="29"/>
      <c r="K24" s="29"/>
      <c r="L24" s="29"/>
      <c r="M24" s="29"/>
    </row>
    <row r="25" spans="2:13" x14ac:dyDescent="0.15">
      <c r="B25" s="29"/>
      <c r="C25" s="29"/>
      <c r="D25" s="29"/>
      <c r="E25" s="29"/>
      <c r="F25" s="29"/>
      <c r="G25" s="29"/>
      <c r="H25" s="29"/>
      <c r="I25" s="29"/>
      <c r="J25" s="29"/>
      <c r="K25" s="29"/>
      <c r="L25" s="29"/>
      <c r="M25" s="29"/>
    </row>
    <row r="26" spans="2:13" x14ac:dyDescent="0.15">
      <c r="B26" s="29"/>
      <c r="C26" s="29"/>
      <c r="D26" s="29"/>
      <c r="E26" s="29"/>
      <c r="F26" s="29"/>
      <c r="G26" s="29"/>
      <c r="H26" s="29"/>
      <c r="I26" s="29"/>
      <c r="J26" s="29"/>
      <c r="K26" s="29"/>
      <c r="L26" s="29"/>
      <c r="M26" s="29"/>
    </row>
    <row r="27" spans="2:13" x14ac:dyDescent="0.15">
      <c r="B27" s="29"/>
      <c r="C27" s="29"/>
      <c r="D27" s="29"/>
      <c r="E27" s="29"/>
      <c r="F27" s="29"/>
      <c r="G27" s="29"/>
      <c r="H27" s="29"/>
      <c r="I27" s="29"/>
      <c r="J27" s="29"/>
      <c r="K27" s="29"/>
      <c r="L27" s="29"/>
      <c r="M27" s="29"/>
    </row>
    <row r="28" spans="2:13" x14ac:dyDescent="0.15">
      <c r="B28" s="29"/>
      <c r="C28" s="29"/>
      <c r="D28" s="29"/>
      <c r="E28" s="29"/>
      <c r="F28" s="29"/>
      <c r="G28" s="29"/>
      <c r="H28" s="29"/>
      <c r="I28" s="29"/>
      <c r="J28" s="29"/>
      <c r="K28" s="29"/>
      <c r="L28" s="29"/>
      <c r="M28" s="29"/>
    </row>
    <row r="29" spans="2:13" x14ac:dyDescent="0.15">
      <c r="B29" s="29"/>
      <c r="C29" s="29"/>
      <c r="D29" s="29"/>
      <c r="E29" s="29"/>
      <c r="F29" s="29"/>
      <c r="G29" s="29"/>
      <c r="H29" s="29"/>
      <c r="I29" s="29"/>
      <c r="J29" s="29"/>
      <c r="K29" s="29"/>
      <c r="L29" s="29"/>
      <c r="M29" s="29"/>
    </row>
    <row r="30" spans="2:13" x14ac:dyDescent="0.15">
      <c r="B30" s="29"/>
      <c r="C30" s="29"/>
      <c r="D30" s="29"/>
      <c r="E30" s="29"/>
      <c r="F30" s="29"/>
      <c r="G30" s="29"/>
      <c r="H30" s="29"/>
      <c r="I30" s="29"/>
      <c r="J30" s="29"/>
      <c r="K30" s="29"/>
      <c r="L30" s="29"/>
      <c r="M30" s="29"/>
    </row>
    <row r="31" spans="2:13" x14ac:dyDescent="0.15">
      <c r="B31" s="29"/>
      <c r="C31" s="29"/>
      <c r="D31" s="29"/>
      <c r="E31" s="29"/>
      <c r="F31" s="29"/>
      <c r="G31" s="29"/>
      <c r="H31" s="29"/>
      <c r="I31" s="29"/>
      <c r="J31" s="29"/>
      <c r="K31" s="29"/>
      <c r="L31" s="29"/>
      <c r="M31" s="29"/>
    </row>
    <row r="32" spans="2:13" x14ac:dyDescent="0.15">
      <c r="B32" s="29"/>
      <c r="C32" s="29"/>
      <c r="D32" s="29"/>
      <c r="E32" s="29"/>
      <c r="F32" s="29"/>
      <c r="G32" s="29"/>
      <c r="H32" s="29"/>
      <c r="I32" s="29"/>
      <c r="J32" s="29"/>
      <c r="K32" s="29"/>
      <c r="L32" s="29"/>
      <c r="M32" s="29"/>
    </row>
    <row r="33" spans="2:13" ht="2" customHeight="1" x14ac:dyDescent="0.15">
      <c r="B33" s="15"/>
      <c r="C33" s="15"/>
      <c r="D33" s="15"/>
      <c r="E33" s="15"/>
      <c r="F33" s="15"/>
      <c r="G33" s="15"/>
      <c r="H33" s="15"/>
      <c r="I33" s="15"/>
      <c r="J33" s="15"/>
      <c r="K33" s="15"/>
      <c r="L33" s="15"/>
      <c r="M33" s="15"/>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B7004-DD2E-F84F-9A6A-E6B23F21FBC4}">
  <sheetPr>
    <tabColor theme="5" tint="-0.249977111117893"/>
  </sheetPr>
  <dimension ref="B1:AG67"/>
  <sheetViews>
    <sheetView showRowColHeaders="0" zoomScaleNormal="100" workbookViewId="0">
      <selection activeCell="AD79" sqref="AD79"/>
    </sheetView>
  </sheetViews>
  <sheetFormatPr baseColWidth="10" defaultRowHeight="14" x14ac:dyDescent="0.15"/>
  <cols>
    <col min="1" max="1" width="1.1640625" style="21" customWidth="1"/>
    <col min="2" max="2" width="10.83203125" style="21" customWidth="1"/>
    <col min="3" max="3" width="10.83203125" style="21"/>
    <col min="4" max="4" width="10.83203125" style="21" customWidth="1"/>
    <col min="5" max="6" width="10.83203125" style="21"/>
    <col min="7" max="7" width="13.5" style="21" customWidth="1"/>
    <col min="8" max="8" width="6.6640625" style="21" customWidth="1"/>
    <col min="9" max="9" width="0.33203125" style="21" customWidth="1"/>
    <col min="10" max="10" width="14.1640625" style="21" customWidth="1"/>
    <col min="11" max="11" width="15.6640625" style="21" customWidth="1"/>
    <col min="12" max="12" width="0.33203125" style="21" customWidth="1"/>
    <col min="13" max="21" width="10.83203125" style="21"/>
    <col min="22" max="22" width="10.1640625" style="21" customWidth="1"/>
    <col min="23" max="24" width="10.83203125" style="21"/>
    <col min="25" max="25" width="10.83203125" style="21" customWidth="1"/>
    <col min="26" max="26" width="14.5" style="21" customWidth="1"/>
    <col min="27" max="27" width="6.33203125" style="21" customWidth="1"/>
    <col min="28" max="30" width="10.83203125" style="21"/>
    <col min="31" max="31" width="9.33203125" style="21" customWidth="1"/>
    <col min="32" max="32" width="10.33203125" style="21" customWidth="1"/>
    <col min="33" max="33" width="0.33203125" style="21" customWidth="1"/>
    <col min="34" max="16384" width="10.83203125" style="21"/>
  </cols>
  <sheetData>
    <row r="1" spans="2:33" ht="6" customHeight="1" x14ac:dyDescent="0.15"/>
    <row r="2" spans="2:33" ht="2" customHeight="1" x14ac:dyDescent="0.15">
      <c r="B2" s="15"/>
      <c r="C2" s="15"/>
      <c r="D2" s="15"/>
      <c r="E2" s="15"/>
      <c r="F2" s="15"/>
      <c r="G2" s="15"/>
      <c r="H2" s="15"/>
      <c r="I2" s="15"/>
      <c r="J2" s="15"/>
      <c r="K2" s="15"/>
      <c r="L2" s="15"/>
      <c r="M2" s="15"/>
      <c r="N2" s="15"/>
      <c r="O2" s="15"/>
      <c r="P2" s="15"/>
      <c r="Q2" s="33"/>
      <c r="R2" s="33"/>
      <c r="S2" s="33"/>
      <c r="T2" s="33"/>
      <c r="U2" s="33"/>
      <c r="V2" s="33"/>
      <c r="W2" s="33"/>
      <c r="X2" s="33"/>
      <c r="Y2" s="33"/>
      <c r="Z2" s="33"/>
    </row>
    <row r="3" spans="2:33" ht="56" customHeight="1" x14ac:dyDescent="0.15">
      <c r="B3" s="30" t="s">
        <v>389</v>
      </c>
      <c r="C3" s="31"/>
      <c r="D3" s="31"/>
      <c r="E3" s="31"/>
      <c r="F3" s="31"/>
      <c r="G3" s="31"/>
      <c r="H3" s="31"/>
      <c r="I3" s="31"/>
      <c r="J3" s="31"/>
      <c r="K3" s="31"/>
      <c r="L3" s="31"/>
      <c r="M3" s="31"/>
      <c r="N3" s="31"/>
      <c r="O3" s="31"/>
      <c r="P3" s="31"/>
      <c r="Q3" s="31"/>
      <c r="R3" s="31"/>
      <c r="S3" s="31"/>
      <c r="T3" s="31"/>
      <c r="U3" s="31"/>
      <c r="V3" s="31"/>
      <c r="W3" s="31"/>
      <c r="X3" s="32"/>
      <c r="Y3" s="32"/>
      <c r="Z3" s="32"/>
    </row>
    <row r="4" spans="2:33" ht="2" customHeight="1" x14ac:dyDescent="0.15">
      <c r="B4" s="15"/>
      <c r="C4" s="16"/>
      <c r="D4" s="16"/>
      <c r="E4" s="16"/>
      <c r="F4" s="16"/>
      <c r="G4" s="16"/>
      <c r="H4" s="16"/>
      <c r="I4" s="16"/>
      <c r="J4" s="16"/>
      <c r="K4" s="16"/>
      <c r="L4" s="16"/>
      <c r="M4" s="16"/>
      <c r="N4" s="16"/>
      <c r="O4" s="16"/>
      <c r="P4" s="16"/>
      <c r="Q4" s="16"/>
      <c r="R4" s="16"/>
      <c r="S4" s="16"/>
      <c r="T4" s="16"/>
      <c r="U4" s="16"/>
      <c r="V4" s="16"/>
      <c r="W4" s="16"/>
      <c r="X4" s="17"/>
      <c r="Y4" s="17"/>
      <c r="Z4" s="17"/>
      <c r="AA4" s="15"/>
      <c r="AB4" s="15"/>
      <c r="AC4" s="15"/>
      <c r="AD4" s="15"/>
      <c r="AE4" s="15"/>
      <c r="AF4" s="15"/>
      <c r="AG4" s="15"/>
    </row>
    <row r="5" spans="2:33" ht="10" customHeight="1" x14ac:dyDescent="0.15">
      <c r="B5" s="25"/>
      <c r="C5" s="25"/>
      <c r="D5" s="25"/>
      <c r="E5" s="25"/>
      <c r="F5" s="25"/>
      <c r="G5" s="25"/>
      <c r="H5" s="25"/>
      <c r="I5" s="17"/>
      <c r="J5" s="19"/>
      <c r="K5" s="19"/>
      <c r="L5" s="17"/>
      <c r="M5" s="23"/>
      <c r="N5" s="23"/>
      <c r="O5" s="23"/>
      <c r="P5" s="23"/>
      <c r="Q5" s="23"/>
      <c r="R5" s="23"/>
      <c r="S5" s="23"/>
      <c r="T5" s="23"/>
      <c r="U5" s="23"/>
      <c r="V5" s="23"/>
      <c r="W5" s="23"/>
      <c r="X5" s="23"/>
      <c r="Y5" s="23"/>
      <c r="Z5" s="23"/>
      <c r="AA5" s="24"/>
      <c r="AB5" s="24"/>
      <c r="AC5" s="24"/>
      <c r="AD5" s="24"/>
      <c r="AE5" s="24"/>
      <c r="AF5" s="24"/>
      <c r="AG5" s="15"/>
    </row>
    <row r="6" spans="2:33" ht="14" customHeight="1" x14ac:dyDescent="0.15">
      <c r="B6" s="26" t="s">
        <v>384</v>
      </c>
      <c r="C6" s="27"/>
      <c r="D6" s="27"/>
      <c r="E6" s="27"/>
      <c r="F6" s="27"/>
      <c r="G6" s="27"/>
      <c r="H6" s="27"/>
      <c r="I6" s="17"/>
      <c r="J6" s="19"/>
      <c r="K6" s="19"/>
      <c r="L6" s="17"/>
      <c r="M6" s="23"/>
      <c r="N6" s="23"/>
      <c r="O6" s="23"/>
      <c r="P6" s="23"/>
      <c r="Q6" s="23"/>
      <c r="R6" s="23"/>
      <c r="S6" s="23"/>
      <c r="T6" s="23"/>
      <c r="U6" s="23"/>
      <c r="V6" s="23"/>
      <c r="W6" s="23"/>
      <c r="X6" s="23"/>
      <c r="Y6" s="23"/>
      <c r="Z6" s="23"/>
      <c r="AA6" s="24"/>
      <c r="AB6" s="24"/>
      <c r="AC6" s="24"/>
      <c r="AD6" s="24"/>
      <c r="AE6" s="24"/>
      <c r="AF6" s="24"/>
      <c r="AG6" s="15"/>
    </row>
    <row r="7" spans="2:33" ht="1.75" customHeight="1" x14ac:dyDescent="0.15">
      <c r="B7" s="18"/>
      <c r="C7" s="18"/>
      <c r="D7" s="18"/>
      <c r="E7" s="18"/>
      <c r="F7" s="28"/>
      <c r="G7" s="28"/>
      <c r="H7" s="28"/>
      <c r="I7" s="17"/>
      <c r="J7" s="19"/>
      <c r="K7" s="19"/>
      <c r="L7" s="17"/>
      <c r="M7" s="23"/>
      <c r="N7" s="23"/>
      <c r="O7" s="23"/>
      <c r="P7" s="23"/>
      <c r="Q7" s="23"/>
      <c r="R7" s="23"/>
      <c r="S7" s="23"/>
      <c r="T7" s="23"/>
      <c r="U7" s="23"/>
      <c r="V7" s="23"/>
      <c r="W7" s="23"/>
      <c r="X7" s="23"/>
      <c r="Y7" s="23"/>
      <c r="Z7" s="23"/>
      <c r="AA7" s="24"/>
      <c r="AB7" s="24"/>
      <c r="AC7" s="24"/>
      <c r="AD7" s="24"/>
      <c r="AE7" s="24"/>
      <c r="AF7" s="24"/>
      <c r="AG7" s="15"/>
    </row>
    <row r="8" spans="2:33" x14ac:dyDescent="0.15">
      <c r="B8" s="25"/>
      <c r="C8" s="25"/>
      <c r="D8" s="25"/>
      <c r="E8" s="25"/>
      <c r="F8" s="25"/>
      <c r="G8" s="25"/>
      <c r="H8" s="25"/>
      <c r="I8" s="17"/>
      <c r="J8" s="19"/>
      <c r="K8" s="19"/>
      <c r="L8" s="17"/>
      <c r="M8" s="23"/>
      <c r="N8" s="23"/>
      <c r="O8" s="23"/>
      <c r="P8" s="23"/>
      <c r="Q8" s="23"/>
      <c r="R8" s="23"/>
      <c r="S8" s="23"/>
      <c r="T8" s="23"/>
      <c r="U8" s="23"/>
      <c r="V8" s="23"/>
      <c r="W8" s="23"/>
      <c r="X8" s="23"/>
      <c r="Y8" s="23"/>
      <c r="Z8" s="23"/>
      <c r="AA8" s="24"/>
      <c r="AB8" s="24"/>
      <c r="AC8" s="24"/>
      <c r="AD8" s="24"/>
      <c r="AE8" s="24"/>
      <c r="AF8" s="24"/>
      <c r="AG8" s="15"/>
    </row>
    <row r="9" spans="2:33" x14ac:dyDescent="0.15">
      <c r="B9" s="25"/>
      <c r="C9" s="25"/>
      <c r="D9" s="25"/>
      <c r="E9" s="25"/>
      <c r="F9" s="25"/>
      <c r="G9" s="25"/>
      <c r="H9" s="25"/>
      <c r="I9" s="17"/>
      <c r="J9" s="19"/>
      <c r="K9" s="19"/>
      <c r="L9" s="17"/>
      <c r="M9" s="23"/>
      <c r="N9" s="23"/>
      <c r="O9" s="23"/>
      <c r="P9" s="23"/>
      <c r="Q9" s="23"/>
      <c r="R9" s="23"/>
      <c r="S9" s="23"/>
      <c r="T9" s="23"/>
      <c r="U9" s="23"/>
      <c r="V9" s="23"/>
      <c r="W9" s="23"/>
      <c r="X9" s="23"/>
      <c r="Y9" s="23"/>
      <c r="Z9" s="23"/>
      <c r="AA9" s="24"/>
      <c r="AB9" s="24"/>
      <c r="AC9" s="24"/>
      <c r="AD9" s="24"/>
      <c r="AE9" s="24"/>
      <c r="AF9" s="24"/>
      <c r="AG9" s="15"/>
    </row>
    <row r="10" spans="2:33" x14ac:dyDescent="0.15">
      <c r="B10" s="25"/>
      <c r="C10" s="25"/>
      <c r="D10" s="25"/>
      <c r="E10" s="25"/>
      <c r="F10" s="25"/>
      <c r="G10" s="25"/>
      <c r="H10" s="25"/>
      <c r="I10" s="17"/>
      <c r="J10" s="19"/>
      <c r="K10" s="19"/>
      <c r="L10" s="17"/>
      <c r="M10" s="23"/>
      <c r="N10" s="23"/>
      <c r="O10" s="23"/>
      <c r="P10" s="23"/>
      <c r="Q10" s="23"/>
      <c r="R10" s="23"/>
      <c r="S10" s="23"/>
      <c r="T10" s="23"/>
      <c r="U10" s="23"/>
      <c r="V10" s="23"/>
      <c r="W10" s="23"/>
      <c r="X10" s="23"/>
      <c r="Y10" s="23"/>
      <c r="Z10" s="23"/>
      <c r="AA10" s="24"/>
      <c r="AB10" s="24"/>
      <c r="AC10" s="24"/>
      <c r="AD10" s="24"/>
      <c r="AE10" s="24"/>
      <c r="AF10" s="24"/>
      <c r="AG10" s="15"/>
    </row>
    <row r="11" spans="2:33" x14ac:dyDescent="0.15">
      <c r="B11" s="25"/>
      <c r="C11" s="25"/>
      <c r="D11" s="25"/>
      <c r="E11" s="25"/>
      <c r="F11" s="25"/>
      <c r="G11" s="25"/>
      <c r="H11" s="25"/>
      <c r="I11" s="17"/>
      <c r="J11" s="19"/>
      <c r="K11" s="19"/>
      <c r="L11" s="17"/>
      <c r="M11" s="23"/>
      <c r="N11" s="23"/>
      <c r="O11" s="23"/>
      <c r="P11" s="23"/>
      <c r="Q11" s="23"/>
      <c r="R11" s="23"/>
      <c r="S11" s="23"/>
      <c r="T11" s="23"/>
      <c r="U11" s="23"/>
      <c r="V11" s="23"/>
      <c r="W11" s="23"/>
      <c r="X11" s="23"/>
      <c r="Y11" s="23"/>
      <c r="Z11" s="23"/>
      <c r="AA11" s="24"/>
      <c r="AB11" s="24"/>
      <c r="AC11" s="24"/>
      <c r="AD11" s="24"/>
      <c r="AE11" s="24"/>
      <c r="AF11" s="24"/>
      <c r="AG11" s="15"/>
    </row>
    <row r="12" spans="2:33" x14ac:dyDescent="0.15">
      <c r="B12" s="25"/>
      <c r="C12" s="25"/>
      <c r="D12" s="25"/>
      <c r="E12" s="25"/>
      <c r="F12" s="25"/>
      <c r="G12" s="25"/>
      <c r="H12" s="25"/>
      <c r="I12" s="17"/>
      <c r="J12" s="19"/>
      <c r="K12" s="19"/>
      <c r="L12" s="17"/>
      <c r="M12" s="23"/>
      <c r="N12" s="23"/>
      <c r="O12" s="23"/>
      <c r="P12" s="23"/>
      <c r="Q12" s="23"/>
      <c r="R12" s="23"/>
      <c r="S12" s="23"/>
      <c r="T12" s="23"/>
      <c r="U12" s="23"/>
      <c r="V12" s="23"/>
      <c r="W12" s="23"/>
      <c r="X12" s="23"/>
      <c r="Y12" s="23"/>
      <c r="Z12" s="23"/>
      <c r="AA12" s="24"/>
      <c r="AB12" s="24"/>
      <c r="AC12" s="24"/>
      <c r="AD12" s="24"/>
      <c r="AE12" s="37"/>
      <c r="AF12" s="24"/>
      <c r="AG12" s="15"/>
    </row>
    <row r="13" spans="2:33" x14ac:dyDescent="0.15">
      <c r="B13" s="25"/>
      <c r="C13" s="25"/>
      <c r="D13" s="25"/>
      <c r="E13" s="25"/>
      <c r="F13" s="25"/>
      <c r="G13" s="25"/>
      <c r="H13" s="25"/>
      <c r="I13" s="17"/>
      <c r="J13" s="19"/>
      <c r="K13" s="19"/>
      <c r="L13" s="17"/>
      <c r="M13" s="23"/>
      <c r="N13" s="23"/>
      <c r="O13" s="23"/>
      <c r="P13" s="23"/>
      <c r="Q13" s="23"/>
      <c r="R13" s="23"/>
      <c r="S13" s="23"/>
      <c r="T13" s="23"/>
      <c r="U13" s="23"/>
      <c r="V13" s="23"/>
      <c r="W13" s="23"/>
      <c r="X13" s="23"/>
      <c r="Y13" s="23"/>
      <c r="Z13" s="23"/>
      <c r="AA13" s="24"/>
      <c r="AB13" s="24"/>
      <c r="AC13" s="24"/>
      <c r="AD13" s="24"/>
      <c r="AE13" s="24"/>
      <c r="AF13" s="24"/>
      <c r="AG13" s="15"/>
    </row>
    <row r="14" spans="2:33" x14ac:dyDescent="0.15">
      <c r="B14" s="25"/>
      <c r="C14" s="25"/>
      <c r="D14" s="25"/>
      <c r="E14" s="25"/>
      <c r="F14" s="25"/>
      <c r="G14" s="25"/>
      <c r="H14" s="25"/>
      <c r="I14" s="17"/>
      <c r="J14" s="19"/>
      <c r="K14" s="19"/>
      <c r="L14" s="17"/>
      <c r="M14" s="23"/>
      <c r="N14" s="23"/>
      <c r="O14" s="23"/>
      <c r="P14" s="23"/>
      <c r="Q14" s="23"/>
      <c r="R14" s="23"/>
      <c r="S14" s="23"/>
      <c r="T14" s="23"/>
      <c r="U14" s="23"/>
      <c r="V14" s="23"/>
      <c r="W14" s="23"/>
      <c r="X14" s="23"/>
      <c r="Y14" s="23"/>
      <c r="Z14" s="23"/>
      <c r="AA14" s="24"/>
      <c r="AB14" s="24"/>
      <c r="AC14" s="24"/>
      <c r="AD14" s="24"/>
      <c r="AE14" s="24"/>
      <c r="AF14" s="24"/>
      <c r="AG14" s="15"/>
    </row>
    <row r="15" spans="2:33" x14ac:dyDescent="0.15">
      <c r="B15" s="25"/>
      <c r="C15" s="25"/>
      <c r="D15" s="25"/>
      <c r="E15" s="25"/>
      <c r="F15" s="25"/>
      <c r="G15" s="25"/>
      <c r="H15" s="25"/>
      <c r="I15" s="17"/>
      <c r="J15" s="19"/>
      <c r="K15" s="19"/>
      <c r="L15" s="17"/>
      <c r="M15" s="23"/>
      <c r="N15" s="23"/>
      <c r="O15" s="23"/>
      <c r="P15" s="23"/>
      <c r="Q15" s="23"/>
      <c r="R15" s="23"/>
      <c r="S15" s="23"/>
      <c r="T15" s="23"/>
      <c r="U15" s="23"/>
      <c r="V15" s="23"/>
      <c r="W15" s="23"/>
      <c r="X15" s="23"/>
      <c r="Y15" s="23"/>
      <c r="Z15" s="23"/>
      <c r="AA15" s="24"/>
      <c r="AB15" s="24"/>
      <c r="AC15" s="24"/>
      <c r="AD15" s="24"/>
      <c r="AE15" s="24"/>
      <c r="AF15" s="24"/>
      <c r="AG15" s="15"/>
    </row>
    <row r="16" spans="2:33" x14ac:dyDescent="0.15">
      <c r="B16" s="25"/>
      <c r="C16" s="25"/>
      <c r="D16" s="25"/>
      <c r="E16" s="25"/>
      <c r="F16" s="25"/>
      <c r="G16" s="25"/>
      <c r="H16" s="25"/>
      <c r="I16" s="17"/>
      <c r="J16" s="19"/>
      <c r="K16" s="19"/>
      <c r="L16" s="17"/>
      <c r="M16" s="23"/>
      <c r="N16" s="23"/>
      <c r="O16" s="23"/>
      <c r="P16" s="23"/>
      <c r="Q16" s="23"/>
      <c r="R16" s="23"/>
      <c r="S16" s="23"/>
      <c r="T16" s="23"/>
      <c r="U16" s="23"/>
      <c r="V16" s="23"/>
      <c r="W16" s="23"/>
      <c r="X16" s="23"/>
      <c r="Y16" s="23"/>
      <c r="Z16" s="23"/>
      <c r="AA16" s="24"/>
      <c r="AB16" s="24"/>
      <c r="AC16" s="24"/>
      <c r="AD16" s="24"/>
      <c r="AE16" s="24"/>
      <c r="AF16" s="24"/>
      <c r="AG16" s="15"/>
    </row>
    <row r="17" spans="2:33" x14ac:dyDescent="0.15">
      <c r="B17" s="25"/>
      <c r="C17" s="25"/>
      <c r="D17" s="25"/>
      <c r="E17" s="25"/>
      <c r="F17" s="25"/>
      <c r="G17" s="25"/>
      <c r="H17" s="25"/>
      <c r="I17" s="17"/>
      <c r="J17" s="19"/>
      <c r="K17" s="19"/>
      <c r="L17" s="17"/>
      <c r="M17" s="23"/>
      <c r="N17" s="23"/>
      <c r="O17" s="23"/>
      <c r="P17" s="23"/>
      <c r="Q17" s="23"/>
      <c r="R17" s="23"/>
      <c r="S17" s="23"/>
      <c r="T17" s="23"/>
      <c r="U17" s="23"/>
      <c r="V17" s="23"/>
      <c r="W17" s="23"/>
      <c r="X17" s="23"/>
      <c r="Y17" s="23"/>
      <c r="Z17" s="23"/>
      <c r="AA17" s="24"/>
      <c r="AB17" s="24"/>
      <c r="AC17" s="24"/>
      <c r="AD17" s="24"/>
      <c r="AE17" s="24"/>
      <c r="AF17" s="24"/>
      <c r="AG17" s="15"/>
    </row>
    <row r="18" spans="2:33" x14ac:dyDescent="0.15">
      <c r="B18" s="25"/>
      <c r="C18" s="25"/>
      <c r="D18" s="25"/>
      <c r="E18" s="25"/>
      <c r="F18" s="25"/>
      <c r="G18" s="25"/>
      <c r="H18" s="25"/>
      <c r="I18" s="17"/>
      <c r="J18" s="19"/>
      <c r="K18" s="19"/>
      <c r="L18" s="17"/>
      <c r="M18" s="23"/>
      <c r="N18" s="23"/>
      <c r="O18" s="23"/>
      <c r="P18" s="23"/>
      <c r="Q18" s="23"/>
      <c r="R18" s="23"/>
      <c r="S18" s="23"/>
      <c r="T18" s="23"/>
      <c r="U18" s="23"/>
      <c r="V18" s="23"/>
      <c r="W18" s="23"/>
      <c r="X18" s="23"/>
      <c r="Y18" s="23"/>
      <c r="Z18" s="23"/>
      <c r="AA18" s="24"/>
      <c r="AB18" s="24"/>
      <c r="AC18" s="24"/>
      <c r="AD18" s="24"/>
      <c r="AE18" s="24"/>
      <c r="AF18" s="24"/>
      <c r="AG18" s="15"/>
    </row>
    <row r="19" spans="2:33" x14ac:dyDescent="0.15">
      <c r="B19" s="25"/>
      <c r="C19" s="25"/>
      <c r="D19" s="25"/>
      <c r="E19" s="25"/>
      <c r="F19" s="25"/>
      <c r="G19" s="25"/>
      <c r="H19" s="25"/>
      <c r="I19" s="17"/>
      <c r="J19" s="19"/>
      <c r="K19" s="19"/>
      <c r="L19" s="17"/>
      <c r="M19" s="23"/>
      <c r="N19" s="23"/>
      <c r="O19" s="23"/>
      <c r="P19" s="23"/>
      <c r="Q19" s="23"/>
      <c r="R19" s="23"/>
      <c r="S19" s="23"/>
      <c r="T19" s="23"/>
      <c r="U19" s="23"/>
      <c r="V19" s="23"/>
      <c r="W19" s="23"/>
      <c r="X19" s="23"/>
      <c r="Y19" s="23"/>
      <c r="Z19" s="23"/>
      <c r="AA19" s="24"/>
      <c r="AB19" s="24"/>
      <c r="AC19" s="24"/>
      <c r="AD19" s="24"/>
      <c r="AE19" s="24"/>
      <c r="AF19" s="24"/>
      <c r="AG19" s="15"/>
    </row>
    <row r="20" spans="2:33" x14ac:dyDescent="0.15">
      <c r="B20" s="25"/>
      <c r="C20" s="25"/>
      <c r="D20" s="25"/>
      <c r="E20" s="25"/>
      <c r="F20" s="25"/>
      <c r="G20" s="25"/>
      <c r="H20" s="25"/>
      <c r="I20" s="17"/>
      <c r="J20" s="19"/>
      <c r="K20" s="19"/>
      <c r="L20" s="17"/>
      <c r="M20" s="23"/>
      <c r="N20" s="23"/>
      <c r="O20" s="23"/>
      <c r="P20" s="23"/>
      <c r="Q20" s="23"/>
      <c r="R20" s="23"/>
      <c r="S20" s="23"/>
      <c r="T20" s="23"/>
      <c r="U20" s="23"/>
      <c r="V20" s="23"/>
      <c r="W20" s="23"/>
      <c r="X20" s="23"/>
      <c r="Y20" s="23"/>
      <c r="Z20" s="23"/>
      <c r="AA20" s="24"/>
      <c r="AB20" s="24"/>
      <c r="AC20" s="24"/>
      <c r="AD20" s="24"/>
      <c r="AE20" s="24"/>
      <c r="AF20" s="24"/>
      <c r="AG20" s="15"/>
    </row>
    <row r="21" spans="2:33" x14ac:dyDescent="0.15">
      <c r="B21" s="25"/>
      <c r="C21" s="25"/>
      <c r="D21" s="25"/>
      <c r="E21" s="25"/>
      <c r="F21" s="25"/>
      <c r="G21" s="25"/>
      <c r="H21" s="25"/>
      <c r="I21" s="17"/>
      <c r="J21" s="19"/>
      <c r="K21" s="19"/>
      <c r="L21" s="17"/>
      <c r="M21" s="23"/>
      <c r="N21" s="23"/>
      <c r="O21" s="23"/>
      <c r="P21" s="23"/>
      <c r="Q21" s="23"/>
      <c r="R21" s="23"/>
      <c r="S21" s="23"/>
      <c r="T21" s="23"/>
      <c r="U21" s="23"/>
      <c r="V21" s="23"/>
      <c r="W21" s="23"/>
      <c r="X21" s="23"/>
      <c r="Y21" s="23"/>
      <c r="Z21" s="23"/>
      <c r="AA21" s="24"/>
      <c r="AB21" s="24"/>
      <c r="AC21" s="24"/>
      <c r="AD21" s="24"/>
      <c r="AE21" s="24"/>
      <c r="AF21" s="24"/>
      <c r="AG21" s="15"/>
    </row>
    <row r="22" spans="2:33" x14ac:dyDescent="0.15">
      <c r="B22" s="25"/>
      <c r="C22" s="25"/>
      <c r="D22" s="25"/>
      <c r="E22" s="25"/>
      <c r="F22" s="25"/>
      <c r="G22" s="25"/>
      <c r="H22" s="25"/>
      <c r="I22" s="17"/>
      <c r="J22" s="19"/>
      <c r="K22" s="19"/>
      <c r="L22" s="17"/>
      <c r="M22" s="23"/>
      <c r="N22" s="23"/>
      <c r="O22" s="23"/>
      <c r="P22" s="23"/>
      <c r="Q22" s="23"/>
      <c r="R22" s="23"/>
      <c r="S22" s="23"/>
      <c r="T22" s="23"/>
      <c r="U22" s="23"/>
      <c r="V22" s="23"/>
      <c r="W22" s="23"/>
      <c r="X22" s="23"/>
      <c r="Y22" s="23"/>
      <c r="Z22" s="23"/>
      <c r="AA22" s="24"/>
      <c r="AB22" s="24"/>
      <c r="AC22" s="24"/>
      <c r="AD22" s="24"/>
      <c r="AE22" s="24"/>
      <c r="AF22" s="24"/>
      <c r="AG22" s="15"/>
    </row>
    <row r="23" spans="2:33" x14ac:dyDescent="0.15">
      <c r="B23" s="25"/>
      <c r="C23" s="25"/>
      <c r="D23" s="25"/>
      <c r="E23" s="25"/>
      <c r="F23" s="25"/>
      <c r="G23" s="25"/>
      <c r="H23" s="25"/>
      <c r="I23" s="17"/>
      <c r="J23" s="19"/>
      <c r="K23" s="19"/>
      <c r="L23" s="17"/>
      <c r="M23" s="23"/>
      <c r="N23" s="23"/>
      <c r="O23" s="23"/>
      <c r="P23" s="23"/>
      <c r="Q23" s="23"/>
      <c r="R23" s="23"/>
      <c r="S23" s="23"/>
      <c r="T23" s="23"/>
      <c r="U23" s="23"/>
      <c r="V23" s="23"/>
      <c r="W23" s="23"/>
      <c r="X23" s="23"/>
      <c r="Y23" s="23"/>
      <c r="Z23" s="23"/>
      <c r="AA23" s="24"/>
      <c r="AB23" s="24"/>
      <c r="AC23" s="24"/>
      <c r="AD23" s="24"/>
      <c r="AE23" s="24"/>
      <c r="AF23" s="24"/>
      <c r="AG23" s="15"/>
    </row>
    <row r="24" spans="2:33" x14ac:dyDescent="0.15">
      <c r="B24" s="25"/>
      <c r="C24" s="25"/>
      <c r="D24" s="25"/>
      <c r="E24" s="25"/>
      <c r="F24" s="25"/>
      <c r="G24" s="25"/>
      <c r="H24" s="25"/>
      <c r="I24" s="17"/>
      <c r="J24" s="19"/>
      <c r="K24" s="19"/>
      <c r="L24" s="17"/>
      <c r="M24" s="23"/>
      <c r="N24" s="23"/>
      <c r="O24" s="23"/>
      <c r="P24" s="23"/>
      <c r="Q24" s="23"/>
      <c r="R24" s="23"/>
      <c r="S24" s="23"/>
      <c r="T24" s="23"/>
      <c r="U24" s="23"/>
      <c r="V24" s="23"/>
      <c r="W24" s="23"/>
      <c r="X24" s="23"/>
      <c r="Y24" s="23"/>
      <c r="Z24" s="23"/>
      <c r="AA24" s="24"/>
      <c r="AB24" s="24"/>
      <c r="AC24" s="24"/>
      <c r="AD24" s="24"/>
      <c r="AE24" s="24"/>
      <c r="AF24" s="24"/>
      <c r="AG24" s="15"/>
    </row>
    <row r="25" spans="2:33" x14ac:dyDescent="0.15">
      <c r="B25" s="25"/>
      <c r="C25" s="25"/>
      <c r="D25" s="25"/>
      <c r="E25" s="25"/>
      <c r="F25" s="25"/>
      <c r="G25" s="25"/>
      <c r="H25" s="25"/>
      <c r="I25" s="17"/>
      <c r="J25" s="19"/>
      <c r="K25" s="19"/>
      <c r="L25" s="17"/>
      <c r="M25" s="23"/>
      <c r="N25" s="23"/>
      <c r="O25" s="23"/>
      <c r="P25" s="23"/>
      <c r="Q25" s="23"/>
      <c r="R25" s="23"/>
      <c r="S25" s="23"/>
      <c r="T25" s="23"/>
      <c r="U25" s="23"/>
      <c r="V25" s="23"/>
      <c r="W25" s="23"/>
      <c r="X25" s="23"/>
      <c r="Y25" s="23"/>
      <c r="Z25" s="23"/>
      <c r="AA25" s="24"/>
      <c r="AB25" s="24"/>
      <c r="AC25" s="24"/>
      <c r="AD25" s="24"/>
      <c r="AE25" s="24"/>
      <c r="AF25" s="24"/>
      <c r="AG25" s="15"/>
    </row>
    <row r="26" spans="2:33" x14ac:dyDescent="0.15">
      <c r="B26" s="25"/>
      <c r="C26" s="25"/>
      <c r="D26" s="25"/>
      <c r="E26" s="25"/>
      <c r="F26" s="25"/>
      <c r="G26" s="25"/>
      <c r="H26" s="25"/>
      <c r="I26" s="17"/>
      <c r="J26" s="19"/>
      <c r="K26" s="19"/>
      <c r="L26" s="17"/>
      <c r="M26" s="23"/>
      <c r="N26" s="23"/>
      <c r="O26" s="23"/>
      <c r="P26" s="23"/>
      <c r="Q26" s="23"/>
      <c r="R26" s="23"/>
      <c r="S26" s="23"/>
      <c r="T26" s="23"/>
      <c r="U26" s="23"/>
      <c r="V26" s="23"/>
      <c r="W26" s="23"/>
      <c r="X26" s="23"/>
      <c r="Y26" s="23"/>
      <c r="Z26" s="23"/>
      <c r="AA26" s="24"/>
      <c r="AB26" s="24"/>
      <c r="AC26" s="24"/>
      <c r="AD26" s="24"/>
      <c r="AE26" s="24"/>
      <c r="AF26" s="24"/>
      <c r="AG26" s="15"/>
    </row>
    <row r="27" spans="2:33" x14ac:dyDescent="0.15">
      <c r="B27" s="25"/>
      <c r="C27" s="25"/>
      <c r="D27" s="25"/>
      <c r="E27" s="25"/>
      <c r="F27" s="25"/>
      <c r="G27" s="25"/>
      <c r="H27" s="25"/>
      <c r="I27" s="17"/>
      <c r="J27" s="19"/>
      <c r="K27" s="19"/>
      <c r="L27" s="17"/>
      <c r="M27" s="23"/>
      <c r="N27" s="23"/>
      <c r="O27" s="23"/>
      <c r="P27" s="23"/>
      <c r="Q27" s="23"/>
      <c r="R27" s="23"/>
      <c r="S27" s="23"/>
      <c r="T27" s="23"/>
      <c r="U27" s="23"/>
      <c r="V27" s="23"/>
      <c r="W27" s="23"/>
      <c r="X27" s="23"/>
      <c r="Y27" s="23"/>
      <c r="Z27" s="23"/>
      <c r="AA27" s="24"/>
      <c r="AB27" s="24"/>
      <c r="AC27" s="24"/>
      <c r="AD27" s="24"/>
      <c r="AE27" s="24"/>
      <c r="AF27" s="24"/>
      <c r="AG27" s="15"/>
    </row>
    <row r="28" spans="2:33" x14ac:dyDescent="0.15">
      <c r="B28" s="25"/>
      <c r="C28" s="25"/>
      <c r="D28" s="25"/>
      <c r="E28" s="25"/>
      <c r="F28" s="25"/>
      <c r="G28" s="25"/>
      <c r="H28" s="25"/>
      <c r="I28" s="17"/>
      <c r="J28" s="19"/>
      <c r="K28" s="19"/>
      <c r="L28" s="17"/>
      <c r="M28" s="23"/>
      <c r="N28" s="23"/>
      <c r="O28" s="23"/>
      <c r="P28" s="23"/>
      <c r="Q28" s="23"/>
      <c r="R28" s="23"/>
      <c r="S28" s="23"/>
      <c r="T28" s="23"/>
      <c r="U28" s="23"/>
      <c r="V28" s="23"/>
      <c r="W28" s="23"/>
      <c r="X28" s="23"/>
      <c r="Y28" s="23"/>
      <c r="Z28" s="23"/>
      <c r="AA28" s="24"/>
      <c r="AB28" s="24"/>
      <c r="AC28" s="24"/>
      <c r="AD28" s="24"/>
      <c r="AE28" s="24"/>
      <c r="AF28" s="24"/>
      <c r="AG28" s="15"/>
    </row>
    <row r="29" spans="2:33" x14ac:dyDescent="0.15">
      <c r="B29" s="25"/>
      <c r="C29" s="25"/>
      <c r="D29" s="25"/>
      <c r="E29" s="25"/>
      <c r="F29" s="25"/>
      <c r="G29" s="25"/>
      <c r="H29" s="25"/>
      <c r="I29" s="17"/>
      <c r="J29" s="19"/>
      <c r="K29" s="19"/>
      <c r="L29" s="17"/>
      <c r="M29" s="23"/>
      <c r="N29" s="23"/>
      <c r="O29" s="23"/>
      <c r="P29" s="23"/>
      <c r="Q29" s="23"/>
      <c r="R29" s="23"/>
      <c r="S29" s="23"/>
      <c r="T29" s="23"/>
      <c r="U29" s="23"/>
      <c r="V29" s="23"/>
      <c r="W29" s="23"/>
      <c r="X29" s="23"/>
      <c r="Y29" s="23"/>
      <c r="Z29" s="23"/>
      <c r="AA29" s="24"/>
      <c r="AB29" s="24"/>
      <c r="AC29" s="24"/>
      <c r="AD29" s="24"/>
      <c r="AE29" s="24"/>
      <c r="AF29" s="24"/>
      <c r="AG29" s="15"/>
    </row>
    <row r="30" spans="2:33" x14ac:dyDescent="0.15">
      <c r="B30" s="25"/>
      <c r="C30" s="25"/>
      <c r="D30" s="25"/>
      <c r="E30" s="25"/>
      <c r="F30" s="25"/>
      <c r="G30" s="25"/>
      <c r="H30" s="25"/>
      <c r="I30" s="17"/>
      <c r="J30" s="19"/>
      <c r="K30" s="19"/>
      <c r="L30" s="17"/>
      <c r="M30" s="23"/>
      <c r="N30" s="23"/>
      <c r="O30" s="23"/>
      <c r="P30" s="23"/>
      <c r="Q30" s="23"/>
      <c r="R30" s="23"/>
      <c r="S30" s="23"/>
      <c r="T30" s="23"/>
      <c r="U30" s="23"/>
      <c r="V30" s="23"/>
      <c r="W30" s="23"/>
      <c r="X30" s="23"/>
      <c r="Y30" s="23"/>
      <c r="Z30" s="23"/>
      <c r="AA30" s="24"/>
      <c r="AB30" s="24"/>
      <c r="AC30" s="24"/>
      <c r="AD30" s="24"/>
      <c r="AE30" s="24"/>
      <c r="AF30" s="24"/>
      <c r="AG30" s="15"/>
    </row>
    <row r="31" spans="2:33" x14ac:dyDescent="0.15">
      <c r="B31" s="25"/>
      <c r="C31" s="25"/>
      <c r="D31" s="25"/>
      <c r="E31" s="25"/>
      <c r="F31" s="25"/>
      <c r="G31" s="25"/>
      <c r="H31" s="25"/>
      <c r="I31" s="17"/>
      <c r="J31" s="19"/>
      <c r="K31" s="19"/>
      <c r="L31" s="17"/>
      <c r="M31" s="23"/>
      <c r="N31" s="23"/>
      <c r="O31" s="23"/>
      <c r="P31" s="23"/>
      <c r="Q31" s="23"/>
      <c r="R31" s="23"/>
      <c r="S31" s="23"/>
      <c r="T31" s="23"/>
      <c r="U31" s="23"/>
      <c r="V31" s="23"/>
      <c r="W31" s="23"/>
      <c r="X31" s="23"/>
      <c r="Y31" s="23"/>
      <c r="Z31" s="23"/>
      <c r="AA31" s="24"/>
      <c r="AB31" s="24"/>
      <c r="AC31" s="24"/>
      <c r="AD31" s="24"/>
      <c r="AE31" s="24"/>
      <c r="AF31" s="24"/>
      <c r="AG31" s="15"/>
    </row>
    <row r="32" spans="2:33" x14ac:dyDescent="0.15">
      <c r="B32" s="25"/>
      <c r="C32" s="25"/>
      <c r="D32" s="25"/>
      <c r="E32" s="25"/>
      <c r="F32" s="25"/>
      <c r="G32" s="25"/>
      <c r="H32" s="25"/>
      <c r="I32" s="17"/>
      <c r="J32" s="19"/>
      <c r="K32" s="19"/>
      <c r="L32" s="17"/>
      <c r="M32" s="23"/>
      <c r="N32" s="23"/>
      <c r="O32" s="23"/>
      <c r="P32" s="23"/>
      <c r="Q32" s="23"/>
      <c r="R32" s="23"/>
      <c r="S32" s="23"/>
      <c r="T32" s="23"/>
      <c r="U32" s="23"/>
      <c r="V32" s="23"/>
      <c r="W32" s="23"/>
      <c r="X32" s="23"/>
      <c r="Y32" s="23"/>
      <c r="Z32" s="23"/>
      <c r="AA32" s="24"/>
      <c r="AB32" s="24"/>
      <c r="AC32" s="24"/>
      <c r="AD32" s="24"/>
      <c r="AE32" s="24"/>
      <c r="AF32" s="24"/>
      <c r="AG32" s="15"/>
    </row>
    <row r="33" spans="2:33" x14ac:dyDescent="0.15">
      <c r="B33" s="25"/>
      <c r="C33" s="25"/>
      <c r="D33" s="25"/>
      <c r="E33" s="25"/>
      <c r="F33" s="25"/>
      <c r="G33" s="25"/>
      <c r="H33" s="25"/>
      <c r="I33" s="17"/>
      <c r="J33" s="19"/>
      <c r="K33" s="19"/>
      <c r="L33" s="17"/>
      <c r="M33" s="23"/>
      <c r="N33" s="23"/>
      <c r="O33" s="23"/>
      <c r="P33" s="23"/>
      <c r="Q33" s="23"/>
      <c r="R33" s="23"/>
      <c r="S33" s="23"/>
      <c r="T33" s="23"/>
      <c r="U33" s="23"/>
      <c r="V33" s="23"/>
      <c r="W33" s="23"/>
      <c r="X33" s="23"/>
      <c r="Y33" s="23"/>
      <c r="Z33" s="23"/>
      <c r="AA33" s="24"/>
      <c r="AB33" s="24"/>
      <c r="AC33" s="24"/>
      <c r="AD33" s="24"/>
      <c r="AE33" s="24"/>
      <c r="AF33" s="24"/>
      <c r="AG33" s="15"/>
    </row>
    <row r="34" spans="2:33" x14ac:dyDescent="0.15">
      <c r="B34" s="25"/>
      <c r="C34" s="25"/>
      <c r="D34" s="25"/>
      <c r="E34" s="25"/>
      <c r="F34" s="25"/>
      <c r="G34" s="25"/>
      <c r="H34" s="25"/>
      <c r="I34" s="17"/>
      <c r="J34" s="19"/>
      <c r="K34" s="19"/>
      <c r="L34" s="17"/>
      <c r="M34" s="23"/>
      <c r="N34" s="23"/>
      <c r="O34" s="23"/>
      <c r="P34" s="23"/>
      <c r="Q34" s="23"/>
      <c r="R34" s="23"/>
      <c r="S34" s="23"/>
      <c r="T34" s="23"/>
      <c r="U34" s="23"/>
      <c r="V34" s="23"/>
      <c r="W34" s="23"/>
      <c r="X34" s="23"/>
      <c r="Y34" s="23"/>
      <c r="Z34" s="23"/>
      <c r="AA34" s="24"/>
      <c r="AB34" s="24"/>
      <c r="AC34" s="24"/>
      <c r="AD34" s="24"/>
      <c r="AE34" s="24"/>
      <c r="AF34" s="24"/>
      <c r="AG34" s="15"/>
    </row>
    <row r="35" spans="2:33" x14ac:dyDescent="0.15">
      <c r="B35" s="25"/>
      <c r="C35" s="25"/>
      <c r="D35" s="25"/>
      <c r="E35" s="25"/>
      <c r="F35" s="25"/>
      <c r="G35" s="25"/>
      <c r="H35" s="25"/>
      <c r="I35" s="17"/>
      <c r="J35" s="19"/>
      <c r="K35" s="19"/>
      <c r="L35" s="17"/>
      <c r="M35" s="23"/>
      <c r="N35" s="23"/>
      <c r="O35" s="23"/>
      <c r="P35" s="23"/>
      <c r="Q35" s="23"/>
      <c r="R35" s="23"/>
      <c r="S35" s="23"/>
      <c r="T35" s="23"/>
      <c r="U35" s="23"/>
      <c r="V35" s="23"/>
      <c r="W35" s="23"/>
      <c r="X35" s="23"/>
      <c r="Y35" s="23"/>
      <c r="Z35" s="23"/>
      <c r="AA35" s="24"/>
      <c r="AB35" s="24"/>
      <c r="AC35" s="24"/>
      <c r="AD35" s="24"/>
      <c r="AE35" s="24"/>
      <c r="AF35" s="24"/>
      <c r="AG35" s="15"/>
    </row>
    <row r="36" spans="2:33" x14ac:dyDescent="0.15">
      <c r="B36" s="25"/>
      <c r="C36" s="25"/>
      <c r="D36" s="25"/>
      <c r="E36" s="25"/>
      <c r="F36" s="25"/>
      <c r="G36" s="25"/>
      <c r="H36" s="25"/>
      <c r="I36" s="17"/>
      <c r="J36" s="19"/>
      <c r="K36" s="19"/>
      <c r="L36" s="17"/>
      <c r="M36" s="23"/>
      <c r="N36" s="23"/>
      <c r="O36" s="23"/>
      <c r="P36" s="23"/>
      <c r="Q36" s="23"/>
      <c r="R36" s="23"/>
      <c r="S36" s="23"/>
      <c r="T36" s="23"/>
      <c r="U36" s="23"/>
      <c r="V36" s="23"/>
      <c r="W36" s="23"/>
      <c r="X36" s="23"/>
      <c r="Y36" s="23"/>
      <c r="Z36" s="23"/>
      <c r="AA36" s="24"/>
      <c r="AB36" s="24"/>
      <c r="AC36" s="24"/>
      <c r="AD36" s="24"/>
      <c r="AE36" s="24"/>
      <c r="AF36" s="24"/>
      <c r="AG36" s="15"/>
    </row>
    <row r="37" spans="2:33" x14ac:dyDescent="0.15">
      <c r="B37" s="25"/>
      <c r="C37" s="25"/>
      <c r="D37" s="25"/>
      <c r="E37" s="25"/>
      <c r="F37" s="25"/>
      <c r="G37" s="25"/>
      <c r="H37" s="25"/>
      <c r="I37" s="17"/>
      <c r="J37" s="19"/>
      <c r="K37" s="19"/>
      <c r="L37" s="17"/>
      <c r="M37" s="23"/>
      <c r="N37" s="23"/>
      <c r="O37" s="23"/>
      <c r="P37" s="23"/>
      <c r="Q37" s="23"/>
      <c r="R37" s="23"/>
      <c r="S37" s="23"/>
      <c r="T37" s="23"/>
      <c r="U37" s="23"/>
      <c r="V37" s="23"/>
      <c r="W37" s="23"/>
      <c r="X37" s="23"/>
      <c r="Y37" s="23"/>
      <c r="Z37" s="23"/>
      <c r="AA37" s="24"/>
      <c r="AB37" s="24"/>
      <c r="AC37" s="24"/>
      <c r="AD37" s="24"/>
      <c r="AE37" s="24"/>
      <c r="AF37" s="24"/>
      <c r="AG37" s="15"/>
    </row>
    <row r="38" spans="2:33" x14ac:dyDescent="0.15">
      <c r="B38" s="25"/>
      <c r="C38" s="25"/>
      <c r="D38" s="25"/>
      <c r="E38" s="25"/>
      <c r="F38" s="25"/>
      <c r="G38" s="25"/>
      <c r="H38" s="25"/>
      <c r="I38" s="17"/>
      <c r="J38" s="19"/>
      <c r="K38" s="19"/>
      <c r="L38" s="17"/>
      <c r="M38" s="23"/>
      <c r="N38" s="23"/>
      <c r="O38" s="23"/>
      <c r="P38" s="23"/>
      <c r="Q38" s="23"/>
      <c r="R38" s="23"/>
      <c r="S38" s="23"/>
      <c r="T38" s="23"/>
      <c r="U38" s="23"/>
      <c r="V38" s="23"/>
      <c r="W38" s="23"/>
      <c r="X38" s="23"/>
      <c r="Y38" s="23"/>
      <c r="Z38" s="23"/>
      <c r="AA38" s="24"/>
      <c r="AB38" s="24"/>
      <c r="AC38" s="24"/>
      <c r="AD38" s="24"/>
      <c r="AE38" s="24"/>
      <c r="AF38" s="24"/>
      <c r="AG38" s="15"/>
    </row>
    <row r="39" spans="2:33" x14ac:dyDescent="0.15">
      <c r="B39" s="25"/>
      <c r="C39" s="25"/>
      <c r="D39" s="25"/>
      <c r="E39" s="25"/>
      <c r="F39" s="25"/>
      <c r="G39" s="25"/>
      <c r="H39" s="25"/>
      <c r="I39" s="17"/>
      <c r="J39" s="19"/>
      <c r="K39" s="19"/>
      <c r="L39" s="17"/>
      <c r="M39" s="23"/>
      <c r="N39" s="23"/>
      <c r="O39" s="23"/>
      <c r="P39" s="23"/>
      <c r="Q39" s="23"/>
      <c r="R39" s="23"/>
      <c r="S39" s="23"/>
      <c r="T39" s="23"/>
      <c r="U39" s="23"/>
      <c r="V39" s="23"/>
      <c r="W39" s="23"/>
      <c r="X39" s="23"/>
      <c r="Y39" s="23"/>
      <c r="Z39" s="23"/>
      <c r="AA39" s="24"/>
      <c r="AB39" s="24"/>
      <c r="AC39" s="24"/>
      <c r="AD39" s="24"/>
      <c r="AE39" s="24"/>
      <c r="AF39" s="24"/>
      <c r="AG39" s="15"/>
    </row>
    <row r="40" spans="2:33" x14ac:dyDescent="0.15">
      <c r="B40" s="25"/>
      <c r="C40" s="25"/>
      <c r="D40" s="25"/>
      <c r="E40" s="25"/>
      <c r="F40" s="25"/>
      <c r="G40" s="25"/>
      <c r="H40" s="25"/>
      <c r="I40" s="17"/>
      <c r="J40" s="19"/>
      <c r="K40" s="19"/>
      <c r="L40" s="17"/>
      <c r="M40" s="23"/>
      <c r="N40" s="23"/>
      <c r="O40" s="23"/>
      <c r="P40" s="23"/>
      <c r="Q40" s="23"/>
      <c r="R40" s="23"/>
      <c r="S40" s="23"/>
      <c r="T40" s="23"/>
      <c r="U40" s="23"/>
      <c r="V40" s="23"/>
      <c r="W40" s="23"/>
      <c r="X40" s="23"/>
      <c r="Y40" s="23"/>
      <c r="Z40" s="23"/>
      <c r="AA40" s="24"/>
      <c r="AB40" s="24"/>
      <c r="AC40" s="24"/>
      <c r="AD40" s="24"/>
      <c r="AE40" s="24"/>
      <c r="AF40" s="24"/>
      <c r="AG40" s="15"/>
    </row>
    <row r="41" spans="2:33" x14ac:dyDescent="0.15">
      <c r="B41" s="25"/>
      <c r="C41" s="25"/>
      <c r="D41" s="25"/>
      <c r="E41" s="25"/>
      <c r="F41" s="25"/>
      <c r="G41" s="25"/>
      <c r="H41" s="25"/>
      <c r="I41" s="17"/>
      <c r="J41" s="19"/>
      <c r="K41" s="19"/>
      <c r="L41" s="17"/>
      <c r="M41" s="23"/>
      <c r="N41" s="23"/>
      <c r="O41" s="23"/>
      <c r="P41" s="23"/>
      <c r="Q41" s="23"/>
      <c r="R41" s="23"/>
      <c r="S41" s="23"/>
      <c r="T41" s="23"/>
      <c r="U41" s="23"/>
      <c r="V41" s="23"/>
      <c r="W41" s="23"/>
      <c r="X41" s="23"/>
      <c r="Y41" s="23"/>
      <c r="Z41" s="23"/>
      <c r="AA41" s="24"/>
      <c r="AB41" s="24"/>
      <c r="AC41" s="24"/>
      <c r="AD41" s="24"/>
      <c r="AE41" s="24"/>
      <c r="AF41" s="24"/>
      <c r="AG41" s="15"/>
    </row>
    <row r="42" spans="2:33" x14ac:dyDescent="0.15">
      <c r="B42" s="25"/>
      <c r="C42" s="25"/>
      <c r="D42" s="25"/>
      <c r="E42" s="25"/>
      <c r="F42" s="25"/>
      <c r="G42" s="25"/>
      <c r="H42" s="25"/>
      <c r="I42" s="17"/>
      <c r="J42" s="19"/>
      <c r="K42" s="19"/>
      <c r="L42" s="17"/>
      <c r="M42" s="23"/>
      <c r="N42" s="23"/>
      <c r="O42" s="23"/>
      <c r="P42" s="23"/>
      <c r="Q42" s="23"/>
      <c r="R42" s="23"/>
      <c r="S42" s="23"/>
      <c r="T42" s="23"/>
      <c r="U42" s="23"/>
      <c r="V42" s="23"/>
      <c r="W42" s="23"/>
      <c r="X42" s="23"/>
      <c r="Y42" s="23"/>
      <c r="Z42" s="23"/>
      <c r="AA42" s="24"/>
      <c r="AB42" s="24"/>
      <c r="AC42" s="24"/>
      <c r="AD42" s="24"/>
      <c r="AE42" s="24"/>
      <c r="AF42" s="24"/>
      <c r="AG42" s="15"/>
    </row>
    <row r="43" spans="2:33" x14ac:dyDescent="0.15">
      <c r="B43" s="25"/>
      <c r="C43" s="25"/>
      <c r="D43" s="25"/>
      <c r="E43" s="25"/>
      <c r="F43" s="25"/>
      <c r="G43" s="25"/>
      <c r="H43" s="25"/>
      <c r="I43" s="17"/>
      <c r="J43" s="19"/>
      <c r="K43" s="19"/>
      <c r="L43" s="17"/>
      <c r="M43" s="23"/>
      <c r="N43" s="23"/>
      <c r="O43" s="23"/>
      <c r="P43" s="23"/>
      <c r="Q43" s="23"/>
      <c r="R43" s="23"/>
      <c r="S43" s="23"/>
      <c r="T43" s="23"/>
      <c r="U43" s="23"/>
      <c r="V43" s="23"/>
      <c r="W43" s="23"/>
      <c r="X43" s="23"/>
      <c r="Y43" s="23"/>
      <c r="Z43" s="23"/>
      <c r="AA43" s="24"/>
      <c r="AB43" s="24"/>
      <c r="AC43" s="24"/>
      <c r="AD43" s="24"/>
      <c r="AE43" s="24"/>
      <c r="AF43" s="24"/>
      <c r="AG43" s="15"/>
    </row>
    <row r="44" spans="2:33" x14ac:dyDescent="0.15">
      <c r="B44" s="25"/>
      <c r="C44" s="25"/>
      <c r="D44" s="25"/>
      <c r="E44" s="25"/>
      <c r="F44" s="25"/>
      <c r="G44" s="25"/>
      <c r="H44" s="25"/>
      <c r="I44" s="17"/>
      <c r="J44" s="19"/>
      <c r="K44" s="19"/>
      <c r="L44" s="17"/>
      <c r="M44" s="23"/>
      <c r="N44" s="23"/>
      <c r="O44" s="23"/>
      <c r="P44" s="23"/>
      <c r="Q44" s="23"/>
      <c r="R44" s="23"/>
      <c r="S44" s="23"/>
      <c r="T44" s="23"/>
      <c r="U44" s="23"/>
      <c r="V44" s="23"/>
      <c r="W44" s="23"/>
      <c r="X44" s="23"/>
      <c r="Y44" s="23"/>
      <c r="Z44" s="23"/>
      <c r="AA44" s="24"/>
      <c r="AB44" s="24"/>
      <c r="AC44" s="24"/>
      <c r="AD44" s="24"/>
      <c r="AE44" s="24"/>
      <c r="AF44" s="24"/>
      <c r="AG44" s="15"/>
    </row>
    <row r="45" spans="2:33" x14ac:dyDescent="0.15">
      <c r="B45" s="25"/>
      <c r="C45" s="25"/>
      <c r="D45" s="25"/>
      <c r="E45" s="25"/>
      <c r="F45" s="25"/>
      <c r="G45" s="25"/>
      <c r="H45" s="25"/>
      <c r="I45" s="17"/>
      <c r="J45" s="19"/>
      <c r="K45" s="19"/>
      <c r="L45" s="17"/>
      <c r="M45" s="23"/>
      <c r="N45" s="23"/>
      <c r="O45" s="23"/>
      <c r="P45" s="23"/>
      <c r="Q45" s="23"/>
      <c r="R45" s="23"/>
      <c r="S45" s="23"/>
      <c r="T45" s="23"/>
      <c r="U45" s="23"/>
      <c r="V45" s="23"/>
      <c r="W45" s="23"/>
      <c r="X45" s="23"/>
      <c r="Y45" s="23"/>
      <c r="Z45" s="23"/>
      <c r="AA45" s="24"/>
      <c r="AB45" s="24"/>
      <c r="AC45" s="24"/>
      <c r="AD45" s="24"/>
      <c r="AE45" s="24"/>
      <c r="AF45" s="24"/>
      <c r="AG45" s="15"/>
    </row>
    <row r="46" spans="2:33" x14ac:dyDescent="0.15">
      <c r="B46" s="25"/>
      <c r="C46" s="25"/>
      <c r="D46" s="25"/>
      <c r="E46" s="25"/>
      <c r="F46" s="25"/>
      <c r="G46" s="25"/>
      <c r="H46" s="25"/>
      <c r="I46" s="17"/>
      <c r="J46" s="19"/>
      <c r="K46" s="19"/>
      <c r="L46" s="17"/>
      <c r="M46" s="23"/>
      <c r="N46" s="23"/>
      <c r="O46" s="23"/>
      <c r="P46" s="23"/>
      <c r="Q46" s="23"/>
      <c r="R46" s="23"/>
      <c r="S46" s="23"/>
      <c r="T46" s="23"/>
      <c r="U46" s="23"/>
      <c r="V46" s="23"/>
      <c r="W46" s="23"/>
      <c r="X46" s="23"/>
      <c r="Y46" s="23"/>
      <c r="Z46" s="23"/>
      <c r="AA46" s="24"/>
      <c r="AB46" s="24"/>
      <c r="AC46" s="24"/>
      <c r="AD46" s="24"/>
      <c r="AE46" s="24"/>
      <c r="AF46" s="24"/>
      <c r="AG46" s="15"/>
    </row>
    <row r="47" spans="2:33" x14ac:dyDescent="0.15">
      <c r="B47" s="25"/>
      <c r="C47" s="25"/>
      <c r="D47" s="25"/>
      <c r="E47" s="25"/>
      <c r="F47" s="25"/>
      <c r="G47" s="25"/>
      <c r="H47" s="25"/>
      <c r="I47" s="17"/>
      <c r="J47" s="19"/>
      <c r="K47" s="19"/>
      <c r="L47" s="17"/>
      <c r="M47" s="23"/>
      <c r="N47" s="23"/>
      <c r="O47" s="23"/>
      <c r="P47" s="23"/>
      <c r="Q47" s="23"/>
      <c r="R47" s="23"/>
      <c r="S47" s="23"/>
      <c r="T47" s="23"/>
      <c r="U47" s="23"/>
      <c r="V47" s="23"/>
      <c r="W47" s="23"/>
      <c r="X47" s="23"/>
      <c r="Y47" s="23"/>
      <c r="Z47" s="23"/>
      <c r="AA47" s="24"/>
      <c r="AB47" s="24"/>
      <c r="AC47" s="24"/>
      <c r="AD47" s="24"/>
      <c r="AE47" s="24"/>
      <c r="AF47" s="24"/>
      <c r="AG47" s="15"/>
    </row>
    <row r="48" spans="2:33" x14ac:dyDescent="0.15">
      <c r="B48" s="25"/>
      <c r="C48" s="25"/>
      <c r="D48" s="25"/>
      <c r="E48" s="25"/>
      <c r="F48" s="25"/>
      <c r="G48" s="25"/>
      <c r="H48" s="25"/>
      <c r="I48" s="17"/>
      <c r="J48" s="19"/>
      <c r="K48" s="19"/>
      <c r="L48" s="17"/>
      <c r="M48" s="23"/>
      <c r="N48" s="23"/>
      <c r="O48" s="23"/>
      <c r="P48" s="23"/>
      <c r="Q48" s="23"/>
      <c r="R48" s="23"/>
      <c r="S48" s="23"/>
      <c r="T48" s="23"/>
      <c r="U48" s="23"/>
      <c r="V48" s="23"/>
      <c r="W48" s="23"/>
      <c r="X48" s="23"/>
      <c r="Y48" s="23"/>
      <c r="Z48" s="23"/>
      <c r="AA48" s="24"/>
      <c r="AB48" s="24"/>
      <c r="AC48" s="24"/>
      <c r="AD48" s="24"/>
      <c r="AE48" s="24"/>
      <c r="AF48" s="24"/>
      <c r="AG48" s="15"/>
    </row>
    <row r="49" spans="2:33" x14ac:dyDescent="0.15">
      <c r="B49" s="25"/>
      <c r="C49" s="25"/>
      <c r="D49" s="25"/>
      <c r="E49" s="25"/>
      <c r="F49" s="25"/>
      <c r="G49" s="25"/>
      <c r="H49" s="25"/>
      <c r="I49" s="17"/>
      <c r="J49" s="19"/>
      <c r="K49" s="19"/>
      <c r="L49" s="17"/>
      <c r="M49" s="23"/>
      <c r="N49" s="23"/>
      <c r="O49" s="23"/>
      <c r="P49" s="23"/>
      <c r="Q49" s="23"/>
      <c r="R49" s="23"/>
      <c r="S49" s="23"/>
      <c r="T49" s="23"/>
      <c r="U49" s="23"/>
      <c r="V49" s="23"/>
      <c r="W49" s="23"/>
      <c r="X49" s="23"/>
      <c r="Y49" s="23"/>
      <c r="Z49" s="23"/>
      <c r="AA49" s="24"/>
      <c r="AB49" s="24"/>
      <c r="AC49" s="24"/>
      <c r="AD49" s="24"/>
      <c r="AE49" s="24"/>
      <c r="AF49" s="24"/>
      <c r="AG49" s="15"/>
    </row>
    <row r="50" spans="2:33" x14ac:dyDescent="0.15">
      <c r="B50" s="25"/>
      <c r="C50" s="25"/>
      <c r="D50" s="25"/>
      <c r="E50" s="25"/>
      <c r="F50" s="25"/>
      <c r="G50" s="25"/>
      <c r="H50" s="25"/>
      <c r="I50" s="17"/>
      <c r="J50" s="19"/>
      <c r="K50" s="19"/>
      <c r="L50" s="17"/>
      <c r="M50" s="23"/>
      <c r="N50" s="23"/>
      <c r="O50" s="23"/>
      <c r="P50" s="23"/>
      <c r="Q50" s="23"/>
      <c r="R50" s="23"/>
      <c r="S50" s="23"/>
      <c r="T50" s="23"/>
      <c r="U50" s="23"/>
      <c r="V50" s="23"/>
      <c r="W50" s="23"/>
      <c r="X50" s="23"/>
      <c r="Y50" s="23"/>
      <c r="Z50" s="23"/>
      <c r="AA50" s="24"/>
      <c r="AB50" s="24"/>
      <c r="AC50" s="24"/>
      <c r="AD50" s="24"/>
      <c r="AE50" s="24"/>
      <c r="AF50" s="24"/>
      <c r="AG50" s="15"/>
    </row>
    <row r="51" spans="2:33" x14ac:dyDescent="0.15">
      <c r="B51" s="25"/>
      <c r="C51" s="25"/>
      <c r="D51" s="25"/>
      <c r="E51" s="25"/>
      <c r="F51" s="25"/>
      <c r="G51" s="25"/>
      <c r="H51" s="25"/>
      <c r="I51" s="17"/>
      <c r="J51" s="19"/>
      <c r="K51" s="19"/>
      <c r="L51" s="17"/>
      <c r="M51" s="23"/>
      <c r="N51" s="23"/>
      <c r="O51" s="23"/>
      <c r="P51" s="23"/>
      <c r="Q51" s="23"/>
      <c r="R51" s="23"/>
      <c r="S51" s="23"/>
      <c r="T51" s="23"/>
      <c r="U51" s="23"/>
      <c r="V51" s="23"/>
      <c r="W51" s="23"/>
      <c r="X51" s="23"/>
      <c r="Y51" s="23"/>
      <c r="Z51" s="23"/>
      <c r="AA51" s="24"/>
      <c r="AB51" s="24"/>
      <c r="AC51" s="24"/>
      <c r="AD51" s="24"/>
      <c r="AE51" s="24"/>
      <c r="AF51" s="24"/>
      <c r="AG51" s="15"/>
    </row>
    <row r="52" spans="2:33" x14ac:dyDescent="0.15">
      <c r="B52" s="25"/>
      <c r="C52" s="25"/>
      <c r="D52" s="25"/>
      <c r="E52" s="25"/>
      <c r="F52" s="25"/>
      <c r="G52" s="25"/>
      <c r="H52" s="25"/>
      <c r="I52" s="17"/>
      <c r="J52" s="19"/>
      <c r="K52" s="19"/>
      <c r="L52" s="17"/>
      <c r="M52" s="23"/>
      <c r="N52" s="23"/>
      <c r="O52" s="23"/>
      <c r="P52" s="23"/>
      <c r="Q52" s="23"/>
      <c r="R52" s="23"/>
      <c r="S52" s="23"/>
      <c r="T52" s="23"/>
      <c r="U52" s="23"/>
      <c r="V52" s="23"/>
      <c r="W52" s="23"/>
      <c r="X52" s="23"/>
      <c r="Y52" s="23"/>
      <c r="Z52" s="23"/>
      <c r="AA52" s="24"/>
      <c r="AB52" s="24"/>
      <c r="AC52" s="24"/>
      <c r="AD52" s="24"/>
      <c r="AE52" s="24"/>
      <c r="AF52" s="24"/>
      <c r="AG52" s="15"/>
    </row>
    <row r="53" spans="2:33" x14ac:dyDescent="0.15">
      <c r="B53" s="25"/>
      <c r="C53" s="25"/>
      <c r="D53" s="25"/>
      <c r="E53" s="25"/>
      <c r="F53" s="25"/>
      <c r="G53" s="25"/>
      <c r="H53" s="25"/>
      <c r="I53" s="17"/>
      <c r="J53" s="19"/>
      <c r="K53" s="19"/>
      <c r="L53" s="17"/>
      <c r="M53" s="23"/>
      <c r="N53" s="23"/>
      <c r="O53" s="23"/>
      <c r="P53" s="23"/>
      <c r="Q53" s="23"/>
      <c r="R53" s="23"/>
      <c r="S53" s="23"/>
      <c r="T53" s="23"/>
      <c r="U53" s="23"/>
      <c r="V53" s="23"/>
      <c r="W53" s="23"/>
      <c r="X53" s="23"/>
      <c r="Y53" s="23"/>
      <c r="Z53" s="23"/>
      <c r="AA53" s="24"/>
      <c r="AB53" s="24"/>
      <c r="AC53" s="24"/>
      <c r="AD53" s="24"/>
      <c r="AE53" s="24"/>
      <c r="AF53" s="24"/>
      <c r="AG53" s="15"/>
    </row>
    <row r="54" spans="2:33" x14ac:dyDescent="0.15">
      <c r="B54" s="25"/>
      <c r="C54" s="25"/>
      <c r="D54" s="25"/>
      <c r="E54" s="25"/>
      <c r="F54" s="25"/>
      <c r="G54" s="25"/>
      <c r="H54" s="25"/>
      <c r="I54" s="17"/>
      <c r="J54" s="19"/>
      <c r="K54" s="19"/>
      <c r="L54" s="17"/>
      <c r="M54" s="23"/>
      <c r="N54" s="23"/>
      <c r="O54" s="23"/>
      <c r="P54" s="23"/>
      <c r="Q54" s="23"/>
      <c r="R54" s="23"/>
      <c r="S54" s="23"/>
      <c r="T54" s="23"/>
      <c r="U54" s="23"/>
      <c r="V54" s="23"/>
      <c r="W54" s="23"/>
      <c r="X54" s="23"/>
      <c r="Y54" s="23"/>
      <c r="Z54" s="23"/>
      <c r="AA54" s="24"/>
      <c r="AB54" s="24"/>
      <c r="AC54" s="24"/>
      <c r="AD54" s="24"/>
      <c r="AE54" s="24"/>
      <c r="AF54" s="24"/>
      <c r="AG54" s="15"/>
    </row>
    <row r="55" spans="2:33" x14ac:dyDescent="0.15">
      <c r="B55" s="25"/>
      <c r="C55" s="25"/>
      <c r="D55" s="25"/>
      <c r="E55" s="25"/>
      <c r="F55" s="25"/>
      <c r="G55" s="25"/>
      <c r="H55" s="25"/>
      <c r="I55" s="17"/>
      <c r="J55" s="19"/>
      <c r="K55" s="19"/>
      <c r="L55" s="17"/>
      <c r="M55" s="23"/>
      <c r="N55" s="23"/>
      <c r="O55" s="23"/>
      <c r="P55" s="23"/>
      <c r="Q55" s="23"/>
      <c r="R55" s="23"/>
      <c r="S55" s="23"/>
      <c r="T55" s="23"/>
      <c r="U55" s="23"/>
      <c r="V55" s="23"/>
      <c r="W55" s="23"/>
      <c r="X55" s="23"/>
      <c r="Y55" s="23"/>
      <c r="Z55" s="23"/>
      <c r="AA55" s="24"/>
      <c r="AB55" s="24"/>
      <c r="AC55" s="24"/>
      <c r="AD55" s="24"/>
      <c r="AE55" s="24"/>
      <c r="AF55" s="24"/>
      <c r="AG55" s="15"/>
    </row>
    <row r="56" spans="2:33" x14ac:dyDescent="0.15">
      <c r="B56" s="25"/>
      <c r="C56" s="25"/>
      <c r="D56" s="25"/>
      <c r="E56" s="25"/>
      <c r="F56" s="25"/>
      <c r="G56" s="25"/>
      <c r="H56" s="25"/>
      <c r="I56" s="17"/>
      <c r="J56" s="19"/>
      <c r="K56" s="19"/>
      <c r="L56" s="17"/>
      <c r="M56" s="23"/>
      <c r="N56" s="23"/>
      <c r="O56" s="23"/>
      <c r="P56" s="23"/>
      <c r="Q56" s="23"/>
      <c r="R56" s="23"/>
      <c r="S56" s="23"/>
      <c r="T56" s="23"/>
      <c r="U56" s="23"/>
      <c r="V56" s="23"/>
      <c r="W56" s="23"/>
      <c r="X56" s="23"/>
      <c r="Y56" s="23"/>
      <c r="Z56" s="23"/>
      <c r="AA56" s="24"/>
      <c r="AB56" s="24"/>
      <c r="AC56" s="24"/>
      <c r="AD56" s="24"/>
      <c r="AE56" s="24"/>
      <c r="AF56" s="24"/>
      <c r="AG56" s="15"/>
    </row>
    <row r="57" spans="2:33" x14ac:dyDescent="0.15">
      <c r="B57" s="25"/>
      <c r="C57" s="25"/>
      <c r="D57" s="25"/>
      <c r="E57" s="25"/>
      <c r="F57" s="25"/>
      <c r="G57" s="25"/>
      <c r="H57" s="25"/>
      <c r="I57" s="17"/>
      <c r="J57" s="19"/>
      <c r="K57" s="19"/>
      <c r="L57" s="17"/>
      <c r="M57" s="23"/>
      <c r="N57" s="23"/>
      <c r="O57" s="23"/>
      <c r="P57" s="23"/>
      <c r="Q57" s="23"/>
      <c r="R57" s="23"/>
      <c r="S57" s="23"/>
      <c r="T57" s="23"/>
      <c r="U57" s="23"/>
      <c r="V57" s="23"/>
      <c r="W57" s="23"/>
      <c r="X57" s="23"/>
      <c r="Y57" s="23"/>
      <c r="Z57" s="23"/>
      <c r="AA57" s="24"/>
      <c r="AB57" s="24"/>
      <c r="AC57" s="24"/>
      <c r="AD57" s="24"/>
      <c r="AE57" s="24"/>
      <c r="AF57" s="24"/>
      <c r="AG57" s="15"/>
    </row>
    <row r="58" spans="2:33" ht="18" customHeight="1" x14ac:dyDescent="0.15">
      <c r="B58" s="25"/>
      <c r="C58" s="25"/>
      <c r="D58" s="25"/>
      <c r="E58" s="25"/>
      <c r="F58" s="25"/>
      <c r="G58" s="25"/>
      <c r="H58" s="25"/>
      <c r="I58" s="17"/>
      <c r="J58" s="19"/>
      <c r="K58" s="19"/>
      <c r="L58" s="17"/>
      <c r="M58" s="23"/>
      <c r="N58" s="23"/>
      <c r="O58" s="23"/>
      <c r="P58" s="23"/>
      <c r="Q58" s="23"/>
      <c r="R58" s="23"/>
      <c r="S58" s="23"/>
      <c r="T58" s="23"/>
      <c r="U58" s="23"/>
      <c r="V58" s="23"/>
      <c r="W58" s="23"/>
      <c r="X58" s="23"/>
      <c r="Y58" s="23"/>
      <c r="Z58" s="23"/>
      <c r="AA58" s="24"/>
      <c r="AB58" s="24"/>
      <c r="AC58" s="24"/>
      <c r="AD58" s="24"/>
      <c r="AE58" s="24"/>
      <c r="AF58" s="24"/>
      <c r="AG58" s="15"/>
    </row>
    <row r="59" spans="2:33" ht="16" customHeight="1" x14ac:dyDescent="0.15">
      <c r="B59" s="25"/>
      <c r="C59" s="25"/>
      <c r="D59" s="25"/>
      <c r="E59" s="25"/>
      <c r="F59" s="25"/>
      <c r="G59" s="25"/>
      <c r="H59" s="25"/>
      <c r="I59" s="17"/>
      <c r="J59" s="19"/>
      <c r="K59" s="19"/>
      <c r="L59" s="17"/>
      <c r="M59" s="23"/>
      <c r="N59" s="23"/>
      <c r="O59" s="23"/>
      <c r="P59" s="23"/>
      <c r="Q59" s="23"/>
      <c r="R59" s="23"/>
      <c r="S59" s="23"/>
      <c r="T59" s="23"/>
      <c r="U59" s="23"/>
      <c r="V59" s="23"/>
      <c r="W59" s="23"/>
      <c r="X59" s="23"/>
      <c r="Y59" s="23"/>
      <c r="Z59" s="23"/>
      <c r="AA59" s="24"/>
      <c r="AB59" s="24"/>
      <c r="AC59" s="24"/>
      <c r="AD59" s="24"/>
      <c r="AE59" s="24"/>
      <c r="AF59" s="24"/>
      <c r="AG59" s="15"/>
    </row>
    <row r="60" spans="2:33" ht="16" customHeight="1" x14ac:dyDescent="0.15">
      <c r="B60" s="25"/>
      <c r="C60" s="25"/>
      <c r="D60" s="25"/>
      <c r="E60" s="25"/>
      <c r="F60" s="25"/>
      <c r="G60" s="25"/>
      <c r="H60" s="25"/>
      <c r="I60" s="17"/>
      <c r="J60" s="19"/>
      <c r="K60" s="19"/>
      <c r="L60" s="17"/>
      <c r="M60" s="23"/>
      <c r="N60" s="23"/>
      <c r="O60" s="23"/>
      <c r="P60" s="23"/>
      <c r="Q60" s="23"/>
      <c r="R60" s="23"/>
      <c r="S60" s="23"/>
      <c r="T60" s="23"/>
      <c r="U60" s="23"/>
      <c r="V60" s="23"/>
      <c r="W60" s="23"/>
      <c r="X60" s="23"/>
      <c r="Y60" s="23"/>
      <c r="Z60" s="23"/>
      <c r="AA60" s="24"/>
      <c r="AB60" s="24"/>
      <c r="AC60" s="24"/>
      <c r="AD60" s="24"/>
      <c r="AE60" s="24"/>
      <c r="AF60" s="24"/>
      <c r="AG60" s="15"/>
    </row>
    <row r="61" spans="2:33" ht="16" customHeight="1" x14ac:dyDescent="0.15">
      <c r="B61" s="25"/>
      <c r="C61" s="25"/>
      <c r="D61" s="25"/>
      <c r="E61" s="25"/>
      <c r="F61" s="25"/>
      <c r="G61" s="25"/>
      <c r="H61" s="25"/>
      <c r="I61" s="17"/>
      <c r="J61" s="19"/>
      <c r="K61" s="19"/>
      <c r="L61" s="17"/>
      <c r="M61" s="23"/>
      <c r="N61" s="23"/>
      <c r="O61" s="23"/>
      <c r="P61" s="23"/>
      <c r="Q61" s="23"/>
      <c r="R61" s="23"/>
      <c r="S61" s="23"/>
      <c r="T61" s="23"/>
      <c r="U61" s="23"/>
      <c r="V61" s="23"/>
      <c r="W61" s="23"/>
      <c r="X61" s="23"/>
      <c r="Y61" s="23"/>
      <c r="Z61" s="23"/>
      <c r="AA61" s="29"/>
      <c r="AB61" s="29"/>
      <c r="AC61" s="29"/>
      <c r="AD61" s="29"/>
      <c r="AE61" s="29"/>
      <c r="AF61" s="29"/>
      <c r="AG61" s="15"/>
    </row>
    <row r="62" spans="2:33" ht="16" customHeight="1" x14ac:dyDescent="0.15">
      <c r="B62" s="25"/>
      <c r="C62" s="25"/>
      <c r="D62" s="25"/>
      <c r="E62" s="25"/>
      <c r="F62" s="25"/>
      <c r="G62" s="25"/>
      <c r="H62" s="25"/>
      <c r="I62" s="17"/>
      <c r="J62" s="19"/>
      <c r="K62" s="19"/>
      <c r="L62" s="17"/>
      <c r="M62" s="23"/>
      <c r="N62" s="23"/>
      <c r="O62" s="23"/>
      <c r="P62" s="23"/>
      <c r="Q62" s="23"/>
      <c r="R62" s="23"/>
      <c r="S62" s="23"/>
      <c r="T62" s="23"/>
      <c r="U62" s="23"/>
      <c r="V62" s="23"/>
      <c r="W62" s="23"/>
      <c r="X62" s="23"/>
      <c r="Y62" s="23"/>
      <c r="Z62" s="23"/>
      <c r="AA62" s="29"/>
      <c r="AB62" s="29"/>
      <c r="AC62" s="29"/>
      <c r="AD62" s="29"/>
      <c r="AE62" s="29"/>
      <c r="AF62" s="29"/>
      <c r="AG62" s="15"/>
    </row>
    <row r="63" spans="2:33" ht="16" customHeight="1" x14ac:dyDescent="0.15">
      <c r="B63" s="25"/>
      <c r="C63" s="25"/>
      <c r="D63" s="25"/>
      <c r="E63" s="25"/>
      <c r="F63" s="25"/>
      <c r="G63" s="25"/>
      <c r="H63" s="25"/>
      <c r="I63" s="17"/>
      <c r="J63" s="19"/>
      <c r="K63" s="19"/>
      <c r="L63" s="17"/>
      <c r="M63" s="23"/>
      <c r="N63" s="23"/>
      <c r="O63" s="23"/>
      <c r="P63" s="23"/>
      <c r="Q63" s="23"/>
      <c r="R63" s="23"/>
      <c r="S63" s="23"/>
      <c r="T63" s="23"/>
      <c r="U63" s="23"/>
      <c r="V63" s="23"/>
      <c r="W63" s="23"/>
      <c r="X63" s="23"/>
      <c r="Y63" s="23"/>
      <c r="Z63" s="23"/>
      <c r="AA63" s="29"/>
      <c r="AB63" s="29"/>
      <c r="AC63" s="29"/>
      <c r="AD63" s="29"/>
      <c r="AE63" s="29"/>
      <c r="AF63" s="29"/>
      <c r="AG63" s="15"/>
    </row>
    <row r="64" spans="2:33" ht="16" customHeight="1" x14ac:dyDescent="0.15">
      <c r="B64" s="25"/>
      <c r="C64" s="25"/>
      <c r="D64" s="25"/>
      <c r="E64" s="25"/>
      <c r="F64" s="25"/>
      <c r="G64" s="25"/>
      <c r="H64" s="25"/>
      <c r="I64" s="17"/>
      <c r="J64" s="19"/>
      <c r="K64" s="19"/>
      <c r="L64" s="17"/>
      <c r="M64" s="23"/>
      <c r="N64" s="23"/>
      <c r="O64" s="23"/>
      <c r="P64" s="23"/>
      <c r="Q64" s="23"/>
      <c r="R64" s="23"/>
      <c r="S64" s="23"/>
      <c r="T64" s="23"/>
      <c r="U64" s="23"/>
      <c r="V64" s="23"/>
      <c r="W64" s="23"/>
      <c r="X64" s="23"/>
      <c r="Y64" s="23"/>
      <c r="Z64" s="23"/>
      <c r="AA64" s="29"/>
      <c r="AB64" s="29"/>
      <c r="AC64" s="29"/>
      <c r="AD64" s="29"/>
      <c r="AE64" s="29"/>
      <c r="AF64" s="29"/>
      <c r="AG64" s="15"/>
    </row>
    <row r="65" spans="2:33" ht="16" customHeight="1" x14ac:dyDescent="0.15">
      <c r="B65" s="25"/>
      <c r="C65" s="25"/>
      <c r="D65" s="25"/>
      <c r="E65" s="25"/>
      <c r="F65" s="25"/>
      <c r="G65" s="25"/>
      <c r="H65" s="25"/>
      <c r="I65" s="17"/>
      <c r="J65" s="19"/>
      <c r="K65" s="19"/>
      <c r="L65" s="17"/>
      <c r="M65" s="23"/>
      <c r="N65" s="23"/>
      <c r="O65" s="23"/>
      <c r="P65" s="23"/>
      <c r="Q65" s="23"/>
      <c r="R65" s="23"/>
      <c r="S65" s="23"/>
      <c r="T65" s="23"/>
      <c r="U65" s="23"/>
      <c r="V65" s="23"/>
      <c r="W65" s="23"/>
      <c r="X65" s="23"/>
      <c r="Y65" s="23"/>
      <c r="Z65" s="23"/>
      <c r="AA65" s="29"/>
      <c r="AB65" s="29"/>
      <c r="AC65" s="29"/>
      <c r="AD65" s="29"/>
      <c r="AE65" s="29"/>
      <c r="AF65" s="29"/>
      <c r="AG65" s="15"/>
    </row>
    <row r="66" spans="2:33" ht="19" customHeight="1" x14ac:dyDescent="0.15">
      <c r="B66" s="25"/>
      <c r="C66" s="25"/>
      <c r="D66" s="25"/>
      <c r="E66" s="25"/>
      <c r="F66" s="25"/>
      <c r="G66" s="25"/>
      <c r="H66" s="25"/>
      <c r="I66" s="17"/>
      <c r="J66" s="19"/>
      <c r="K66" s="19"/>
      <c r="L66" s="17"/>
      <c r="M66" s="23"/>
      <c r="N66" s="23"/>
      <c r="O66" s="23"/>
      <c r="P66" s="23"/>
      <c r="Q66" s="23"/>
      <c r="R66" s="23"/>
      <c r="S66" s="23"/>
      <c r="T66" s="23"/>
      <c r="U66" s="23"/>
      <c r="V66" s="23"/>
      <c r="W66" s="23"/>
      <c r="X66" s="23"/>
      <c r="Y66" s="23"/>
      <c r="Z66" s="23"/>
      <c r="AA66" s="29"/>
      <c r="AB66" s="29"/>
      <c r="AC66" s="29"/>
      <c r="AD66" s="29"/>
      <c r="AE66" s="29"/>
      <c r="AF66" s="29"/>
      <c r="AG66" s="15"/>
    </row>
    <row r="67" spans="2:33" ht="2" customHeight="1" x14ac:dyDescent="0.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row>
  </sheetData>
  <sheetProtection sheet="1" objects="1" scenarios="1" selectLockedCells="1" pivotTables="0"/>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68223-C4EF-2B44-824B-9D91D8B50978}">
  <sheetPr>
    <tabColor theme="7" tint="0.39997558519241921"/>
  </sheetPr>
  <dimension ref="B1:AG69"/>
  <sheetViews>
    <sheetView showRowColHeaders="0" zoomScaleNormal="100" workbookViewId="0">
      <selection activeCell="Z83" sqref="Z83"/>
    </sheetView>
  </sheetViews>
  <sheetFormatPr baseColWidth="10" defaultRowHeight="14" x14ac:dyDescent="0.15"/>
  <cols>
    <col min="1" max="1" width="1" style="21" customWidth="1"/>
    <col min="2" max="2" width="0.33203125" style="21" customWidth="1"/>
    <col min="3" max="9" width="10.83203125" style="21"/>
    <col min="10" max="10" width="0.33203125" style="21" customWidth="1"/>
    <col min="11" max="32" width="10.83203125" style="21"/>
    <col min="33" max="33" width="0.33203125" style="21" customWidth="1"/>
    <col min="34" max="16384" width="10.83203125" style="21"/>
  </cols>
  <sheetData>
    <row r="1" spans="2:33" ht="7" customHeight="1" x14ac:dyDescent="0.15"/>
    <row r="2" spans="2:33" ht="2" customHeight="1" x14ac:dyDescent="0.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row>
    <row r="3" spans="2:33" ht="49" customHeight="1" x14ac:dyDescent="0.15">
      <c r="B3" s="15"/>
      <c r="C3" s="36" t="s">
        <v>403</v>
      </c>
      <c r="D3" s="38"/>
      <c r="E3" s="38"/>
      <c r="F3" s="38"/>
      <c r="G3" s="38"/>
      <c r="H3" s="38"/>
      <c r="I3" s="38"/>
      <c r="J3" s="39"/>
      <c r="K3" s="33"/>
      <c r="L3" s="33"/>
      <c r="M3" s="33"/>
      <c r="N3" s="33"/>
      <c r="O3" s="33"/>
      <c r="P3" s="33"/>
      <c r="Q3" s="33"/>
      <c r="R3" s="33"/>
      <c r="S3" s="33"/>
      <c r="T3" s="33"/>
      <c r="U3" s="33"/>
      <c r="V3" s="33"/>
      <c r="W3" s="33"/>
      <c r="X3" s="33"/>
      <c r="Y3" s="33"/>
      <c r="Z3" s="33"/>
      <c r="AA3" s="33"/>
      <c r="AB3" s="33"/>
      <c r="AC3" s="33"/>
      <c r="AD3" s="33"/>
      <c r="AE3" s="33"/>
      <c r="AF3" s="33"/>
      <c r="AG3" s="15"/>
    </row>
    <row r="4" spans="2:33" ht="2" customHeight="1" x14ac:dyDescent="0.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row>
    <row r="5" spans="2:33" x14ac:dyDescent="0.15">
      <c r="B5" s="15"/>
      <c r="C5" s="42"/>
      <c r="D5" s="42"/>
      <c r="E5" s="42"/>
      <c r="F5" s="42"/>
      <c r="G5" s="42"/>
      <c r="H5" s="42"/>
      <c r="I5" s="42"/>
      <c r="J5" s="15"/>
      <c r="K5" s="35"/>
      <c r="L5" s="35"/>
      <c r="M5" s="35"/>
      <c r="N5" s="35"/>
      <c r="O5" s="35"/>
      <c r="P5" s="35"/>
      <c r="Q5" s="35"/>
      <c r="R5" s="35"/>
      <c r="S5" s="35"/>
      <c r="T5" s="35"/>
      <c r="U5" s="35"/>
      <c r="V5" s="35"/>
      <c r="W5" s="35"/>
      <c r="X5" s="35"/>
      <c r="Y5" s="35"/>
      <c r="Z5" s="35"/>
      <c r="AA5" s="35"/>
      <c r="AB5" s="35"/>
      <c r="AC5" s="35"/>
      <c r="AD5" s="35"/>
      <c r="AE5" s="35"/>
      <c r="AF5" s="35"/>
      <c r="AG5" s="15"/>
    </row>
    <row r="6" spans="2:33" x14ac:dyDescent="0.15">
      <c r="B6" s="15"/>
      <c r="C6" s="43"/>
      <c r="D6" s="43"/>
      <c r="E6" s="43"/>
      <c r="F6" s="43"/>
      <c r="G6" s="43"/>
      <c r="H6" s="43"/>
      <c r="I6" s="43"/>
      <c r="J6" s="40"/>
      <c r="K6" s="35"/>
      <c r="L6" s="35"/>
      <c r="M6" s="35"/>
      <c r="N6" s="35"/>
      <c r="O6" s="35"/>
      <c r="P6" s="35"/>
      <c r="Q6" s="35"/>
      <c r="R6" s="35"/>
      <c r="S6" s="35"/>
      <c r="T6" s="35"/>
      <c r="U6" s="35"/>
      <c r="V6" s="35"/>
      <c r="W6" s="35"/>
      <c r="X6" s="35"/>
      <c r="Y6" s="35"/>
      <c r="Z6" s="35"/>
      <c r="AA6" s="35"/>
      <c r="AB6" s="35"/>
      <c r="AC6" s="35"/>
      <c r="AD6" s="35"/>
      <c r="AE6" s="35"/>
      <c r="AF6" s="35"/>
      <c r="AG6" s="15"/>
    </row>
    <row r="7" spans="2:33" x14ac:dyDescent="0.15">
      <c r="B7" s="15"/>
      <c r="C7" s="43"/>
      <c r="D7" s="43"/>
      <c r="E7" s="43"/>
      <c r="F7" s="43"/>
      <c r="G7" s="43"/>
      <c r="H7" s="43"/>
      <c r="I7" s="43"/>
      <c r="J7" s="40"/>
      <c r="K7" s="35"/>
      <c r="L7" s="35"/>
      <c r="M7" s="35"/>
      <c r="N7" s="35"/>
      <c r="O7" s="35"/>
      <c r="P7" s="35"/>
      <c r="Q7" s="35"/>
      <c r="R7" s="35"/>
      <c r="S7" s="35"/>
      <c r="T7" s="35"/>
      <c r="U7" s="35"/>
      <c r="V7" s="35"/>
      <c r="W7" s="35"/>
      <c r="X7" s="35"/>
      <c r="Y7" s="35"/>
      <c r="Z7" s="35"/>
      <c r="AA7" s="35"/>
      <c r="AB7" s="35"/>
      <c r="AC7" s="35"/>
      <c r="AD7" s="35"/>
      <c r="AE7" s="35"/>
      <c r="AF7" s="35"/>
      <c r="AG7" s="15"/>
    </row>
    <row r="8" spans="2:33" x14ac:dyDescent="0.15">
      <c r="B8" s="15"/>
      <c r="C8" s="43"/>
      <c r="D8" s="43"/>
      <c r="E8" s="43"/>
      <c r="F8" s="43"/>
      <c r="G8" s="43"/>
      <c r="H8" s="43"/>
      <c r="I8" s="43"/>
      <c r="J8" s="40"/>
      <c r="K8" s="35"/>
      <c r="L8" s="35"/>
      <c r="M8" s="35"/>
      <c r="N8" s="35"/>
      <c r="O8" s="35"/>
      <c r="P8" s="35"/>
      <c r="Q8" s="35"/>
      <c r="R8" s="35"/>
      <c r="S8" s="35"/>
      <c r="T8" s="35"/>
      <c r="U8" s="35"/>
      <c r="V8" s="35"/>
      <c r="W8" s="35"/>
      <c r="X8" s="35"/>
      <c r="Y8" s="35"/>
      <c r="Z8" s="35"/>
      <c r="AA8" s="35"/>
      <c r="AB8" s="35"/>
      <c r="AC8" s="35"/>
      <c r="AD8" s="35"/>
      <c r="AE8" s="35"/>
      <c r="AF8" s="35"/>
      <c r="AG8" s="15"/>
    </row>
    <row r="9" spans="2:33" x14ac:dyDescent="0.15">
      <c r="B9" s="15"/>
      <c r="C9" s="43"/>
      <c r="D9" s="43"/>
      <c r="E9" s="43"/>
      <c r="F9" s="43"/>
      <c r="G9" s="43"/>
      <c r="H9" s="43"/>
      <c r="I9" s="43"/>
      <c r="J9" s="40"/>
      <c r="K9" s="35"/>
      <c r="L9" s="35"/>
      <c r="M9" s="35"/>
      <c r="N9" s="35"/>
      <c r="O9" s="35"/>
      <c r="P9" s="35"/>
      <c r="Q9" s="35"/>
      <c r="R9" s="35"/>
      <c r="S9" s="35"/>
      <c r="T9" s="35"/>
      <c r="U9" s="35"/>
      <c r="V9" s="35"/>
      <c r="W9" s="35"/>
      <c r="X9" s="35"/>
      <c r="Y9" s="35"/>
      <c r="Z9" s="35"/>
      <c r="AA9" s="35"/>
      <c r="AB9" s="35"/>
      <c r="AC9" s="35"/>
      <c r="AD9" s="35"/>
      <c r="AE9" s="35"/>
      <c r="AF9" s="35"/>
      <c r="AG9" s="15"/>
    </row>
    <row r="10" spans="2:33" x14ac:dyDescent="0.15">
      <c r="B10" s="15"/>
      <c r="C10" s="43"/>
      <c r="D10" s="43"/>
      <c r="E10" s="43"/>
      <c r="F10" s="43"/>
      <c r="G10" s="43"/>
      <c r="H10" s="43"/>
      <c r="I10" s="43"/>
      <c r="J10" s="40"/>
      <c r="K10" s="35"/>
      <c r="L10" s="35"/>
      <c r="M10" s="35"/>
      <c r="N10" s="35"/>
      <c r="O10" s="35"/>
      <c r="P10" s="35"/>
      <c r="Q10" s="35"/>
      <c r="R10" s="35"/>
      <c r="S10" s="35"/>
      <c r="T10" s="35"/>
      <c r="U10" s="35"/>
      <c r="V10" s="35"/>
      <c r="W10" s="35"/>
      <c r="X10" s="35"/>
      <c r="Y10" s="35"/>
      <c r="Z10" s="35"/>
      <c r="AA10" s="35"/>
      <c r="AB10" s="35"/>
      <c r="AC10" s="35"/>
      <c r="AD10" s="35"/>
      <c r="AE10" s="35"/>
      <c r="AF10" s="35"/>
      <c r="AG10" s="15"/>
    </row>
    <row r="11" spans="2:33" x14ac:dyDescent="0.15">
      <c r="B11" s="15"/>
      <c r="C11" s="43"/>
      <c r="D11" s="43"/>
      <c r="E11" s="43"/>
      <c r="F11" s="43"/>
      <c r="G11" s="43"/>
      <c r="H11" s="43"/>
      <c r="I11" s="43"/>
      <c r="J11" s="40"/>
      <c r="K11" s="35"/>
      <c r="L11" s="35"/>
      <c r="M11" s="35"/>
      <c r="N11" s="35"/>
      <c r="O11" s="35"/>
      <c r="P11" s="35"/>
      <c r="Q11" s="35"/>
      <c r="R11" s="35"/>
      <c r="S11" s="35"/>
      <c r="T11" s="35"/>
      <c r="U11" s="35"/>
      <c r="V11" s="35"/>
      <c r="W11" s="35"/>
      <c r="X11" s="35"/>
      <c r="Y11" s="35"/>
      <c r="Z11" s="35"/>
      <c r="AA11" s="35"/>
      <c r="AB11" s="35"/>
      <c r="AC11" s="35"/>
      <c r="AD11" s="35"/>
      <c r="AE11" s="35"/>
      <c r="AF11" s="35"/>
      <c r="AG11" s="15"/>
    </row>
    <row r="12" spans="2:33" x14ac:dyDescent="0.15">
      <c r="B12" s="15"/>
      <c r="C12" s="43"/>
      <c r="D12" s="43"/>
      <c r="E12" s="43"/>
      <c r="F12" s="43"/>
      <c r="G12" s="43"/>
      <c r="H12" s="43"/>
      <c r="I12" s="43"/>
      <c r="J12" s="40"/>
      <c r="K12" s="35"/>
      <c r="L12" s="35"/>
      <c r="M12" s="35"/>
      <c r="N12" s="35"/>
      <c r="O12" s="35"/>
      <c r="P12" s="35"/>
      <c r="Q12" s="35"/>
      <c r="R12" s="35"/>
      <c r="S12" s="35"/>
      <c r="T12" s="35"/>
      <c r="U12" s="35"/>
      <c r="V12" s="35"/>
      <c r="W12" s="35"/>
      <c r="X12" s="35"/>
      <c r="Y12" s="35"/>
      <c r="Z12" s="35"/>
      <c r="AA12" s="35"/>
      <c r="AB12" s="35"/>
      <c r="AC12" s="35"/>
      <c r="AD12" s="35"/>
      <c r="AE12" s="35"/>
      <c r="AF12" s="35"/>
      <c r="AG12" s="15"/>
    </row>
    <row r="13" spans="2:33" x14ac:dyDescent="0.15">
      <c r="B13" s="15"/>
      <c r="C13" s="43"/>
      <c r="D13" s="43"/>
      <c r="E13" s="43"/>
      <c r="F13" s="43"/>
      <c r="G13" s="43"/>
      <c r="H13" s="43"/>
      <c r="I13" s="43"/>
      <c r="J13" s="40"/>
      <c r="K13" s="35"/>
      <c r="L13" s="35"/>
      <c r="M13" s="35"/>
      <c r="N13" s="35"/>
      <c r="O13" s="35"/>
      <c r="P13" s="35"/>
      <c r="Q13" s="35"/>
      <c r="R13" s="35"/>
      <c r="S13" s="35"/>
      <c r="T13" s="35"/>
      <c r="U13" s="35"/>
      <c r="V13" s="35"/>
      <c r="W13" s="35"/>
      <c r="X13" s="35"/>
      <c r="Y13" s="35"/>
      <c r="Z13" s="35"/>
      <c r="AA13" s="35"/>
      <c r="AB13" s="35"/>
      <c r="AC13" s="35"/>
      <c r="AD13" s="35"/>
      <c r="AE13" s="35"/>
      <c r="AF13" s="35"/>
      <c r="AG13" s="15"/>
    </row>
    <row r="14" spans="2:33" x14ac:dyDescent="0.15">
      <c r="B14" s="15"/>
      <c r="C14" s="43"/>
      <c r="D14" s="43"/>
      <c r="E14" s="43"/>
      <c r="F14" s="43"/>
      <c r="G14" s="43"/>
      <c r="H14" s="43"/>
      <c r="I14" s="43"/>
      <c r="J14" s="40"/>
      <c r="K14" s="35"/>
      <c r="L14" s="35"/>
      <c r="M14" s="35"/>
      <c r="N14" s="35"/>
      <c r="O14" s="35"/>
      <c r="P14" s="35"/>
      <c r="Q14" s="35"/>
      <c r="R14" s="35"/>
      <c r="S14" s="35"/>
      <c r="T14" s="35"/>
      <c r="U14" s="35"/>
      <c r="V14" s="35"/>
      <c r="W14" s="35"/>
      <c r="X14" s="35"/>
      <c r="Y14" s="35"/>
      <c r="Z14" s="35"/>
      <c r="AA14" s="35"/>
      <c r="AB14" s="35"/>
      <c r="AC14" s="35"/>
      <c r="AD14" s="35"/>
      <c r="AE14" s="35"/>
      <c r="AF14" s="35"/>
      <c r="AG14" s="15"/>
    </row>
    <row r="15" spans="2:33" x14ac:dyDescent="0.15">
      <c r="B15" s="15"/>
      <c r="C15" s="42"/>
      <c r="D15" s="42"/>
      <c r="E15" s="42"/>
      <c r="F15" s="42"/>
      <c r="G15" s="42"/>
      <c r="H15" s="42"/>
      <c r="I15" s="42"/>
      <c r="J15" s="15"/>
      <c r="K15" s="35"/>
      <c r="L15" s="35"/>
      <c r="M15" s="35"/>
      <c r="N15" s="35"/>
      <c r="O15" s="35"/>
      <c r="P15" s="35"/>
      <c r="Q15" s="35"/>
      <c r="R15" s="35"/>
      <c r="S15" s="35"/>
      <c r="T15" s="35"/>
      <c r="U15" s="35"/>
      <c r="V15" s="35"/>
      <c r="W15" s="35"/>
      <c r="X15" s="35"/>
      <c r="Y15" s="35"/>
      <c r="Z15" s="35"/>
      <c r="AA15" s="35"/>
      <c r="AB15" s="35"/>
      <c r="AC15" s="35"/>
      <c r="AD15" s="35"/>
      <c r="AE15" s="35"/>
      <c r="AF15" s="35"/>
      <c r="AG15" s="15"/>
    </row>
    <row r="16" spans="2:33" ht="2" customHeight="1" x14ac:dyDescent="0.15">
      <c r="B16" s="15"/>
      <c r="C16" s="41"/>
      <c r="D16" s="41"/>
      <c r="E16" s="41"/>
      <c r="F16" s="41"/>
      <c r="G16" s="41"/>
      <c r="H16" s="41"/>
      <c r="I16" s="41"/>
      <c r="J16" s="41"/>
      <c r="K16" s="35"/>
      <c r="L16" s="35"/>
      <c r="M16" s="35"/>
      <c r="N16" s="35"/>
      <c r="O16" s="35"/>
      <c r="P16" s="35"/>
      <c r="Q16" s="35"/>
      <c r="R16" s="35"/>
      <c r="S16" s="35"/>
      <c r="T16" s="35"/>
      <c r="U16" s="35"/>
      <c r="V16" s="35"/>
      <c r="W16" s="35"/>
      <c r="X16" s="35"/>
      <c r="Y16" s="35"/>
      <c r="Z16" s="35"/>
      <c r="AA16" s="35"/>
      <c r="AB16" s="35"/>
      <c r="AC16" s="35"/>
      <c r="AD16" s="35"/>
      <c r="AE16" s="35"/>
      <c r="AF16" s="35"/>
      <c r="AG16" s="15"/>
    </row>
    <row r="17" spans="2:33" x14ac:dyDescent="0.15">
      <c r="B17" s="15"/>
      <c r="C17" s="29"/>
      <c r="D17" s="29"/>
      <c r="E17" s="29"/>
      <c r="F17" s="29"/>
      <c r="G17" s="29"/>
      <c r="H17" s="29"/>
      <c r="I17" s="29"/>
      <c r="J17" s="15"/>
      <c r="K17" s="35"/>
      <c r="L17" s="35"/>
      <c r="M17" s="35"/>
      <c r="N17" s="35"/>
      <c r="O17" s="35"/>
      <c r="P17" s="35"/>
      <c r="Q17" s="35"/>
      <c r="R17" s="35"/>
      <c r="S17" s="35"/>
      <c r="T17" s="35"/>
      <c r="U17" s="35"/>
      <c r="V17" s="35"/>
      <c r="W17" s="35"/>
      <c r="X17" s="35"/>
      <c r="Y17" s="35"/>
      <c r="Z17" s="35"/>
      <c r="AA17" s="35"/>
      <c r="AB17" s="35"/>
      <c r="AC17" s="35"/>
      <c r="AD17" s="35"/>
      <c r="AE17" s="35"/>
      <c r="AF17" s="35"/>
      <c r="AG17" s="15"/>
    </row>
    <row r="18" spans="2:33" x14ac:dyDescent="0.15">
      <c r="B18" s="15"/>
      <c r="C18" s="29"/>
      <c r="D18" s="29"/>
      <c r="E18" s="29"/>
      <c r="F18" s="29"/>
      <c r="G18" s="29"/>
      <c r="H18" s="29"/>
      <c r="I18" s="29"/>
      <c r="J18" s="15"/>
      <c r="K18" s="35"/>
      <c r="L18" s="35"/>
      <c r="M18" s="35"/>
      <c r="N18" s="35"/>
      <c r="O18" s="35"/>
      <c r="P18" s="35"/>
      <c r="Q18" s="35"/>
      <c r="R18" s="35"/>
      <c r="S18" s="35"/>
      <c r="T18" s="35"/>
      <c r="U18" s="35"/>
      <c r="V18" s="35"/>
      <c r="W18" s="35"/>
      <c r="X18" s="35"/>
      <c r="Y18" s="35"/>
      <c r="Z18" s="35"/>
      <c r="AA18" s="35"/>
      <c r="AB18" s="35"/>
      <c r="AC18" s="35"/>
      <c r="AD18" s="35"/>
      <c r="AE18" s="35"/>
      <c r="AF18" s="35"/>
      <c r="AG18" s="15"/>
    </row>
    <row r="19" spans="2:33" x14ac:dyDescent="0.15">
      <c r="B19" s="15"/>
      <c r="C19" s="29"/>
      <c r="D19" s="29"/>
      <c r="E19" s="29"/>
      <c r="F19" s="29"/>
      <c r="G19" s="29"/>
      <c r="H19" s="29"/>
      <c r="I19" s="29"/>
      <c r="J19" s="15"/>
      <c r="K19" s="35"/>
      <c r="L19" s="35"/>
      <c r="M19" s="35"/>
      <c r="N19" s="35"/>
      <c r="O19" s="35"/>
      <c r="P19" s="35"/>
      <c r="Q19" s="35"/>
      <c r="R19" s="35"/>
      <c r="S19" s="35"/>
      <c r="T19" s="35"/>
      <c r="U19" s="35"/>
      <c r="V19" s="35"/>
      <c r="W19" s="35"/>
      <c r="X19" s="35"/>
      <c r="Y19" s="35"/>
      <c r="Z19" s="35"/>
      <c r="AA19" s="35"/>
      <c r="AB19" s="35"/>
      <c r="AC19" s="35"/>
      <c r="AD19" s="35"/>
      <c r="AE19" s="35"/>
      <c r="AF19" s="35"/>
      <c r="AG19" s="15"/>
    </row>
    <row r="20" spans="2:33" x14ac:dyDescent="0.15">
      <c r="B20" s="15"/>
      <c r="C20" s="29"/>
      <c r="D20" s="29"/>
      <c r="E20" s="29"/>
      <c r="F20" s="29"/>
      <c r="G20" s="29"/>
      <c r="H20" s="29"/>
      <c r="I20" s="29"/>
      <c r="J20" s="15"/>
      <c r="K20" s="35"/>
      <c r="L20" s="35"/>
      <c r="M20" s="35"/>
      <c r="N20" s="35"/>
      <c r="O20" s="35"/>
      <c r="P20" s="35"/>
      <c r="Q20" s="35"/>
      <c r="R20" s="35"/>
      <c r="S20" s="35"/>
      <c r="T20" s="35"/>
      <c r="U20" s="35"/>
      <c r="V20" s="35"/>
      <c r="W20" s="35"/>
      <c r="X20" s="35"/>
      <c r="Y20" s="35"/>
      <c r="Z20" s="35"/>
      <c r="AA20" s="35"/>
      <c r="AB20" s="35"/>
      <c r="AC20" s="35"/>
      <c r="AD20" s="35"/>
      <c r="AE20" s="35"/>
      <c r="AF20" s="35"/>
      <c r="AG20" s="15"/>
    </row>
    <row r="21" spans="2:33" x14ac:dyDescent="0.15">
      <c r="B21" s="15"/>
      <c r="C21" s="29"/>
      <c r="D21" s="29"/>
      <c r="E21" s="29"/>
      <c r="F21" s="29"/>
      <c r="G21" s="29"/>
      <c r="H21" s="29"/>
      <c r="I21" s="29"/>
      <c r="J21" s="15"/>
      <c r="K21" s="35"/>
      <c r="L21" s="35"/>
      <c r="M21" s="35"/>
      <c r="N21" s="35"/>
      <c r="O21" s="35"/>
      <c r="P21" s="35"/>
      <c r="Q21" s="35"/>
      <c r="R21" s="35"/>
      <c r="S21" s="35"/>
      <c r="T21" s="35"/>
      <c r="U21" s="35"/>
      <c r="V21" s="35"/>
      <c r="W21" s="35"/>
      <c r="X21" s="35"/>
      <c r="Y21" s="35"/>
      <c r="Z21" s="35"/>
      <c r="AA21" s="35"/>
      <c r="AB21" s="35"/>
      <c r="AC21" s="35"/>
      <c r="AD21" s="35"/>
      <c r="AE21" s="35"/>
      <c r="AF21" s="35"/>
      <c r="AG21" s="15"/>
    </row>
    <row r="22" spans="2:33" x14ac:dyDescent="0.15">
      <c r="B22" s="15"/>
      <c r="C22" s="29"/>
      <c r="D22" s="29"/>
      <c r="E22" s="29"/>
      <c r="F22" s="29"/>
      <c r="G22" s="29"/>
      <c r="H22" s="29"/>
      <c r="I22" s="29"/>
      <c r="J22" s="15"/>
      <c r="K22" s="35"/>
      <c r="L22" s="35"/>
      <c r="M22" s="35"/>
      <c r="N22" s="35"/>
      <c r="O22" s="35"/>
      <c r="P22" s="35"/>
      <c r="Q22" s="35"/>
      <c r="R22" s="35"/>
      <c r="S22" s="35"/>
      <c r="T22" s="35"/>
      <c r="U22" s="35"/>
      <c r="V22" s="35"/>
      <c r="W22" s="35"/>
      <c r="X22" s="35"/>
      <c r="Y22" s="35"/>
      <c r="Z22" s="35"/>
      <c r="AA22" s="35"/>
      <c r="AB22" s="35"/>
      <c r="AC22" s="35"/>
      <c r="AD22" s="35"/>
      <c r="AE22" s="35"/>
      <c r="AF22" s="35"/>
      <c r="AG22" s="15"/>
    </row>
    <row r="23" spans="2:33" x14ac:dyDescent="0.15">
      <c r="B23" s="15"/>
      <c r="C23" s="29"/>
      <c r="D23" s="29"/>
      <c r="E23" s="29"/>
      <c r="F23" s="29"/>
      <c r="G23" s="29"/>
      <c r="H23" s="29"/>
      <c r="I23" s="29"/>
      <c r="J23" s="15"/>
      <c r="K23" s="35"/>
      <c r="L23" s="35"/>
      <c r="M23" s="35"/>
      <c r="N23" s="35"/>
      <c r="O23" s="35"/>
      <c r="P23" s="35"/>
      <c r="Q23" s="35"/>
      <c r="R23" s="35"/>
      <c r="S23" s="35"/>
      <c r="T23" s="35"/>
      <c r="U23" s="35"/>
      <c r="V23" s="35"/>
      <c r="W23" s="35"/>
      <c r="X23" s="35"/>
      <c r="Y23" s="35"/>
      <c r="Z23" s="35"/>
      <c r="AA23" s="35"/>
      <c r="AB23" s="35"/>
      <c r="AC23" s="35"/>
      <c r="AD23" s="35"/>
      <c r="AE23" s="35"/>
      <c r="AF23" s="35"/>
      <c r="AG23" s="15"/>
    </row>
    <row r="24" spans="2:33" x14ac:dyDescent="0.15">
      <c r="B24" s="15"/>
      <c r="C24" s="29"/>
      <c r="D24" s="29"/>
      <c r="E24" s="29"/>
      <c r="F24" s="29"/>
      <c r="G24" s="29"/>
      <c r="H24" s="29"/>
      <c r="I24" s="29"/>
      <c r="J24" s="15"/>
      <c r="K24" s="35"/>
      <c r="L24" s="35"/>
      <c r="M24" s="35"/>
      <c r="N24" s="35"/>
      <c r="O24" s="35"/>
      <c r="P24" s="35"/>
      <c r="Q24" s="35"/>
      <c r="R24" s="35"/>
      <c r="S24" s="35"/>
      <c r="T24" s="35"/>
      <c r="U24" s="35"/>
      <c r="V24" s="35"/>
      <c r="W24" s="35"/>
      <c r="X24" s="35"/>
      <c r="Y24" s="35"/>
      <c r="Z24" s="35"/>
      <c r="AA24" s="35"/>
      <c r="AB24" s="35"/>
      <c r="AC24" s="35"/>
      <c r="AD24" s="35"/>
      <c r="AE24" s="35"/>
      <c r="AF24" s="35"/>
      <c r="AG24" s="15"/>
    </row>
    <row r="25" spans="2:33" x14ac:dyDescent="0.15">
      <c r="B25" s="15"/>
      <c r="C25" s="29"/>
      <c r="D25" s="29"/>
      <c r="E25" s="29"/>
      <c r="F25" s="29"/>
      <c r="G25" s="29"/>
      <c r="H25" s="29"/>
      <c r="I25" s="29"/>
      <c r="J25" s="15"/>
      <c r="K25" s="35"/>
      <c r="L25" s="35"/>
      <c r="M25" s="35"/>
      <c r="N25" s="35"/>
      <c r="O25" s="35"/>
      <c r="P25" s="35"/>
      <c r="Q25" s="35"/>
      <c r="R25" s="35"/>
      <c r="S25" s="35"/>
      <c r="T25" s="35"/>
      <c r="U25" s="35"/>
      <c r="V25" s="35"/>
      <c r="W25" s="35"/>
      <c r="X25" s="35"/>
      <c r="Y25" s="35"/>
      <c r="Z25" s="35"/>
      <c r="AA25" s="35"/>
      <c r="AB25" s="35"/>
      <c r="AC25" s="35"/>
      <c r="AD25" s="35"/>
      <c r="AE25" s="35"/>
      <c r="AF25" s="35"/>
      <c r="AG25" s="15"/>
    </row>
    <row r="26" spans="2:33" x14ac:dyDescent="0.15">
      <c r="B26" s="15"/>
      <c r="C26" s="29"/>
      <c r="D26" s="29"/>
      <c r="E26" s="29"/>
      <c r="F26" s="29"/>
      <c r="G26" s="29"/>
      <c r="H26" s="29"/>
      <c r="I26" s="29"/>
      <c r="J26" s="15"/>
      <c r="K26" s="35"/>
      <c r="L26" s="35"/>
      <c r="M26" s="35"/>
      <c r="N26" s="35"/>
      <c r="O26" s="35"/>
      <c r="P26" s="35"/>
      <c r="Q26" s="35"/>
      <c r="R26" s="35"/>
      <c r="S26" s="35"/>
      <c r="T26" s="35"/>
      <c r="U26" s="35"/>
      <c r="V26" s="35"/>
      <c r="W26" s="35"/>
      <c r="X26" s="35"/>
      <c r="Y26" s="35"/>
      <c r="Z26" s="35"/>
      <c r="AA26" s="35"/>
      <c r="AB26" s="35"/>
      <c r="AC26" s="35"/>
      <c r="AD26" s="35"/>
      <c r="AE26" s="35"/>
      <c r="AF26" s="35"/>
      <c r="AG26" s="15"/>
    </row>
    <row r="27" spans="2:33" x14ac:dyDescent="0.15">
      <c r="B27" s="15"/>
      <c r="C27" s="29"/>
      <c r="D27" s="29"/>
      <c r="E27" s="29"/>
      <c r="F27" s="29"/>
      <c r="G27" s="29"/>
      <c r="H27" s="29"/>
      <c r="I27" s="29"/>
      <c r="J27" s="15"/>
      <c r="K27" s="35"/>
      <c r="L27" s="35"/>
      <c r="M27" s="35"/>
      <c r="N27" s="35"/>
      <c r="O27" s="35"/>
      <c r="P27" s="35"/>
      <c r="Q27" s="35"/>
      <c r="R27" s="35"/>
      <c r="S27" s="35"/>
      <c r="T27" s="35"/>
      <c r="U27" s="35"/>
      <c r="V27" s="35"/>
      <c r="W27" s="35"/>
      <c r="X27" s="35"/>
      <c r="Y27" s="35"/>
      <c r="Z27" s="35"/>
      <c r="AA27" s="35"/>
      <c r="AB27" s="35"/>
      <c r="AC27" s="35"/>
      <c r="AD27" s="35"/>
      <c r="AE27" s="35"/>
      <c r="AF27" s="35"/>
      <c r="AG27" s="15"/>
    </row>
    <row r="28" spans="2:33" x14ac:dyDescent="0.15">
      <c r="B28" s="15"/>
      <c r="C28" s="29"/>
      <c r="D28" s="29"/>
      <c r="E28" s="29"/>
      <c r="F28" s="29"/>
      <c r="G28" s="29"/>
      <c r="H28" s="29"/>
      <c r="I28" s="29"/>
      <c r="J28" s="15"/>
      <c r="K28" s="35"/>
      <c r="L28" s="35"/>
      <c r="M28" s="35"/>
      <c r="N28" s="35"/>
      <c r="O28" s="35"/>
      <c r="P28" s="35"/>
      <c r="Q28" s="35"/>
      <c r="R28" s="35"/>
      <c r="S28" s="35"/>
      <c r="T28" s="35"/>
      <c r="U28" s="35"/>
      <c r="V28" s="35"/>
      <c r="W28" s="35"/>
      <c r="X28" s="35"/>
      <c r="Y28" s="35"/>
      <c r="Z28" s="35"/>
      <c r="AA28" s="35"/>
      <c r="AB28" s="35"/>
      <c r="AC28" s="35"/>
      <c r="AD28" s="35"/>
      <c r="AE28" s="35"/>
      <c r="AF28" s="35"/>
      <c r="AG28" s="15"/>
    </row>
    <row r="29" spans="2:33" x14ac:dyDescent="0.15">
      <c r="B29" s="15"/>
      <c r="C29" s="29"/>
      <c r="D29" s="29"/>
      <c r="E29" s="29"/>
      <c r="F29" s="29"/>
      <c r="G29" s="29"/>
      <c r="H29" s="29"/>
      <c r="I29" s="29"/>
      <c r="J29" s="15"/>
      <c r="K29" s="35"/>
      <c r="L29" s="35"/>
      <c r="M29" s="35"/>
      <c r="N29" s="35"/>
      <c r="O29" s="35"/>
      <c r="P29" s="35"/>
      <c r="Q29" s="35"/>
      <c r="R29" s="35"/>
      <c r="S29" s="35"/>
      <c r="T29" s="35"/>
      <c r="U29" s="35"/>
      <c r="V29" s="35"/>
      <c r="W29" s="35"/>
      <c r="X29" s="35"/>
      <c r="Y29" s="35"/>
      <c r="Z29" s="35"/>
      <c r="AA29" s="35"/>
      <c r="AB29" s="35"/>
      <c r="AC29" s="35"/>
      <c r="AD29" s="35"/>
      <c r="AE29" s="35"/>
      <c r="AF29" s="35"/>
      <c r="AG29" s="15"/>
    </row>
    <row r="30" spans="2:33" x14ac:dyDescent="0.15">
      <c r="B30" s="15"/>
      <c r="C30" s="29"/>
      <c r="D30" s="29"/>
      <c r="E30" s="29"/>
      <c r="F30" s="29"/>
      <c r="G30" s="29"/>
      <c r="H30" s="29"/>
      <c r="I30" s="29"/>
      <c r="J30" s="15"/>
      <c r="K30" s="35"/>
      <c r="L30" s="35"/>
      <c r="M30" s="35"/>
      <c r="N30" s="35"/>
      <c r="O30" s="35"/>
      <c r="P30" s="35"/>
      <c r="Q30" s="35"/>
      <c r="R30" s="35"/>
      <c r="S30" s="35"/>
      <c r="T30" s="35"/>
      <c r="U30" s="35"/>
      <c r="V30" s="35"/>
      <c r="W30" s="35"/>
      <c r="X30" s="35"/>
      <c r="Y30" s="35"/>
      <c r="Z30" s="35"/>
      <c r="AA30" s="35"/>
      <c r="AB30" s="35"/>
      <c r="AC30" s="35"/>
      <c r="AD30" s="35"/>
      <c r="AE30" s="35"/>
      <c r="AF30" s="35"/>
      <c r="AG30" s="15"/>
    </row>
    <row r="31" spans="2:33" x14ac:dyDescent="0.15">
      <c r="B31" s="15"/>
      <c r="C31" s="29"/>
      <c r="D31" s="29"/>
      <c r="E31" s="29"/>
      <c r="F31" s="29"/>
      <c r="G31" s="29"/>
      <c r="H31" s="29"/>
      <c r="I31" s="29"/>
      <c r="J31" s="15"/>
      <c r="K31" s="35"/>
      <c r="L31" s="35"/>
      <c r="M31" s="35"/>
      <c r="N31" s="35"/>
      <c r="O31" s="35"/>
      <c r="P31" s="35"/>
      <c r="Q31" s="35"/>
      <c r="R31" s="35"/>
      <c r="S31" s="35"/>
      <c r="T31" s="35"/>
      <c r="U31" s="35"/>
      <c r="V31" s="35"/>
      <c r="W31" s="35"/>
      <c r="X31" s="35"/>
      <c r="Y31" s="35"/>
      <c r="Z31" s="35"/>
      <c r="AA31" s="35"/>
      <c r="AB31" s="35"/>
      <c r="AC31" s="35"/>
      <c r="AD31" s="35"/>
      <c r="AE31" s="35"/>
      <c r="AF31" s="35"/>
      <c r="AG31" s="15"/>
    </row>
    <row r="32" spans="2:33" x14ac:dyDescent="0.15">
      <c r="B32" s="15"/>
      <c r="C32" s="29"/>
      <c r="D32" s="29"/>
      <c r="E32" s="29"/>
      <c r="F32" s="29"/>
      <c r="G32" s="29"/>
      <c r="H32" s="29"/>
      <c r="I32" s="29"/>
      <c r="J32" s="15"/>
      <c r="K32" s="35"/>
      <c r="L32" s="35"/>
      <c r="M32" s="35"/>
      <c r="N32" s="35"/>
      <c r="O32" s="35"/>
      <c r="P32" s="35"/>
      <c r="Q32" s="35"/>
      <c r="R32" s="35"/>
      <c r="S32" s="35"/>
      <c r="T32" s="35"/>
      <c r="U32" s="35"/>
      <c r="V32" s="35"/>
      <c r="W32" s="35"/>
      <c r="X32" s="35"/>
      <c r="Y32" s="35"/>
      <c r="Z32" s="35"/>
      <c r="AA32" s="35"/>
      <c r="AB32" s="35"/>
      <c r="AC32" s="35"/>
      <c r="AD32" s="35"/>
      <c r="AE32" s="35"/>
      <c r="AF32" s="35"/>
      <c r="AG32" s="15"/>
    </row>
    <row r="33" spans="2:33" x14ac:dyDescent="0.15">
      <c r="B33" s="15"/>
      <c r="C33" s="29"/>
      <c r="D33" s="29"/>
      <c r="E33" s="29"/>
      <c r="F33" s="29"/>
      <c r="G33" s="29"/>
      <c r="H33" s="29"/>
      <c r="I33" s="29"/>
      <c r="J33" s="15"/>
      <c r="K33" s="35"/>
      <c r="L33" s="35"/>
      <c r="M33" s="35"/>
      <c r="N33" s="35"/>
      <c r="O33" s="35"/>
      <c r="P33" s="35"/>
      <c r="Q33" s="35"/>
      <c r="R33" s="35"/>
      <c r="S33" s="35"/>
      <c r="T33" s="35"/>
      <c r="U33" s="35"/>
      <c r="V33" s="35"/>
      <c r="W33" s="35"/>
      <c r="X33" s="35"/>
      <c r="Y33" s="35"/>
      <c r="Z33" s="35"/>
      <c r="AA33" s="35"/>
      <c r="AB33" s="35"/>
      <c r="AC33" s="35"/>
      <c r="AD33" s="35"/>
      <c r="AE33" s="35"/>
      <c r="AF33" s="35"/>
      <c r="AG33" s="15"/>
    </row>
    <row r="34" spans="2:33" x14ac:dyDescent="0.15">
      <c r="B34" s="15"/>
      <c r="C34" s="29"/>
      <c r="D34" s="29"/>
      <c r="E34" s="29"/>
      <c r="F34" s="29"/>
      <c r="G34" s="29"/>
      <c r="H34" s="29"/>
      <c r="I34" s="29"/>
      <c r="J34" s="15"/>
      <c r="K34" s="35"/>
      <c r="L34" s="35"/>
      <c r="M34" s="35"/>
      <c r="N34" s="35"/>
      <c r="O34" s="35"/>
      <c r="P34" s="35"/>
      <c r="Q34" s="35"/>
      <c r="R34" s="35"/>
      <c r="S34" s="35"/>
      <c r="T34" s="35"/>
      <c r="U34" s="35"/>
      <c r="V34" s="35"/>
      <c r="W34" s="35"/>
      <c r="X34" s="35"/>
      <c r="Y34" s="35"/>
      <c r="Z34" s="35"/>
      <c r="AA34" s="35"/>
      <c r="AB34" s="35"/>
      <c r="AC34" s="35"/>
      <c r="AD34" s="35"/>
      <c r="AE34" s="35"/>
      <c r="AF34" s="35"/>
      <c r="AG34" s="15"/>
    </row>
    <row r="35" spans="2:33" x14ac:dyDescent="0.15">
      <c r="B35" s="15"/>
      <c r="C35" s="29"/>
      <c r="D35" s="29"/>
      <c r="E35" s="29"/>
      <c r="F35" s="29"/>
      <c r="G35" s="29"/>
      <c r="H35" s="29"/>
      <c r="I35" s="29"/>
      <c r="J35" s="15"/>
      <c r="K35" s="35"/>
      <c r="L35" s="35"/>
      <c r="M35" s="35"/>
      <c r="N35" s="35"/>
      <c r="O35" s="35"/>
      <c r="P35" s="35"/>
      <c r="Q35" s="35"/>
      <c r="R35" s="35"/>
      <c r="S35" s="35"/>
      <c r="T35" s="35"/>
      <c r="U35" s="35"/>
      <c r="V35" s="35"/>
      <c r="W35" s="35"/>
      <c r="X35" s="35"/>
      <c r="Y35" s="35"/>
      <c r="Z35" s="35"/>
      <c r="AA35" s="35"/>
      <c r="AB35" s="35"/>
      <c r="AC35" s="35"/>
      <c r="AD35" s="35"/>
      <c r="AE35" s="35"/>
      <c r="AF35" s="35"/>
      <c r="AG35" s="15"/>
    </row>
    <row r="36" spans="2:33" x14ac:dyDescent="0.15">
      <c r="B36" s="15"/>
      <c r="C36" s="29"/>
      <c r="D36" s="29"/>
      <c r="E36" s="29"/>
      <c r="F36" s="29"/>
      <c r="G36" s="29"/>
      <c r="H36" s="29"/>
      <c r="I36" s="29"/>
      <c r="J36" s="15"/>
      <c r="K36" s="35"/>
      <c r="L36" s="35"/>
      <c r="M36" s="35"/>
      <c r="N36" s="35"/>
      <c r="O36" s="35"/>
      <c r="P36" s="35"/>
      <c r="Q36" s="35"/>
      <c r="R36" s="35"/>
      <c r="S36" s="35"/>
      <c r="T36" s="35"/>
      <c r="U36" s="35"/>
      <c r="V36" s="35"/>
      <c r="W36" s="35"/>
      <c r="X36" s="35"/>
      <c r="Y36" s="35"/>
      <c r="Z36" s="35"/>
      <c r="AA36" s="35"/>
      <c r="AB36" s="35"/>
      <c r="AC36" s="35"/>
      <c r="AD36" s="35"/>
      <c r="AE36" s="35"/>
      <c r="AF36" s="35"/>
      <c r="AG36" s="15"/>
    </row>
    <row r="37" spans="2:33" x14ac:dyDescent="0.15">
      <c r="B37" s="15"/>
      <c r="C37" s="29"/>
      <c r="D37" s="29"/>
      <c r="E37" s="29"/>
      <c r="F37" s="29"/>
      <c r="G37" s="29"/>
      <c r="H37" s="29"/>
      <c r="I37" s="29"/>
      <c r="J37" s="15"/>
      <c r="K37" s="35"/>
      <c r="L37" s="35"/>
      <c r="M37" s="35"/>
      <c r="N37" s="35"/>
      <c r="O37" s="35"/>
      <c r="P37" s="35"/>
      <c r="Q37" s="35"/>
      <c r="R37" s="35"/>
      <c r="S37" s="35"/>
      <c r="T37" s="35"/>
      <c r="U37" s="35"/>
      <c r="V37" s="35"/>
      <c r="W37" s="35"/>
      <c r="X37" s="35"/>
      <c r="Y37" s="35"/>
      <c r="Z37" s="35"/>
      <c r="AA37" s="35"/>
      <c r="AB37" s="35"/>
      <c r="AC37" s="35"/>
      <c r="AD37" s="35"/>
      <c r="AE37" s="35"/>
      <c r="AF37" s="35"/>
      <c r="AG37" s="15"/>
    </row>
    <row r="38" spans="2:33" x14ac:dyDescent="0.15">
      <c r="B38" s="15"/>
      <c r="C38" s="29"/>
      <c r="D38" s="29"/>
      <c r="E38" s="29"/>
      <c r="F38" s="29"/>
      <c r="G38" s="29"/>
      <c r="H38" s="29"/>
      <c r="I38" s="29"/>
      <c r="J38" s="15"/>
      <c r="K38" s="35"/>
      <c r="L38" s="35"/>
      <c r="M38" s="35"/>
      <c r="N38" s="35"/>
      <c r="O38" s="35"/>
      <c r="P38" s="35"/>
      <c r="Q38" s="35"/>
      <c r="R38" s="35"/>
      <c r="S38" s="35"/>
      <c r="T38" s="35"/>
      <c r="U38" s="35"/>
      <c r="V38" s="35"/>
      <c r="W38" s="35"/>
      <c r="X38" s="35"/>
      <c r="Y38" s="35"/>
      <c r="Z38" s="35"/>
      <c r="AA38" s="35"/>
      <c r="AB38" s="35"/>
      <c r="AC38" s="35"/>
      <c r="AD38" s="35"/>
      <c r="AE38" s="35"/>
      <c r="AF38" s="35"/>
      <c r="AG38" s="15"/>
    </row>
    <row r="39" spans="2:33" x14ac:dyDescent="0.15">
      <c r="B39" s="15"/>
      <c r="C39" s="29"/>
      <c r="D39" s="29"/>
      <c r="E39" s="29"/>
      <c r="F39" s="29"/>
      <c r="G39" s="29"/>
      <c r="H39" s="29"/>
      <c r="I39" s="29"/>
      <c r="J39" s="15"/>
      <c r="K39" s="35"/>
      <c r="L39" s="35"/>
      <c r="M39" s="35"/>
      <c r="N39" s="35"/>
      <c r="O39" s="35"/>
      <c r="P39" s="35"/>
      <c r="Q39" s="35"/>
      <c r="R39" s="35"/>
      <c r="S39" s="35"/>
      <c r="T39" s="35"/>
      <c r="U39" s="35"/>
      <c r="V39" s="35"/>
      <c r="W39" s="35"/>
      <c r="X39" s="35"/>
      <c r="Y39" s="35"/>
      <c r="Z39" s="35"/>
      <c r="AA39" s="35"/>
      <c r="AB39" s="35"/>
      <c r="AC39" s="35"/>
      <c r="AD39" s="35"/>
      <c r="AE39" s="35"/>
      <c r="AF39" s="35"/>
      <c r="AG39" s="15"/>
    </row>
    <row r="40" spans="2:33" x14ac:dyDescent="0.15">
      <c r="B40" s="15"/>
      <c r="C40" s="29"/>
      <c r="D40" s="29"/>
      <c r="E40" s="29"/>
      <c r="F40" s="29"/>
      <c r="G40" s="29"/>
      <c r="H40" s="29"/>
      <c r="I40" s="29"/>
      <c r="J40" s="15"/>
      <c r="K40" s="35"/>
      <c r="L40" s="35"/>
      <c r="M40" s="35"/>
      <c r="N40" s="35"/>
      <c r="O40" s="35"/>
      <c r="P40" s="35"/>
      <c r="Q40" s="35"/>
      <c r="R40" s="35"/>
      <c r="S40" s="35"/>
      <c r="T40" s="35"/>
      <c r="U40" s="35"/>
      <c r="V40" s="35"/>
      <c r="W40" s="35"/>
      <c r="X40" s="35"/>
      <c r="Y40" s="35"/>
      <c r="Z40" s="35"/>
      <c r="AA40" s="35"/>
      <c r="AB40" s="35"/>
      <c r="AC40" s="35"/>
      <c r="AD40" s="35"/>
      <c r="AE40" s="35"/>
      <c r="AF40" s="35"/>
      <c r="AG40" s="15"/>
    </row>
    <row r="41" spans="2:33" x14ac:dyDescent="0.15">
      <c r="B41" s="15"/>
      <c r="C41" s="29"/>
      <c r="D41" s="29"/>
      <c r="E41" s="29"/>
      <c r="F41" s="29"/>
      <c r="G41" s="29"/>
      <c r="H41" s="29"/>
      <c r="I41" s="29"/>
      <c r="J41" s="15"/>
      <c r="K41" s="35"/>
      <c r="L41" s="35"/>
      <c r="M41" s="35"/>
      <c r="N41" s="35"/>
      <c r="O41" s="35"/>
      <c r="P41" s="35"/>
      <c r="Q41" s="35"/>
      <c r="R41" s="35"/>
      <c r="S41" s="35"/>
      <c r="T41" s="35"/>
      <c r="U41" s="35"/>
      <c r="V41" s="35"/>
      <c r="W41" s="35"/>
      <c r="X41" s="35"/>
      <c r="Y41" s="35"/>
      <c r="Z41" s="35"/>
      <c r="AA41" s="35"/>
      <c r="AB41" s="35"/>
      <c r="AC41" s="35"/>
      <c r="AD41" s="35"/>
      <c r="AE41" s="35"/>
      <c r="AF41" s="35"/>
      <c r="AG41" s="15"/>
    </row>
    <row r="42" spans="2:33" x14ac:dyDescent="0.15">
      <c r="B42" s="15"/>
      <c r="C42" s="29"/>
      <c r="D42" s="29"/>
      <c r="E42" s="29"/>
      <c r="F42" s="29"/>
      <c r="G42" s="29"/>
      <c r="H42" s="29"/>
      <c r="I42" s="29"/>
      <c r="J42" s="15"/>
      <c r="K42" s="35"/>
      <c r="L42" s="35"/>
      <c r="M42" s="35"/>
      <c r="N42" s="35"/>
      <c r="O42" s="35"/>
      <c r="P42" s="35"/>
      <c r="Q42" s="35"/>
      <c r="R42" s="35"/>
      <c r="S42" s="35"/>
      <c r="T42" s="35"/>
      <c r="U42" s="35"/>
      <c r="V42" s="35"/>
      <c r="W42" s="35"/>
      <c r="X42" s="35"/>
      <c r="Y42" s="35"/>
      <c r="Z42" s="35"/>
      <c r="AA42" s="35"/>
      <c r="AB42" s="35"/>
      <c r="AC42" s="35"/>
      <c r="AD42" s="35"/>
      <c r="AE42" s="35"/>
      <c r="AF42" s="35"/>
      <c r="AG42" s="15"/>
    </row>
    <row r="43" spans="2:33" x14ac:dyDescent="0.15">
      <c r="B43" s="15"/>
      <c r="C43" s="29"/>
      <c r="D43" s="29"/>
      <c r="E43" s="29"/>
      <c r="F43" s="29"/>
      <c r="G43" s="29"/>
      <c r="H43" s="29"/>
      <c r="I43" s="29"/>
      <c r="J43" s="15"/>
      <c r="K43" s="35"/>
      <c r="L43" s="35"/>
      <c r="M43" s="35"/>
      <c r="N43" s="35"/>
      <c r="O43" s="35"/>
      <c r="P43" s="35"/>
      <c r="Q43" s="35"/>
      <c r="R43" s="35"/>
      <c r="S43" s="35"/>
      <c r="T43" s="35"/>
      <c r="U43" s="35"/>
      <c r="V43" s="35"/>
      <c r="W43" s="35"/>
      <c r="X43" s="35"/>
      <c r="Y43" s="35"/>
      <c r="Z43" s="35"/>
      <c r="AA43" s="35"/>
      <c r="AB43" s="35"/>
      <c r="AC43" s="35"/>
      <c r="AD43" s="35"/>
      <c r="AE43" s="35"/>
      <c r="AF43" s="35"/>
      <c r="AG43" s="15"/>
    </row>
    <row r="44" spans="2:33" x14ac:dyDescent="0.15">
      <c r="B44" s="15"/>
      <c r="C44" s="29"/>
      <c r="D44" s="29"/>
      <c r="E44" s="29"/>
      <c r="F44" s="29"/>
      <c r="G44" s="29"/>
      <c r="H44" s="29"/>
      <c r="I44" s="29"/>
      <c r="J44" s="15"/>
      <c r="K44" s="35"/>
      <c r="L44" s="35"/>
      <c r="M44" s="35"/>
      <c r="N44" s="35"/>
      <c r="O44" s="35"/>
      <c r="P44" s="35"/>
      <c r="Q44" s="35"/>
      <c r="R44" s="35"/>
      <c r="S44" s="35"/>
      <c r="T44" s="35"/>
      <c r="U44" s="35"/>
      <c r="V44" s="35"/>
      <c r="W44" s="35"/>
      <c r="X44" s="35"/>
      <c r="Y44" s="35"/>
      <c r="Z44" s="35"/>
      <c r="AA44" s="35"/>
      <c r="AB44" s="35"/>
      <c r="AC44" s="35"/>
      <c r="AD44" s="35"/>
      <c r="AE44" s="35"/>
      <c r="AF44" s="35"/>
      <c r="AG44" s="15"/>
    </row>
    <row r="45" spans="2:33" x14ac:dyDescent="0.15">
      <c r="B45" s="15"/>
      <c r="C45" s="29"/>
      <c r="D45" s="29"/>
      <c r="E45" s="29"/>
      <c r="F45" s="29"/>
      <c r="G45" s="29"/>
      <c r="H45" s="29"/>
      <c r="I45" s="29"/>
      <c r="J45" s="15"/>
      <c r="K45" s="35"/>
      <c r="L45" s="35"/>
      <c r="M45" s="35"/>
      <c r="N45" s="35"/>
      <c r="O45" s="35"/>
      <c r="P45" s="35"/>
      <c r="Q45" s="35"/>
      <c r="R45" s="35"/>
      <c r="S45" s="35"/>
      <c r="T45" s="35"/>
      <c r="U45" s="35"/>
      <c r="V45" s="35"/>
      <c r="W45" s="35"/>
      <c r="X45" s="35"/>
      <c r="Y45" s="35"/>
      <c r="Z45" s="35"/>
      <c r="AA45" s="35"/>
      <c r="AB45" s="35"/>
      <c r="AC45" s="35"/>
      <c r="AD45" s="35"/>
      <c r="AE45" s="35"/>
      <c r="AF45" s="35"/>
      <c r="AG45" s="15"/>
    </row>
    <row r="46" spans="2:33" x14ac:dyDescent="0.15">
      <c r="B46" s="15"/>
      <c r="C46" s="29"/>
      <c r="D46" s="29"/>
      <c r="E46" s="29"/>
      <c r="F46" s="29"/>
      <c r="G46" s="29"/>
      <c r="H46" s="29"/>
      <c r="I46" s="29"/>
      <c r="J46" s="15"/>
      <c r="K46" s="35"/>
      <c r="L46" s="35"/>
      <c r="M46" s="35"/>
      <c r="N46" s="35"/>
      <c r="O46" s="35"/>
      <c r="P46" s="35"/>
      <c r="Q46" s="35"/>
      <c r="R46" s="35"/>
      <c r="S46" s="35"/>
      <c r="T46" s="35"/>
      <c r="U46" s="35"/>
      <c r="V46" s="35"/>
      <c r="W46" s="35"/>
      <c r="X46" s="35"/>
      <c r="Y46" s="35"/>
      <c r="Z46" s="35"/>
      <c r="AA46" s="35"/>
      <c r="AB46" s="35"/>
      <c r="AC46" s="35"/>
      <c r="AD46" s="35"/>
      <c r="AE46" s="35"/>
      <c r="AF46" s="35"/>
      <c r="AG46" s="15"/>
    </row>
    <row r="47" spans="2:33" x14ac:dyDescent="0.15">
      <c r="B47" s="15"/>
      <c r="C47" s="29"/>
      <c r="D47" s="29"/>
      <c r="E47" s="29"/>
      <c r="F47" s="29"/>
      <c r="G47" s="29"/>
      <c r="H47" s="29"/>
      <c r="I47" s="29"/>
      <c r="J47" s="15"/>
      <c r="K47" s="35"/>
      <c r="L47" s="35"/>
      <c r="M47" s="35"/>
      <c r="N47" s="35"/>
      <c r="O47" s="35"/>
      <c r="P47" s="35"/>
      <c r="Q47" s="35"/>
      <c r="R47" s="35"/>
      <c r="S47" s="35"/>
      <c r="T47" s="35"/>
      <c r="U47" s="35"/>
      <c r="V47" s="35"/>
      <c r="W47" s="35"/>
      <c r="X47" s="35"/>
      <c r="Y47" s="35"/>
      <c r="Z47" s="35"/>
      <c r="AA47" s="35"/>
      <c r="AB47" s="35"/>
      <c r="AC47" s="35"/>
      <c r="AD47" s="35"/>
      <c r="AE47" s="35"/>
      <c r="AF47" s="35"/>
      <c r="AG47" s="15"/>
    </row>
    <row r="48" spans="2:33" x14ac:dyDescent="0.15">
      <c r="B48" s="15"/>
      <c r="C48" s="29"/>
      <c r="D48" s="29"/>
      <c r="E48" s="29"/>
      <c r="F48" s="29"/>
      <c r="G48" s="29"/>
      <c r="H48" s="29"/>
      <c r="I48" s="29"/>
      <c r="J48" s="15"/>
      <c r="K48" s="35"/>
      <c r="L48" s="35"/>
      <c r="M48" s="35"/>
      <c r="N48" s="35"/>
      <c r="O48" s="35"/>
      <c r="P48" s="35"/>
      <c r="Q48" s="35"/>
      <c r="R48" s="35"/>
      <c r="S48" s="35"/>
      <c r="T48" s="35"/>
      <c r="U48" s="35"/>
      <c r="V48" s="35"/>
      <c r="W48" s="35"/>
      <c r="X48" s="35"/>
      <c r="Y48" s="35"/>
      <c r="Z48" s="35"/>
      <c r="AA48" s="35"/>
      <c r="AB48" s="35"/>
      <c r="AC48" s="35"/>
      <c r="AD48" s="35"/>
      <c r="AE48" s="35"/>
      <c r="AF48" s="35"/>
      <c r="AG48" s="15"/>
    </row>
    <row r="49" spans="2:33" x14ac:dyDescent="0.15">
      <c r="B49" s="15"/>
      <c r="C49" s="29"/>
      <c r="D49" s="29"/>
      <c r="E49" s="29"/>
      <c r="F49" s="29"/>
      <c r="G49" s="29"/>
      <c r="H49" s="29"/>
      <c r="I49" s="29"/>
      <c r="J49" s="15"/>
      <c r="K49" s="35"/>
      <c r="L49" s="35"/>
      <c r="M49" s="35"/>
      <c r="N49" s="35"/>
      <c r="O49" s="35"/>
      <c r="P49" s="35"/>
      <c r="Q49" s="35"/>
      <c r="R49" s="35"/>
      <c r="S49" s="35"/>
      <c r="T49" s="35"/>
      <c r="U49" s="35"/>
      <c r="V49" s="35"/>
      <c r="W49" s="35"/>
      <c r="X49" s="35"/>
      <c r="Y49" s="35"/>
      <c r="Z49" s="35"/>
      <c r="AA49" s="35"/>
      <c r="AB49" s="35"/>
      <c r="AC49" s="35"/>
      <c r="AD49" s="35"/>
      <c r="AE49" s="35"/>
      <c r="AF49" s="35"/>
      <c r="AG49" s="15"/>
    </row>
    <row r="50" spans="2:33" x14ac:dyDescent="0.15">
      <c r="B50" s="15"/>
      <c r="C50" s="29"/>
      <c r="D50" s="29"/>
      <c r="E50" s="29"/>
      <c r="F50" s="29"/>
      <c r="G50" s="29"/>
      <c r="H50" s="29"/>
      <c r="I50" s="29"/>
      <c r="J50" s="15"/>
      <c r="K50" s="35"/>
      <c r="L50" s="35"/>
      <c r="M50" s="35"/>
      <c r="N50" s="35"/>
      <c r="O50" s="35"/>
      <c r="P50" s="35"/>
      <c r="Q50" s="35"/>
      <c r="R50" s="35"/>
      <c r="S50" s="35"/>
      <c r="T50" s="35"/>
      <c r="U50" s="35"/>
      <c r="V50" s="35"/>
      <c r="W50" s="35"/>
      <c r="X50" s="35"/>
      <c r="Y50" s="35"/>
      <c r="Z50" s="35"/>
      <c r="AA50" s="35"/>
      <c r="AB50" s="35"/>
      <c r="AC50" s="35"/>
      <c r="AD50" s="35"/>
      <c r="AE50" s="35"/>
      <c r="AF50" s="35"/>
      <c r="AG50" s="15"/>
    </row>
    <row r="51" spans="2:33" x14ac:dyDescent="0.15">
      <c r="B51" s="15"/>
      <c r="C51" s="29"/>
      <c r="D51" s="29"/>
      <c r="E51" s="29"/>
      <c r="F51" s="29"/>
      <c r="G51" s="29"/>
      <c r="H51" s="29"/>
      <c r="I51" s="29"/>
      <c r="J51" s="15"/>
      <c r="K51" s="35"/>
      <c r="L51" s="35"/>
      <c r="M51" s="35"/>
      <c r="N51" s="35"/>
      <c r="O51" s="35"/>
      <c r="P51" s="35"/>
      <c r="Q51" s="35"/>
      <c r="R51" s="35"/>
      <c r="S51" s="35"/>
      <c r="T51" s="35"/>
      <c r="U51" s="35"/>
      <c r="V51" s="35"/>
      <c r="W51" s="35"/>
      <c r="X51" s="35"/>
      <c r="Y51" s="35"/>
      <c r="Z51" s="35"/>
      <c r="AA51" s="35"/>
      <c r="AB51" s="35"/>
      <c r="AC51" s="35"/>
      <c r="AD51" s="35"/>
      <c r="AE51" s="35"/>
      <c r="AF51" s="35"/>
      <c r="AG51" s="15"/>
    </row>
    <row r="52" spans="2:33" x14ac:dyDescent="0.15">
      <c r="B52" s="15"/>
      <c r="C52" s="29"/>
      <c r="D52" s="29"/>
      <c r="E52" s="29"/>
      <c r="F52" s="29"/>
      <c r="G52" s="29"/>
      <c r="H52" s="29"/>
      <c r="I52" s="29"/>
      <c r="J52" s="15"/>
      <c r="K52" s="35"/>
      <c r="L52" s="35"/>
      <c r="M52" s="35"/>
      <c r="N52" s="35"/>
      <c r="O52" s="35"/>
      <c r="P52" s="35"/>
      <c r="Q52" s="35"/>
      <c r="R52" s="35"/>
      <c r="S52" s="35"/>
      <c r="T52" s="35"/>
      <c r="U52" s="35"/>
      <c r="V52" s="35"/>
      <c r="W52" s="35"/>
      <c r="X52" s="35"/>
      <c r="Y52" s="35"/>
      <c r="Z52" s="35"/>
      <c r="AA52" s="35"/>
      <c r="AB52" s="35"/>
      <c r="AC52" s="35"/>
      <c r="AD52" s="35"/>
      <c r="AE52" s="35"/>
      <c r="AF52" s="35"/>
      <c r="AG52" s="15"/>
    </row>
    <row r="53" spans="2:33" x14ac:dyDescent="0.15">
      <c r="B53" s="15"/>
      <c r="C53" s="29"/>
      <c r="D53" s="29"/>
      <c r="E53" s="29"/>
      <c r="F53" s="29"/>
      <c r="G53" s="29"/>
      <c r="H53" s="29"/>
      <c r="I53" s="29"/>
      <c r="J53" s="15"/>
      <c r="K53" s="35"/>
      <c r="L53" s="35"/>
      <c r="M53" s="35"/>
      <c r="N53" s="35"/>
      <c r="O53" s="35"/>
      <c r="P53" s="35"/>
      <c r="Q53" s="35"/>
      <c r="R53" s="35"/>
      <c r="S53" s="35"/>
      <c r="T53" s="35"/>
      <c r="U53" s="35"/>
      <c r="V53" s="35"/>
      <c r="W53" s="35"/>
      <c r="X53" s="35"/>
      <c r="Y53" s="35"/>
      <c r="Z53" s="35"/>
      <c r="AA53" s="35"/>
      <c r="AB53" s="35"/>
      <c r="AC53" s="35"/>
      <c r="AD53" s="35"/>
      <c r="AE53" s="35"/>
      <c r="AF53" s="35"/>
      <c r="AG53" s="15"/>
    </row>
    <row r="54" spans="2:33" x14ac:dyDescent="0.15">
      <c r="B54" s="15"/>
      <c r="C54" s="29"/>
      <c r="D54" s="29"/>
      <c r="E54" s="29"/>
      <c r="F54" s="29"/>
      <c r="G54" s="29"/>
      <c r="H54" s="29"/>
      <c r="I54" s="29"/>
      <c r="J54" s="15"/>
      <c r="K54" s="35"/>
      <c r="L54" s="35"/>
      <c r="M54" s="35"/>
      <c r="N54" s="35"/>
      <c r="O54" s="35"/>
      <c r="P54" s="35"/>
      <c r="Q54" s="35"/>
      <c r="R54" s="35"/>
      <c r="S54" s="35"/>
      <c r="T54" s="35"/>
      <c r="U54" s="35"/>
      <c r="V54" s="35"/>
      <c r="W54" s="35"/>
      <c r="X54" s="35"/>
      <c r="Y54" s="35"/>
      <c r="Z54" s="35"/>
      <c r="AA54" s="35"/>
      <c r="AB54" s="35"/>
      <c r="AC54" s="35"/>
      <c r="AD54" s="35"/>
      <c r="AE54" s="35"/>
      <c r="AF54" s="35"/>
      <c r="AG54" s="15"/>
    </row>
    <row r="55" spans="2:33" x14ac:dyDescent="0.15">
      <c r="B55" s="15"/>
      <c r="C55" s="29"/>
      <c r="D55" s="29"/>
      <c r="E55" s="29"/>
      <c r="F55" s="29"/>
      <c r="G55" s="29"/>
      <c r="H55" s="29"/>
      <c r="I55" s="29"/>
      <c r="J55" s="15"/>
      <c r="K55" s="35"/>
      <c r="L55" s="35"/>
      <c r="M55" s="35"/>
      <c r="N55" s="35"/>
      <c r="O55" s="35"/>
      <c r="P55" s="35"/>
      <c r="Q55" s="35"/>
      <c r="R55" s="35"/>
      <c r="S55" s="35"/>
      <c r="T55" s="35"/>
      <c r="U55" s="35"/>
      <c r="V55" s="35"/>
      <c r="W55" s="35"/>
      <c r="X55" s="35"/>
      <c r="Y55" s="35"/>
      <c r="Z55" s="35"/>
      <c r="AA55" s="35"/>
      <c r="AB55" s="35"/>
      <c r="AC55" s="35"/>
      <c r="AD55" s="35"/>
      <c r="AE55" s="35"/>
      <c r="AF55" s="35"/>
      <c r="AG55" s="15"/>
    </row>
    <row r="56" spans="2:33" x14ac:dyDescent="0.15">
      <c r="B56" s="15"/>
      <c r="C56" s="29"/>
      <c r="D56" s="29"/>
      <c r="E56" s="29"/>
      <c r="F56" s="29"/>
      <c r="G56" s="29"/>
      <c r="H56" s="29"/>
      <c r="I56" s="29"/>
      <c r="J56" s="15"/>
      <c r="K56" s="35"/>
      <c r="L56" s="35"/>
      <c r="M56" s="35"/>
      <c r="N56" s="35"/>
      <c r="O56" s="35"/>
      <c r="P56" s="35"/>
      <c r="Q56" s="35"/>
      <c r="R56" s="35"/>
      <c r="S56" s="35"/>
      <c r="T56" s="35"/>
      <c r="U56" s="35"/>
      <c r="V56" s="35"/>
      <c r="W56" s="35"/>
      <c r="X56" s="35"/>
      <c r="Y56" s="35"/>
      <c r="Z56" s="35"/>
      <c r="AA56" s="35"/>
      <c r="AB56" s="35"/>
      <c r="AC56" s="35"/>
      <c r="AD56" s="35"/>
      <c r="AE56" s="35"/>
      <c r="AF56" s="35"/>
      <c r="AG56" s="15"/>
    </row>
    <row r="57" spans="2:33" x14ac:dyDescent="0.15">
      <c r="B57" s="15"/>
      <c r="C57" s="29"/>
      <c r="D57" s="29"/>
      <c r="E57" s="29"/>
      <c r="F57" s="29"/>
      <c r="G57" s="29"/>
      <c r="H57" s="29"/>
      <c r="I57" s="29"/>
      <c r="J57" s="15"/>
      <c r="K57" s="35"/>
      <c r="L57" s="35"/>
      <c r="M57" s="35"/>
      <c r="N57" s="35"/>
      <c r="O57" s="35"/>
      <c r="P57" s="35"/>
      <c r="Q57" s="35"/>
      <c r="R57" s="35"/>
      <c r="S57" s="35"/>
      <c r="T57" s="35"/>
      <c r="U57" s="35"/>
      <c r="V57" s="35"/>
      <c r="W57" s="35"/>
      <c r="X57" s="35"/>
      <c r="Y57" s="35"/>
      <c r="Z57" s="35"/>
      <c r="AA57" s="35"/>
      <c r="AB57" s="35"/>
      <c r="AC57" s="35"/>
      <c r="AD57" s="35"/>
      <c r="AE57" s="35"/>
      <c r="AF57" s="35"/>
      <c r="AG57" s="15"/>
    </row>
    <row r="58" spans="2:33" x14ac:dyDescent="0.15">
      <c r="B58" s="15"/>
      <c r="C58" s="29"/>
      <c r="D58" s="29"/>
      <c r="E58" s="29"/>
      <c r="F58" s="29"/>
      <c r="G58" s="29"/>
      <c r="H58" s="29"/>
      <c r="I58" s="29"/>
      <c r="J58" s="15"/>
      <c r="K58" s="35"/>
      <c r="L58" s="35"/>
      <c r="M58" s="35"/>
      <c r="N58" s="35"/>
      <c r="O58" s="35"/>
      <c r="P58" s="35"/>
      <c r="Q58" s="35"/>
      <c r="R58" s="35"/>
      <c r="S58" s="35"/>
      <c r="T58" s="35"/>
      <c r="U58" s="35"/>
      <c r="V58" s="35"/>
      <c r="W58" s="35"/>
      <c r="X58" s="35"/>
      <c r="Y58" s="35"/>
      <c r="Z58" s="35"/>
      <c r="AA58" s="35"/>
      <c r="AB58" s="35"/>
      <c r="AC58" s="35"/>
      <c r="AD58" s="35"/>
      <c r="AE58" s="35"/>
      <c r="AF58" s="35"/>
      <c r="AG58" s="15"/>
    </row>
    <row r="59" spans="2:33" x14ac:dyDescent="0.15">
      <c r="B59" s="15"/>
      <c r="C59" s="29"/>
      <c r="D59" s="29"/>
      <c r="E59" s="29"/>
      <c r="F59" s="29"/>
      <c r="G59" s="29"/>
      <c r="H59" s="29"/>
      <c r="I59" s="29"/>
      <c r="J59" s="15"/>
      <c r="K59" s="35"/>
      <c r="L59" s="35"/>
      <c r="M59" s="35"/>
      <c r="N59" s="35"/>
      <c r="O59" s="35"/>
      <c r="P59" s="35"/>
      <c r="Q59" s="35"/>
      <c r="R59" s="35"/>
      <c r="S59" s="35"/>
      <c r="T59" s="35"/>
      <c r="U59" s="35"/>
      <c r="V59" s="35"/>
      <c r="W59" s="35"/>
      <c r="X59" s="35"/>
      <c r="Y59" s="35"/>
      <c r="Z59" s="35"/>
      <c r="AA59" s="35"/>
      <c r="AB59" s="35"/>
      <c r="AC59" s="35"/>
      <c r="AD59" s="35"/>
      <c r="AE59" s="35"/>
      <c r="AF59" s="35"/>
      <c r="AG59" s="15"/>
    </row>
    <row r="60" spans="2:33" x14ac:dyDescent="0.15">
      <c r="B60" s="15"/>
      <c r="C60" s="29"/>
      <c r="D60" s="29"/>
      <c r="E60" s="29"/>
      <c r="F60" s="29"/>
      <c r="G60" s="29"/>
      <c r="H60" s="29"/>
      <c r="I60" s="29"/>
      <c r="J60" s="15"/>
      <c r="K60" s="35"/>
      <c r="L60" s="35"/>
      <c r="M60" s="35"/>
      <c r="N60" s="35"/>
      <c r="O60" s="35"/>
      <c r="P60" s="35"/>
      <c r="Q60" s="35"/>
      <c r="R60" s="35"/>
      <c r="S60" s="35"/>
      <c r="T60" s="35"/>
      <c r="U60" s="35"/>
      <c r="V60" s="35"/>
      <c r="W60" s="35"/>
      <c r="X60" s="35"/>
      <c r="Y60" s="35"/>
      <c r="Z60" s="35"/>
      <c r="AA60" s="35"/>
      <c r="AB60" s="35"/>
      <c r="AC60" s="35"/>
      <c r="AD60" s="35"/>
      <c r="AE60" s="35"/>
      <c r="AF60" s="35"/>
      <c r="AG60" s="15"/>
    </row>
    <row r="61" spans="2:33" x14ac:dyDescent="0.15">
      <c r="B61" s="15"/>
      <c r="C61" s="29"/>
      <c r="D61" s="29"/>
      <c r="E61" s="29"/>
      <c r="F61" s="29"/>
      <c r="G61" s="29"/>
      <c r="H61" s="29"/>
      <c r="I61" s="29"/>
      <c r="J61" s="15"/>
      <c r="K61" s="35"/>
      <c r="L61" s="35"/>
      <c r="M61" s="35"/>
      <c r="N61" s="35"/>
      <c r="O61" s="35"/>
      <c r="P61" s="35"/>
      <c r="Q61" s="35"/>
      <c r="R61" s="35"/>
      <c r="S61" s="35"/>
      <c r="T61" s="35"/>
      <c r="U61" s="35"/>
      <c r="V61" s="35"/>
      <c r="W61" s="35"/>
      <c r="X61" s="35"/>
      <c r="Y61" s="35"/>
      <c r="Z61" s="35"/>
      <c r="AA61" s="35"/>
      <c r="AB61" s="35"/>
      <c r="AC61" s="35"/>
      <c r="AD61" s="35"/>
      <c r="AE61" s="35"/>
      <c r="AF61" s="35"/>
      <c r="AG61" s="15"/>
    </row>
    <row r="62" spans="2:33" x14ac:dyDescent="0.15">
      <c r="B62" s="15"/>
      <c r="C62" s="29"/>
      <c r="D62" s="29"/>
      <c r="E62" s="29"/>
      <c r="F62" s="29"/>
      <c r="G62" s="29"/>
      <c r="H62" s="29"/>
      <c r="I62" s="29"/>
      <c r="J62" s="15"/>
      <c r="K62" s="35"/>
      <c r="L62" s="35"/>
      <c r="M62" s="35"/>
      <c r="N62" s="35"/>
      <c r="O62" s="35"/>
      <c r="P62" s="35"/>
      <c r="Q62" s="35"/>
      <c r="R62" s="35"/>
      <c r="S62" s="35"/>
      <c r="T62" s="35"/>
      <c r="U62" s="35"/>
      <c r="V62" s="35"/>
      <c r="W62" s="35"/>
      <c r="X62" s="35"/>
      <c r="Y62" s="35"/>
      <c r="Z62" s="35"/>
      <c r="AA62" s="35"/>
      <c r="AB62" s="35"/>
      <c r="AC62" s="35"/>
      <c r="AD62" s="35"/>
      <c r="AE62" s="35"/>
      <c r="AF62" s="35"/>
      <c r="AG62" s="15"/>
    </row>
    <row r="63" spans="2:33" x14ac:dyDescent="0.15">
      <c r="B63" s="15"/>
      <c r="C63" s="29"/>
      <c r="D63" s="29"/>
      <c r="E63" s="29"/>
      <c r="F63" s="29"/>
      <c r="G63" s="29"/>
      <c r="H63" s="29"/>
      <c r="I63" s="29"/>
      <c r="J63" s="15"/>
      <c r="K63" s="35"/>
      <c r="L63" s="35"/>
      <c r="M63" s="35"/>
      <c r="N63" s="35"/>
      <c r="O63" s="35"/>
      <c r="P63" s="35"/>
      <c r="Q63" s="35"/>
      <c r="R63" s="35"/>
      <c r="S63" s="35"/>
      <c r="T63" s="35"/>
      <c r="U63" s="35"/>
      <c r="V63" s="35"/>
      <c r="W63" s="35"/>
      <c r="X63" s="35"/>
      <c r="Y63" s="35"/>
      <c r="Z63" s="35"/>
      <c r="AA63" s="35"/>
      <c r="AB63" s="35"/>
      <c r="AC63" s="35"/>
      <c r="AD63" s="35"/>
      <c r="AE63" s="35"/>
      <c r="AF63" s="35"/>
      <c r="AG63" s="15"/>
    </row>
    <row r="64" spans="2:33" x14ac:dyDescent="0.15">
      <c r="B64" s="15"/>
      <c r="C64" s="29"/>
      <c r="D64" s="29"/>
      <c r="E64" s="29"/>
      <c r="F64" s="29"/>
      <c r="G64" s="29"/>
      <c r="H64" s="29"/>
      <c r="I64" s="29"/>
      <c r="J64" s="15"/>
      <c r="K64" s="35"/>
      <c r="L64" s="35"/>
      <c r="M64" s="35"/>
      <c r="N64" s="35"/>
      <c r="O64" s="35"/>
      <c r="P64" s="35"/>
      <c r="Q64" s="35"/>
      <c r="R64" s="35"/>
      <c r="S64" s="35"/>
      <c r="T64" s="35"/>
      <c r="U64" s="35"/>
      <c r="V64" s="35"/>
      <c r="W64" s="35"/>
      <c r="X64" s="35"/>
      <c r="Y64" s="35"/>
      <c r="Z64" s="35"/>
      <c r="AA64" s="35"/>
      <c r="AB64" s="35"/>
      <c r="AC64" s="35"/>
      <c r="AD64" s="35"/>
      <c r="AE64" s="35"/>
      <c r="AF64" s="35"/>
      <c r="AG64" s="15"/>
    </row>
    <row r="65" spans="2:33" x14ac:dyDescent="0.15">
      <c r="B65" s="15"/>
      <c r="C65" s="29"/>
      <c r="D65" s="29"/>
      <c r="E65" s="29"/>
      <c r="F65" s="29"/>
      <c r="G65" s="29"/>
      <c r="H65" s="29"/>
      <c r="I65" s="29"/>
      <c r="J65" s="15"/>
      <c r="K65" s="35"/>
      <c r="L65" s="35"/>
      <c r="M65" s="35"/>
      <c r="N65" s="35"/>
      <c r="O65" s="35"/>
      <c r="P65" s="35"/>
      <c r="Q65" s="35"/>
      <c r="R65" s="35"/>
      <c r="S65" s="35"/>
      <c r="T65" s="35"/>
      <c r="U65" s="35"/>
      <c r="V65" s="35"/>
      <c r="W65" s="35"/>
      <c r="X65" s="35"/>
      <c r="Y65" s="35"/>
      <c r="Z65" s="35"/>
      <c r="AA65" s="35"/>
      <c r="AB65" s="35"/>
      <c r="AC65" s="35"/>
      <c r="AD65" s="35"/>
      <c r="AE65" s="35"/>
      <c r="AF65" s="35"/>
      <c r="AG65" s="15"/>
    </row>
    <row r="66" spans="2:33" x14ac:dyDescent="0.15">
      <c r="B66" s="15"/>
      <c r="C66" s="29"/>
      <c r="D66" s="29"/>
      <c r="E66" s="29"/>
      <c r="F66" s="29"/>
      <c r="G66" s="29"/>
      <c r="H66" s="29"/>
      <c r="I66" s="29"/>
      <c r="J66" s="15"/>
      <c r="K66" s="35"/>
      <c r="L66" s="35"/>
      <c r="M66" s="35"/>
      <c r="N66" s="35"/>
      <c r="O66" s="35"/>
      <c r="P66" s="35"/>
      <c r="Q66" s="35"/>
      <c r="R66" s="35"/>
      <c r="S66" s="35"/>
      <c r="T66" s="35"/>
      <c r="U66" s="35"/>
      <c r="V66" s="35"/>
      <c r="W66" s="35"/>
      <c r="X66" s="35"/>
      <c r="Y66" s="35"/>
      <c r="Z66" s="35"/>
      <c r="AA66" s="35"/>
      <c r="AB66" s="35"/>
      <c r="AC66" s="35"/>
      <c r="AD66" s="35"/>
      <c r="AE66" s="35"/>
      <c r="AF66" s="35"/>
      <c r="AG66" s="15"/>
    </row>
    <row r="67" spans="2:33" x14ac:dyDescent="0.15">
      <c r="B67" s="15"/>
      <c r="C67" s="29"/>
      <c r="D67" s="29"/>
      <c r="E67" s="29"/>
      <c r="F67" s="29"/>
      <c r="G67" s="29"/>
      <c r="H67" s="29"/>
      <c r="I67" s="29"/>
      <c r="J67" s="15"/>
      <c r="K67" s="35"/>
      <c r="L67" s="35"/>
      <c r="M67" s="35"/>
      <c r="N67" s="35"/>
      <c r="O67" s="35"/>
      <c r="P67" s="35"/>
      <c r="Q67" s="35"/>
      <c r="R67" s="35"/>
      <c r="S67" s="35"/>
      <c r="T67" s="35"/>
      <c r="U67" s="35"/>
      <c r="V67" s="35"/>
      <c r="W67" s="35"/>
      <c r="X67" s="35"/>
      <c r="Y67" s="35"/>
      <c r="Z67" s="35"/>
      <c r="AA67" s="35"/>
      <c r="AB67" s="35"/>
      <c r="AC67" s="35"/>
      <c r="AD67" s="35"/>
      <c r="AE67" s="35"/>
      <c r="AF67" s="35"/>
      <c r="AG67" s="15"/>
    </row>
    <row r="68" spans="2:33" x14ac:dyDescent="0.15">
      <c r="B68" s="15"/>
      <c r="C68" s="29"/>
      <c r="D68" s="29"/>
      <c r="E68" s="29"/>
      <c r="F68" s="29"/>
      <c r="G68" s="29"/>
      <c r="H68" s="29"/>
      <c r="I68" s="29"/>
      <c r="J68" s="15"/>
      <c r="K68" s="35"/>
      <c r="L68" s="35"/>
      <c r="M68" s="35"/>
      <c r="N68" s="35"/>
      <c r="O68" s="35"/>
      <c r="P68" s="35"/>
      <c r="Q68" s="35"/>
      <c r="R68" s="35"/>
      <c r="S68" s="35"/>
      <c r="T68" s="35"/>
      <c r="U68" s="35"/>
      <c r="V68" s="35"/>
      <c r="W68" s="35"/>
      <c r="X68" s="35"/>
      <c r="Y68" s="35"/>
      <c r="Z68" s="35"/>
      <c r="AA68" s="35"/>
      <c r="AB68" s="35"/>
      <c r="AC68" s="35"/>
      <c r="AD68" s="35"/>
      <c r="AE68" s="35"/>
      <c r="AF68" s="35"/>
      <c r="AG68" s="15"/>
    </row>
    <row r="69" spans="2:33" ht="2" customHeight="1" x14ac:dyDescent="0.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row>
  </sheetData>
  <sheetProtection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D046-7683-A94D-980C-3E5C1D3FF128}">
  <sheetPr>
    <tabColor theme="6" tint="-0.249977111117893"/>
  </sheetPr>
  <dimension ref="A2:C5"/>
  <sheetViews>
    <sheetView workbookViewId="0">
      <selection activeCell="B5" sqref="B5"/>
    </sheetView>
  </sheetViews>
  <sheetFormatPr baseColWidth="10" defaultRowHeight="14" x14ac:dyDescent="0.15"/>
  <cols>
    <col min="1" max="1" width="14" bestFit="1" customWidth="1"/>
    <col min="2" max="2" width="15.33203125" customWidth="1"/>
    <col min="3" max="3" width="19.6640625" customWidth="1"/>
    <col min="4" max="4" width="5.1640625" customWidth="1"/>
    <col min="5" max="5" width="10.6640625" bestFit="1" customWidth="1"/>
    <col min="6" max="7" width="5.1640625" bestFit="1" customWidth="1"/>
    <col min="8" max="8" width="8.6640625" bestFit="1" customWidth="1"/>
    <col min="9" max="9" width="27.5" bestFit="1" customWidth="1"/>
    <col min="10" max="10" width="19" bestFit="1" customWidth="1"/>
    <col min="11" max="11" width="8.6640625" bestFit="1" customWidth="1"/>
    <col min="12" max="12" width="27.5" bestFit="1" customWidth="1"/>
    <col min="13" max="13" width="17.33203125" bestFit="1" customWidth="1"/>
    <col min="15" max="15" width="7.83203125" bestFit="1" customWidth="1"/>
    <col min="16" max="16" width="19.83203125" bestFit="1" customWidth="1"/>
    <col min="17" max="17" width="15.1640625" bestFit="1" customWidth="1"/>
    <col min="18" max="18" width="10.5" bestFit="1" customWidth="1"/>
    <col min="19" max="19" width="19" bestFit="1" customWidth="1"/>
    <col min="20" max="20" width="7.1640625" bestFit="1" customWidth="1"/>
    <col min="21" max="21" width="13.5" bestFit="1" customWidth="1"/>
    <col min="22" max="22" width="17.83203125" bestFit="1" customWidth="1"/>
    <col min="23" max="23" width="35.1640625" bestFit="1" customWidth="1"/>
    <col min="24" max="24" width="11.1640625" bestFit="1" customWidth="1"/>
    <col min="25" max="25" width="21.83203125" bestFit="1" customWidth="1"/>
    <col min="26" max="26" width="15.5" bestFit="1" customWidth="1"/>
    <col min="27" max="27" width="28" bestFit="1" customWidth="1"/>
    <col min="28" max="29" width="11.5" bestFit="1" customWidth="1"/>
    <col min="30" max="31" width="11.1640625" bestFit="1" customWidth="1"/>
    <col min="32" max="32" width="12.6640625" bestFit="1" customWidth="1"/>
    <col min="33" max="33" width="8.6640625" bestFit="1" customWidth="1"/>
    <col min="34" max="34" width="13" bestFit="1" customWidth="1"/>
    <col min="35" max="35" width="9.1640625" bestFit="1" customWidth="1"/>
    <col min="36" max="36" width="12.5" bestFit="1" customWidth="1"/>
    <col min="37" max="37" width="9" bestFit="1" customWidth="1"/>
    <col min="38" max="38" width="9.6640625" bestFit="1" customWidth="1"/>
    <col min="39" max="39" width="10.5" bestFit="1" customWidth="1"/>
    <col min="40" max="40" width="8.83203125" bestFit="1" customWidth="1"/>
    <col min="41" max="41" width="15.5" bestFit="1" customWidth="1"/>
    <col min="42" max="42" width="16.83203125" bestFit="1" customWidth="1"/>
    <col min="43" max="43" width="24.1640625" bestFit="1" customWidth="1"/>
    <col min="44" max="44" width="13.33203125" bestFit="1" customWidth="1"/>
    <col min="45" max="45" width="9.33203125" bestFit="1" customWidth="1"/>
    <col min="46" max="46" width="10.6640625" bestFit="1" customWidth="1"/>
    <col min="47" max="47" width="8.1640625" bestFit="1" customWidth="1"/>
    <col min="48" max="48" width="13.1640625" bestFit="1" customWidth="1"/>
    <col min="49" max="49" width="17.5" bestFit="1" customWidth="1"/>
    <col min="50" max="50" width="40.6640625" bestFit="1" customWidth="1"/>
    <col min="51" max="51" width="13.33203125" bestFit="1" customWidth="1"/>
    <col min="52" max="52" width="11.1640625" bestFit="1" customWidth="1"/>
    <col min="53" max="53" width="9" bestFit="1" customWidth="1"/>
    <col min="54" max="54" width="26.83203125" bestFit="1" customWidth="1"/>
    <col min="55" max="55" width="12.83203125" bestFit="1" customWidth="1"/>
    <col min="56" max="56" width="11.33203125" bestFit="1" customWidth="1"/>
    <col min="57" max="57" width="9.6640625" bestFit="1" customWidth="1"/>
    <col min="58" max="58" width="12.5" bestFit="1" customWidth="1"/>
    <col min="59" max="59" width="11.33203125" bestFit="1" customWidth="1"/>
    <col min="60" max="60" width="15.33203125" bestFit="1" customWidth="1"/>
    <col min="61" max="61" width="14.6640625" bestFit="1" customWidth="1"/>
    <col min="62" max="62" width="12.33203125" bestFit="1" customWidth="1"/>
    <col min="63" max="63" width="12" bestFit="1" customWidth="1"/>
    <col min="64" max="64" width="14" bestFit="1" customWidth="1"/>
    <col min="66" max="66" width="25.6640625" bestFit="1" customWidth="1"/>
    <col min="67" max="67" width="7.33203125" bestFit="1" customWidth="1"/>
    <col min="68" max="68" width="27" bestFit="1" customWidth="1"/>
    <col min="69" max="69" width="23.83203125" bestFit="1" customWidth="1"/>
    <col min="70" max="70" width="10.33203125" bestFit="1" customWidth="1"/>
    <col min="71" max="71" width="11.83203125" bestFit="1" customWidth="1"/>
    <col min="72" max="72" width="11" bestFit="1" customWidth="1"/>
    <col min="73" max="73" width="13.1640625" bestFit="1" customWidth="1"/>
    <col min="74" max="74" width="8.5" bestFit="1" customWidth="1"/>
    <col min="75" max="75" width="11.33203125" bestFit="1" customWidth="1"/>
    <col min="76" max="76" width="15.6640625" bestFit="1" customWidth="1"/>
    <col min="77" max="77" width="12.1640625" bestFit="1" customWidth="1"/>
    <col min="78" max="78" width="14.1640625" bestFit="1" customWidth="1"/>
    <col min="79" max="79" width="11.5" bestFit="1" customWidth="1"/>
    <col min="80" max="80" width="22.33203125" bestFit="1" customWidth="1"/>
    <col min="81" max="81" width="10" bestFit="1" customWidth="1"/>
    <col min="82" max="82" width="8.1640625" bestFit="1" customWidth="1"/>
    <col min="83" max="83" width="14" bestFit="1" customWidth="1"/>
    <col min="84" max="84" width="11" bestFit="1" customWidth="1"/>
    <col min="85" max="85" width="9.6640625" bestFit="1" customWidth="1"/>
    <col min="86" max="86" width="16.83203125" bestFit="1" customWidth="1"/>
    <col min="87" max="87" width="15.83203125" bestFit="1" customWidth="1"/>
    <col min="88" max="88" width="22.6640625" bestFit="1" customWidth="1"/>
    <col min="89" max="89" width="11.33203125" bestFit="1" customWidth="1"/>
    <col min="90" max="90" width="9.6640625" bestFit="1" customWidth="1"/>
    <col min="91" max="91" width="12.1640625" bestFit="1" customWidth="1"/>
    <col min="92" max="92" width="31.1640625" bestFit="1" customWidth="1"/>
    <col min="93" max="93" width="23.83203125" bestFit="1" customWidth="1"/>
    <col min="94" max="94" width="19.6640625" bestFit="1" customWidth="1"/>
    <col min="95" max="95" width="34.1640625" bestFit="1" customWidth="1"/>
    <col min="96" max="96" width="16.83203125" bestFit="1" customWidth="1"/>
    <col min="97" max="97" width="16.5" bestFit="1" customWidth="1"/>
    <col min="98" max="98" width="12.83203125" bestFit="1" customWidth="1"/>
    <col min="99" max="99" width="17" bestFit="1" customWidth="1"/>
    <col min="100" max="100" width="19.5" bestFit="1" customWidth="1"/>
    <col min="101" max="101" width="18" bestFit="1" customWidth="1"/>
    <col min="102" max="102" width="13.6640625" bestFit="1" customWidth="1"/>
    <col min="103" max="103" width="18" bestFit="1" customWidth="1"/>
    <col min="104" max="104" width="10.5" bestFit="1" customWidth="1"/>
    <col min="105" max="105" width="13.6640625" bestFit="1" customWidth="1"/>
    <col min="106" max="106" width="15.5" bestFit="1" customWidth="1"/>
    <col min="107" max="107" width="11.5" bestFit="1" customWidth="1"/>
    <col min="108" max="108" width="8.33203125" bestFit="1" customWidth="1"/>
    <col min="109" max="109" width="13.1640625" bestFit="1" customWidth="1"/>
    <col min="110" max="110" width="10.6640625" bestFit="1" customWidth="1"/>
    <col min="111" max="111" width="12.5" bestFit="1" customWidth="1"/>
    <col min="112" max="112" width="23.83203125" bestFit="1" customWidth="1"/>
    <col min="113" max="113" width="25.1640625" bestFit="1" customWidth="1"/>
    <col min="114" max="114" width="11.83203125" bestFit="1" customWidth="1"/>
    <col min="115" max="115" width="13" bestFit="1" customWidth="1"/>
    <col min="116" max="116" width="10" bestFit="1" customWidth="1"/>
    <col min="117" max="117" width="9.5" bestFit="1" customWidth="1"/>
    <col min="118" max="118" width="11.5" bestFit="1" customWidth="1"/>
    <col min="119" max="119" width="8.83203125" bestFit="1" customWidth="1"/>
    <col min="120" max="120" width="11" bestFit="1" customWidth="1"/>
    <col min="121" max="121" width="21.83203125" bestFit="1" customWidth="1"/>
    <col min="122" max="122" width="12.83203125" bestFit="1" customWidth="1"/>
    <col min="123" max="123" width="9.5" bestFit="1" customWidth="1"/>
    <col min="124" max="124" width="9.83203125" bestFit="1" customWidth="1"/>
    <col min="125" max="125" width="11.5" bestFit="1" customWidth="1"/>
    <col min="126" max="126" width="12.33203125" bestFit="1" customWidth="1"/>
    <col min="127" max="127" width="23.1640625" bestFit="1" customWidth="1"/>
    <col min="128" max="128" width="16.6640625" bestFit="1" customWidth="1"/>
    <col min="129" max="129" width="13" bestFit="1" customWidth="1"/>
    <col min="130" max="130" width="15.1640625" bestFit="1" customWidth="1"/>
    <col min="131" max="131" width="19.33203125" bestFit="1" customWidth="1"/>
    <col min="132" max="132" width="12.6640625" bestFit="1" customWidth="1"/>
    <col min="133" max="133" width="11.83203125" bestFit="1" customWidth="1"/>
    <col min="134" max="134" width="14.33203125" bestFit="1" customWidth="1"/>
    <col min="135" max="135" width="11.6640625" bestFit="1" customWidth="1"/>
    <col min="136" max="136" width="19.1640625" bestFit="1" customWidth="1"/>
    <col min="137" max="137" width="16.5" bestFit="1" customWidth="1"/>
    <col min="138" max="138" width="9.1640625" bestFit="1" customWidth="1"/>
    <col min="139" max="139" width="13.6640625" bestFit="1" customWidth="1"/>
    <col min="140" max="140" width="9" bestFit="1" customWidth="1"/>
    <col min="141" max="141" width="8.83203125" bestFit="1" customWidth="1"/>
    <col min="142" max="142" width="11" bestFit="1" customWidth="1"/>
    <col min="143" max="143" width="11.83203125" bestFit="1" customWidth="1"/>
    <col min="144" max="144" width="32.5" bestFit="1" customWidth="1"/>
    <col min="145" max="145" width="20.1640625" bestFit="1" customWidth="1"/>
    <col min="146" max="146" width="11.1640625" bestFit="1" customWidth="1"/>
    <col min="147" max="147" width="9.33203125" bestFit="1" customWidth="1"/>
    <col min="148" max="148" width="16.1640625" bestFit="1" customWidth="1"/>
    <col min="149" max="149" width="10" bestFit="1" customWidth="1"/>
    <col min="150" max="150" width="12.1640625" bestFit="1" customWidth="1"/>
    <col min="151" max="151" width="9.6640625" bestFit="1" customWidth="1"/>
    <col min="152" max="152" width="16.83203125" bestFit="1" customWidth="1"/>
    <col min="153" max="153" width="14.33203125" bestFit="1" customWidth="1"/>
    <col min="154" max="154" width="13.1640625" bestFit="1" customWidth="1"/>
    <col min="155" max="155" width="15.33203125" bestFit="1" customWidth="1"/>
    <col min="156" max="157" width="16.1640625" bestFit="1" customWidth="1"/>
    <col min="158" max="158" width="35.33203125" bestFit="1" customWidth="1"/>
    <col min="159" max="159" width="36.6640625" bestFit="1" customWidth="1"/>
    <col min="160" max="160" width="14" bestFit="1" customWidth="1"/>
    <col min="161" max="161" width="35.5" bestFit="1" customWidth="1"/>
    <col min="162" max="162" width="14" bestFit="1" customWidth="1"/>
    <col min="163" max="163" width="9" bestFit="1" customWidth="1"/>
    <col min="165" max="165" width="26.83203125" bestFit="1" customWidth="1"/>
    <col min="166" max="166" width="8.5" bestFit="1" customWidth="1"/>
    <col min="167" max="167" width="14" bestFit="1" customWidth="1"/>
    <col min="168" max="168" width="17.5" bestFit="1" customWidth="1"/>
    <col min="169" max="169" width="16.6640625" bestFit="1" customWidth="1"/>
    <col min="170" max="170" width="7.33203125" bestFit="1" customWidth="1"/>
    <col min="171" max="171" width="27.1640625" bestFit="1" customWidth="1"/>
  </cols>
  <sheetData>
    <row r="2" spans="1:3" x14ac:dyDescent="0.15">
      <c r="A2" s="4" t="s">
        <v>110</v>
      </c>
      <c r="B2" t="s">
        <v>390</v>
      </c>
      <c r="C2" t="s">
        <v>391</v>
      </c>
    </row>
    <row r="3" spans="1:3" x14ac:dyDescent="0.15">
      <c r="A3" s="5">
        <v>2017</v>
      </c>
      <c r="B3" s="1"/>
      <c r="C3" s="1"/>
    </row>
    <row r="4" spans="1:3" x14ac:dyDescent="0.15">
      <c r="A4" s="14" t="s">
        <v>37</v>
      </c>
      <c r="B4" s="1">
        <v>50.66430469441984</v>
      </c>
      <c r="C4" s="1">
        <v>49.33569530558016</v>
      </c>
    </row>
    <row r="5" spans="1:3" x14ac:dyDescent="0.15">
      <c r="A5" s="14" t="s">
        <v>38</v>
      </c>
      <c r="B5" s="1">
        <v>35.978260869565219</v>
      </c>
      <c r="C5" s="1">
        <v>64.021739130434781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25729-72C4-434D-814B-A9425356F849}">
  <sheetPr>
    <tabColor theme="6" tint="-0.249977111117893"/>
  </sheetPr>
  <dimension ref="A2:D6"/>
  <sheetViews>
    <sheetView zoomScaleNormal="100" workbookViewId="0">
      <selection activeCell="B5" sqref="B5"/>
    </sheetView>
  </sheetViews>
  <sheetFormatPr baseColWidth="10" defaultRowHeight="14" x14ac:dyDescent="0.15"/>
  <cols>
    <col min="1" max="1" width="13.5" bestFit="1" customWidth="1"/>
    <col min="2" max="2" width="36.5" bestFit="1" customWidth="1"/>
    <col min="3" max="4" width="32.83203125" bestFit="1" customWidth="1"/>
    <col min="5" max="5" width="24.6640625" bestFit="1" customWidth="1"/>
    <col min="6" max="7" width="23.1640625" bestFit="1" customWidth="1"/>
    <col min="8" max="8" width="29.33203125" bestFit="1" customWidth="1"/>
    <col min="9" max="9" width="29.5" bestFit="1" customWidth="1"/>
    <col min="10" max="11" width="18.33203125" bestFit="1" customWidth="1"/>
    <col min="12" max="12" width="24.5" bestFit="1" customWidth="1"/>
    <col min="13" max="13" width="24.6640625" bestFit="1" customWidth="1"/>
    <col min="14" max="15" width="18.33203125" bestFit="1" customWidth="1"/>
    <col min="16" max="16" width="24.5" bestFit="1" customWidth="1"/>
    <col min="17" max="17" width="24.6640625" bestFit="1" customWidth="1"/>
    <col min="18" max="19" width="18.33203125" bestFit="1" customWidth="1"/>
    <col min="20" max="20" width="24.5" bestFit="1" customWidth="1"/>
    <col min="21" max="21" width="24.6640625" bestFit="1" customWidth="1"/>
    <col min="22" max="23" width="23.1640625" bestFit="1" customWidth="1"/>
    <col min="24" max="24" width="29.33203125" bestFit="1" customWidth="1"/>
    <col min="25" max="25" width="29.5" bestFit="1" customWidth="1"/>
    <col min="26" max="26" width="13.33203125" bestFit="1" customWidth="1"/>
    <col min="27" max="27" width="25.83203125" bestFit="1" customWidth="1"/>
    <col min="28" max="29" width="9.33203125" bestFit="1" customWidth="1"/>
    <col min="30" max="31" width="9" bestFit="1" customWidth="1"/>
    <col min="32" max="32" width="10.5" bestFit="1" customWidth="1"/>
    <col min="33" max="33" width="6.5" bestFit="1" customWidth="1"/>
    <col min="34" max="34" width="10.83203125" bestFit="1" customWidth="1"/>
    <col min="35" max="35" width="7" bestFit="1" customWidth="1"/>
    <col min="36" max="36" width="10.33203125" bestFit="1" customWidth="1"/>
    <col min="37" max="37" width="6.83203125" bestFit="1" customWidth="1"/>
    <col min="38" max="38" width="7.5" bestFit="1" customWidth="1"/>
    <col min="39" max="39" width="8.33203125" bestFit="1" customWidth="1"/>
    <col min="40" max="40" width="6.6640625" bestFit="1" customWidth="1"/>
    <col min="41" max="41" width="13.33203125" bestFit="1" customWidth="1"/>
    <col min="42" max="42" width="14.6640625" bestFit="1" customWidth="1"/>
    <col min="43" max="43" width="22" bestFit="1" customWidth="1"/>
    <col min="44" max="44" width="11.1640625" bestFit="1" customWidth="1"/>
    <col min="45" max="45" width="7.1640625" bestFit="1" customWidth="1"/>
    <col min="46" max="46" width="8.5" bestFit="1" customWidth="1"/>
    <col min="47" max="47" width="6.1640625" bestFit="1" customWidth="1"/>
    <col min="48" max="48" width="11" bestFit="1" customWidth="1"/>
    <col min="49" max="49" width="15.33203125" bestFit="1" customWidth="1"/>
    <col min="50" max="50" width="38.5" bestFit="1" customWidth="1"/>
    <col min="51" max="51" width="11.1640625" bestFit="1" customWidth="1"/>
    <col min="52" max="52" width="9" bestFit="1" customWidth="1"/>
    <col min="53" max="53" width="6.83203125" bestFit="1" customWidth="1"/>
    <col min="54" max="54" width="24.6640625" bestFit="1" customWidth="1"/>
    <col min="55" max="55" width="10.6640625" bestFit="1" customWidth="1"/>
    <col min="56" max="56" width="9.1640625" bestFit="1" customWidth="1"/>
    <col min="57" max="57" width="7.5" bestFit="1" customWidth="1"/>
    <col min="58" max="58" width="10.33203125" bestFit="1" customWidth="1"/>
    <col min="59" max="59" width="9.1640625" bestFit="1" customWidth="1"/>
    <col min="60" max="60" width="13.1640625" bestFit="1" customWidth="1"/>
    <col min="61" max="61" width="12.5" bestFit="1" customWidth="1"/>
    <col min="62" max="62" width="10.1640625" bestFit="1" customWidth="1"/>
    <col min="63" max="63" width="9.83203125" bestFit="1" customWidth="1"/>
    <col min="64" max="64" width="11.83203125" bestFit="1" customWidth="1"/>
    <col min="65" max="65" width="8.6640625" bestFit="1" customWidth="1"/>
    <col min="66" max="66" width="23.5" bestFit="1" customWidth="1"/>
    <col min="67" max="67" width="6.1640625" bestFit="1" customWidth="1"/>
    <col min="68" max="68" width="24.83203125" bestFit="1" customWidth="1"/>
    <col min="69" max="69" width="21.6640625" bestFit="1" customWidth="1"/>
    <col min="70" max="70" width="8.1640625" bestFit="1" customWidth="1"/>
    <col min="71" max="71" width="9.6640625" bestFit="1" customWidth="1"/>
    <col min="72" max="72" width="8.83203125" bestFit="1" customWidth="1"/>
    <col min="73" max="73" width="11" bestFit="1" customWidth="1"/>
    <col min="74" max="74" width="6.33203125" bestFit="1" customWidth="1"/>
    <col min="75" max="75" width="9.1640625" bestFit="1" customWidth="1"/>
    <col min="76" max="76" width="13.5" bestFit="1" customWidth="1"/>
    <col min="77" max="77" width="10" bestFit="1" customWidth="1"/>
    <col min="78" max="78" width="12" bestFit="1" customWidth="1"/>
    <col min="79" max="79" width="9.33203125" bestFit="1" customWidth="1"/>
    <col min="80" max="80" width="20.1640625" bestFit="1" customWidth="1"/>
    <col min="81" max="81" width="7.83203125" bestFit="1" customWidth="1"/>
    <col min="82" max="82" width="6" bestFit="1" customWidth="1"/>
    <col min="83" max="83" width="11.83203125" bestFit="1" customWidth="1"/>
    <col min="84" max="84" width="8.83203125" bestFit="1" customWidth="1"/>
    <col min="85" max="85" width="7.5" bestFit="1" customWidth="1"/>
    <col min="86" max="86" width="14.6640625" bestFit="1" customWidth="1"/>
    <col min="87" max="87" width="13.6640625" bestFit="1" customWidth="1"/>
    <col min="88" max="88" width="20.5" bestFit="1" customWidth="1"/>
    <col min="89" max="89" width="9.1640625" bestFit="1" customWidth="1"/>
    <col min="90" max="90" width="7.5" bestFit="1" customWidth="1"/>
    <col min="91" max="91" width="10" bestFit="1" customWidth="1"/>
    <col min="92" max="92" width="29" bestFit="1" customWidth="1"/>
    <col min="93" max="93" width="21.6640625" bestFit="1" customWidth="1"/>
    <col min="94" max="94" width="17.5" bestFit="1" customWidth="1"/>
    <col min="95" max="95" width="32" bestFit="1" customWidth="1"/>
    <col min="96" max="96" width="14.6640625" bestFit="1" customWidth="1"/>
    <col min="97" max="97" width="14.33203125" bestFit="1" customWidth="1"/>
    <col min="98" max="98" width="10.6640625" bestFit="1" customWidth="1"/>
    <col min="99" max="99" width="14.83203125" bestFit="1" customWidth="1"/>
    <col min="100" max="100" width="17.33203125" bestFit="1" customWidth="1"/>
    <col min="101" max="101" width="15.83203125" bestFit="1" customWidth="1"/>
    <col min="102" max="102" width="11.5" bestFit="1" customWidth="1"/>
    <col min="103" max="103" width="15.83203125" bestFit="1" customWidth="1"/>
    <col min="104" max="104" width="8.33203125" bestFit="1" customWidth="1"/>
    <col min="105" max="105" width="11.5" bestFit="1" customWidth="1"/>
    <col min="106" max="106" width="13.33203125" bestFit="1" customWidth="1"/>
    <col min="107" max="107" width="9.33203125" bestFit="1" customWidth="1"/>
    <col min="108" max="108" width="6.1640625" bestFit="1" customWidth="1"/>
    <col min="109" max="109" width="11" bestFit="1" customWidth="1"/>
    <col min="110" max="110" width="8.5" bestFit="1" customWidth="1"/>
    <col min="111" max="111" width="10.33203125" bestFit="1" customWidth="1"/>
    <col min="112" max="112" width="21.6640625" bestFit="1" customWidth="1"/>
    <col min="113" max="113" width="23" bestFit="1" customWidth="1"/>
    <col min="114" max="114" width="9.6640625" bestFit="1" customWidth="1"/>
    <col min="115" max="115" width="10.83203125" bestFit="1" customWidth="1"/>
    <col min="116" max="116" width="7.83203125" bestFit="1" customWidth="1"/>
    <col min="117" max="117" width="7.33203125" bestFit="1" customWidth="1"/>
    <col min="118" max="118" width="9.33203125" bestFit="1" customWidth="1"/>
    <col min="119" max="119" width="6.6640625" bestFit="1" customWidth="1"/>
    <col min="120" max="120" width="8.83203125" bestFit="1" customWidth="1"/>
    <col min="121" max="121" width="19.6640625" bestFit="1" customWidth="1"/>
    <col min="122" max="122" width="10.6640625" bestFit="1" customWidth="1"/>
    <col min="123" max="123" width="7.33203125" bestFit="1" customWidth="1"/>
    <col min="124" max="124" width="7.6640625" bestFit="1" customWidth="1"/>
    <col min="125" max="125" width="9.33203125" bestFit="1" customWidth="1"/>
    <col min="126" max="126" width="10.1640625" bestFit="1" customWidth="1"/>
    <col min="127" max="127" width="21" bestFit="1" customWidth="1"/>
    <col min="128" max="128" width="14.5" bestFit="1" customWidth="1"/>
    <col min="129" max="129" width="10.83203125" bestFit="1" customWidth="1"/>
    <col min="130" max="130" width="13" bestFit="1" customWidth="1"/>
    <col min="131" max="131" width="17.1640625" bestFit="1" customWidth="1"/>
    <col min="132" max="132" width="10.5" bestFit="1" customWidth="1"/>
    <col min="133" max="133" width="9.6640625" bestFit="1" customWidth="1"/>
    <col min="134" max="134" width="12.1640625" bestFit="1" customWidth="1"/>
    <col min="135" max="135" width="9.5" bestFit="1" customWidth="1"/>
    <col min="136" max="136" width="17" bestFit="1" customWidth="1"/>
    <col min="137" max="137" width="14.33203125" bestFit="1" customWidth="1"/>
    <col min="138" max="138" width="7" bestFit="1" customWidth="1"/>
    <col min="139" max="139" width="11.5" bestFit="1" customWidth="1"/>
    <col min="140" max="140" width="6.83203125" bestFit="1" customWidth="1"/>
    <col min="141" max="141" width="6.6640625" bestFit="1" customWidth="1"/>
    <col min="142" max="142" width="8.83203125" bestFit="1" customWidth="1"/>
    <col min="143" max="143" width="9.6640625" bestFit="1" customWidth="1"/>
    <col min="144" max="144" width="30.33203125" bestFit="1" customWidth="1"/>
    <col min="145" max="145" width="18" bestFit="1" customWidth="1"/>
    <col min="146" max="146" width="9" bestFit="1" customWidth="1"/>
    <col min="147" max="147" width="7.1640625" bestFit="1" customWidth="1"/>
    <col min="148" max="148" width="14" bestFit="1" customWidth="1"/>
    <col min="149" max="149" width="7.83203125" bestFit="1" customWidth="1"/>
    <col min="150" max="150" width="10" bestFit="1" customWidth="1"/>
    <col min="151" max="151" width="7.5" bestFit="1" customWidth="1"/>
    <col min="152" max="152" width="14.6640625" bestFit="1" customWidth="1"/>
    <col min="153" max="153" width="12.1640625" bestFit="1" customWidth="1"/>
    <col min="154" max="154" width="11" bestFit="1" customWidth="1"/>
    <col min="155" max="155" width="13.1640625" bestFit="1" customWidth="1"/>
    <col min="156" max="157" width="14" bestFit="1" customWidth="1"/>
    <col min="158" max="158" width="33.1640625" bestFit="1" customWidth="1"/>
    <col min="159" max="159" width="34.5" bestFit="1" customWidth="1"/>
    <col min="160" max="160" width="11.83203125" bestFit="1" customWidth="1"/>
    <col min="161" max="161" width="33.33203125" bestFit="1" customWidth="1"/>
    <col min="162" max="162" width="11.83203125" bestFit="1" customWidth="1"/>
    <col min="163" max="163" width="6.83203125" bestFit="1" customWidth="1"/>
    <col min="164" max="164" width="8.6640625" bestFit="1" customWidth="1"/>
    <col min="165" max="165" width="24.6640625" bestFit="1" customWidth="1"/>
    <col min="166" max="166" width="6.33203125" bestFit="1" customWidth="1"/>
    <col min="167" max="167" width="11.83203125" bestFit="1" customWidth="1"/>
    <col min="168" max="168" width="15.33203125" bestFit="1" customWidth="1"/>
    <col min="169" max="169" width="14.5" bestFit="1" customWidth="1"/>
    <col min="170" max="170" width="5.1640625" bestFit="1" customWidth="1"/>
    <col min="171" max="171" width="25" bestFit="1" customWidth="1"/>
    <col min="172" max="172" width="11.5" bestFit="1" customWidth="1"/>
    <col min="173" max="173" width="24.6640625" bestFit="1" customWidth="1"/>
    <col min="174" max="174" width="24.5" bestFit="1" customWidth="1"/>
    <col min="175" max="175" width="24.6640625" bestFit="1" customWidth="1"/>
    <col min="176" max="176" width="24.5" bestFit="1" customWidth="1"/>
    <col min="177" max="177" width="24.6640625" bestFit="1" customWidth="1"/>
    <col min="178" max="178" width="24.5" bestFit="1" customWidth="1"/>
    <col min="179" max="179" width="24.6640625" bestFit="1" customWidth="1"/>
    <col min="180" max="180" width="24.5" bestFit="1" customWidth="1"/>
    <col min="181" max="181" width="24.6640625" bestFit="1" customWidth="1"/>
    <col min="182" max="182" width="29" bestFit="1" customWidth="1"/>
    <col min="183" max="183" width="24.6640625" bestFit="1" customWidth="1"/>
    <col min="184" max="184" width="24.5" bestFit="1" customWidth="1"/>
    <col min="185" max="185" width="24.6640625" bestFit="1" customWidth="1"/>
    <col min="186" max="186" width="24.5" bestFit="1" customWidth="1"/>
    <col min="187" max="187" width="24.6640625" bestFit="1" customWidth="1"/>
    <col min="188" max="188" width="32" bestFit="1" customWidth="1"/>
    <col min="189" max="189" width="24.6640625" bestFit="1" customWidth="1"/>
    <col min="190" max="190" width="24.5" bestFit="1" customWidth="1"/>
    <col min="191" max="191" width="24.6640625" bestFit="1" customWidth="1"/>
    <col min="192" max="192" width="24.5" bestFit="1" customWidth="1"/>
    <col min="193" max="193" width="24.6640625" bestFit="1" customWidth="1"/>
    <col min="194" max="194" width="24.5" bestFit="1" customWidth="1"/>
    <col min="195" max="195" width="24.6640625" bestFit="1" customWidth="1"/>
    <col min="196" max="196" width="24.5" bestFit="1" customWidth="1"/>
    <col min="197" max="197" width="24.6640625" bestFit="1" customWidth="1"/>
    <col min="198" max="198" width="24.5" bestFit="1" customWidth="1"/>
    <col min="199" max="199" width="24.6640625" bestFit="1" customWidth="1"/>
    <col min="200" max="200" width="24.5" bestFit="1" customWidth="1"/>
    <col min="201" max="201" width="24.6640625" bestFit="1" customWidth="1"/>
    <col min="202" max="202" width="24.5" bestFit="1" customWidth="1"/>
    <col min="203" max="203" width="24.6640625" bestFit="1" customWidth="1"/>
    <col min="204" max="204" width="24.5" bestFit="1" customWidth="1"/>
    <col min="205" max="205" width="24.6640625" bestFit="1" customWidth="1"/>
    <col min="206" max="206" width="24.5" bestFit="1" customWidth="1"/>
    <col min="207" max="207" width="24.6640625" bestFit="1" customWidth="1"/>
    <col min="208" max="208" width="24.5" bestFit="1" customWidth="1"/>
    <col min="209" max="209" width="24.6640625" bestFit="1" customWidth="1"/>
    <col min="210" max="210" width="24.5" bestFit="1" customWidth="1"/>
    <col min="211" max="211" width="24.6640625" bestFit="1" customWidth="1"/>
    <col min="212" max="212" width="24.5" bestFit="1" customWidth="1"/>
    <col min="213" max="213" width="24.6640625" bestFit="1" customWidth="1"/>
    <col min="214" max="214" width="24.5" bestFit="1" customWidth="1"/>
    <col min="215" max="215" width="24.6640625" bestFit="1" customWidth="1"/>
    <col min="216" max="216" width="24.5" bestFit="1" customWidth="1"/>
    <col min="217" max="217" width="24.6640625" bestFit="1" customWidth="1"/>
    <col min="218" max="218" width="24.5" bestFit="1" customWidth="1"/>
    <col min="219" max="219" width="24.6640625" bestFit="1" customWidth="1"/>
    <col min="220" max="220" width="24.5" bestFit="1" customWidth="1"/>
    <col min="221" max="221" width="24.6640625" bestFit="1" customWidth="1"/>
    <col min="222" max="222" width="24.5" bestFit="1" customWidth="1"/>
    <col min="223" max="223" width="24.6640625" bestFit="1" customWidth="1"/>
    <col min="224" max="224" width="24.5" bestFit="1" customWidth="1"/>
    <col min="225" max="225" width="24.6640625" bestFit="1" customWidth="1"/>
    <col min="226" max="226" width="24.5" bestFit="1" customWidth="1"/>
    <col min="227" max="227" width="24.6640625" bestFit="1" customWidth="1"/>
    <col min="228" max="228" width="24.5" bestFit="1" customWidth="1"/>
    <col min="229" max="229" width="24.6640625" bestFit="1" customWidth="1"/>
    <col min="230" max="230" width="24.5" bestFit="1" customWidth="1"/>
    <col min="231" max="231" width="24.6640625" bestFit="1" customWidth="1"/>
    <col min="232" max="232" width="24.5" bestFit="1" customWidth="1"/>
    <col min="233" max="233" width="24.6640625" bestFit="1" customWidth="1"/>
    <col min="234" max="234" width="24.5" bestFit="1" customWidth="1"/>
    <col min="235" max="235" width="24.6640625" bestFit="1" customWidth="1"/>
    <col min="236" max="236" width="24.5" bestFit="1" customWidth="1"/>
    <col min="237" max="237" width="24.6640625" bestFit="1" customWidth="1"/>
    <col min="238" max="238" width="24.5" bestFit="1" customWidth="1"/>
    <col min="239" max="239" width="24.6640625" bestFit="1" customWidth="1"/>
    <col min="240" max="240" width="24.5" bestFit="1" customWidth="1"/>
    <col min="241" max="241" width="24.6640625" bestFit="1" customWidth="1"/>
    <col min="242" max="242" width="24.5" bestFit="1" customWidth="1"/>
    <col min="243" max="243" width="24.6640625" bestFit="1" customWidth="1"/>
    <col min="244" max="244" width="24.5" bestFit="1" customWidth="1"/>
    <col min="245" max="245" width="24.6640625" bestFit="1" customWidth="1"/>
    <col min="246" max="246" width="24.5" bestFit="1" customWidth="1"/>
    <col min="247" max="247" width="24.6640625" bestFit="1" customWidth="1"/>
    <col min="248" max="248" width="24.5" bestFit="1" customWidth="1"/>
    <col min="249" max="249" width="24.6640625" bestFit="1" customWidth="1"/>
    <col min="250" max="250" width="24.5" bestFit="1" customWidth="1"/>
    <col min="251" max="251" width="24.6640625" bestFit="1" customWidth="1"/>
    <col min="252" max="252" width="24.5" bestFit="1" customWidth="1"/>
    <col min="253" max="253" width="24.6640625" bestFit="1" customWidth="1"/>
    <col min="254" max="254" width="24.5" bestFit="1" customWidth="1"/>
    <col min="255" max="255" width="24.6640625" bestFit="1" customWidth="1"/>
    <col min="256" max="256" width="24.5" bestFit="1" customWidth="1"/>
    <col min="257" max="257" width="24.6640625" bestFit="1" customWidth="1"/>
    <col min="258" max="258" width="24.5" bestFit="1" customWidth="1"/>
    <col min="259" max="259" width="24.6640625" bestFit="1" customWidth="1"/>
    <col min="260" max="260" width="24.5" bestFit="1" customWidth="1"/>
    <col min="261" max="261" width="24.6640625" bestFit="1" customWidth="1"/>
    <col min="262" max="262" width="24.5" bestFit="1" customWidth="1"/>
    <col min="263" max="263" width="24.6640625" bestFit="1" customWidth="1"/>
    <col min="264" max="264" width="24.5" bestFit="1" customWidth="1"/>
    <col min="265" max="265" width="24.6640625" bestFit="1" customWidth="1"/>
    <col min="266" max="266" width="24.5" bestFit="1" customWidth="1"/>
    <col min="267" max="267" width="24.6640625" bestFit="1" customWidth="1"/>
    <col min="268" max="268" width="24.5" bestFit="1" customWidth="1"/>
    <col min="269" max="269" width="24.6640625" bestFit="1" customWidth="1"/>
    <col min="270" max="270" width="24.5" bestFit="1" customWidth="1"/>
    <col min="271" max="271" width="24.6640625" bestFit="1" customWidth="1"/>
    <col min="272" max="272" width="24.5" bestFit="1" customWidth="1"/>
    <col min="273" max="273" width="24.6640625" bestFit="1" customWidth="1"/>
    <col min="274" max="274" width="24.5" bestFit="1" customWidth="1"/>
    <col min="275" max="275" width="24.6640625" bestFit="1" customWidth="1"/>
    <col min="276" max="276" width="24.5" bestFit="1" customWidth="1"/>
    <col min="277" max="277" width="24.6640625" bestFit="1" customWidth="1"/>
    <col min="278" max="278" width="24.5" bestFit="1" customWidth="1"/>
    <col min="279" max="279" width="24.6640625" bestFit="1" customWidth="1"/>
    <col min="280" max="280" width="24.5" bestFit="1" customWidth="1"/>
    <col min="281" max="281" width="24.6640625" bestFit="1" customWidth="1"/>
    <col min="282" max="282" width="24.5" bestFit="1" customWidth="1"/>
    <col min="283" max="283" width="24.6640625" bestFit="1" customWidth="1"/>
    <col min="284" max="284" width="24.5" bestFit="1" customWidth="1"/>
    <col min="285" max="285" width="24.6640625" bestFit="1" customWidth="1"/>
    <col min="286" max="286" width="30.33203125" bestFit="1" customWidth="1"/>
    <col min="287" max="287" width="24.6640625" bestFit="1" customWidth="1"/>
    <col min="288" max="288" width="24.5" bestFit="1" customWidth="1"/>
    <col min="289" max="289" width="24.6640625" bestFit="1" customWidth="1"/>
    <col min="290" max="290" width="24.5" bestFit="1" customWidth="1"/>
    <col min="291" max="291" width="24.6640625" bestFit="1" customWidth="1"/>
    <col min="292" max="292" width="24.5" bestFit="1" customWidth="1"/>
    <col min="293" max="293" width="24.6640625" bestFit="1" customWidth="1"/>
    <col min="294" max="294" width="24.5" bestFit="1" customWidth="1"/>
    <col min="295" max="295" width="24.6640625" bestFit="1" customWidth="1"/>
    <col min="296" max="296" width="24.5" bestFit="1" customWidth="1"/>
    <col min="297" max="297" width="24.6640625" bestFit="1" customWidth="1"/>
    <col min="298" max="298" width="24.5" bestFit="1" customWidth="1"/>
    <col min="299" max="299" width="24.6640625" bestFit="1" customWidth="1"/>
    <col min="300" max="300" width="24.5" bestFit="1" customWidth="1"/>
    <col min="301" max="301" width="24.6640625" bestFit="1" customWidth="1"/>
    <col min="302" max="302" width="24.5" bestFit="1" customWidth="1"/>
    <col min="303" max="303" width="24.6640625" bestFit="1" customWidth="1"/>
    <col min="304" max="304" width="24.5" bestFit="1" customWidth="1"/>
    <col min="305" max="305" width="24.6640625" bestFit="1" customWidth="1"/>
    <col min="306" max="306" width="24.5" bestFit="1" customWidth="1"/>
    <col min="307" max="307" width="24.6640625" bestFit="1" customWidth="1"/>
    <col min="308" max="308" width="24.5" bestFit="1" customWidth="1"/>
    <col min="309" max="309" width="24.6640625" bestFit="1" customWidth="1"/>
    <col min="310" max="310" width="24.5" bestFit="1" customWidth="1"/>
    <col min="311" max="311" width="24.6640625" bestFit="1" customWidth="1"/>
    <col min="312" max="312" width="24.5" bestFit="1" customWidth="1"/>
    <col min="313" max="313" width="24.6640625" bestFit="1" customWidth="1"/>
    <col min="314" max="314" width="33.1640625" bestFit="1" customWidth="1"/>
    <col min="315" max="315" width="24.6640625" bestFit="1" customWidth="1"/>
    <col min="316" max="316" width="34.5" bestFit="1" customWidth="1"/>
    <col min="317" max="317" width="24.6640625" bestFit="1" customWidth="1"/>
    <col min="318" max="318" width="24.5" bestFit="1" customWidth="1"/>
    <col min="319" max="319" width="24.6640625" bestFit="1" customWidth="1"/>
    <col min="320" max="320" width="33.33203125" bestFit="1" customWidth="1"/>
    <col min="321" max="321" width="24.6640625" bestFit="1" customWidth="1"/>
    <col min="322" max="322" width="24.5" bestFit="1" customWidth="1"/>
    <col min="323" max="323" width="24.6640625" bestFit="1" customWidth="1"/>
    <col min="324" max="324" width="24.5" bestFit="1" customWidth="1"/>
    <col min="325" max="325" width="24.6640625" bestFit="1" customWidth="1"/>
    <col min="326" max="326" width="24.5" bestFit="1" customWidth="1"/>
    <col min="327" max="329" width="24.6640625" bestFit="1" customWidth="1"/>
    <col min="330" max="330" width="24.5" bestFit="1" customWidth="1"/>
    <col min="331" max="331" width="24.6640625" bestFit="1" customWidth="1"/>
    <col min="332" max="332" width="24.5" bestFit="1" customWidth="1"/>
    <col min="333" max="333" width="24.6640625" bestFit="1" customWidth="1"/>
    <col min="334" max="334" width="24.5" bestFit="1" customWidth="1"/>
    <col min="335" max="335" width="24.6640625" bestFit="1" customWidth="1"/>
    <col min="336" max="336" width="24.5" bestFit="1" customWidth="1"/>
    <col min="337" max="337" width="24.6640625" bestFit="1" customWidth="1"/>
    <col min="338" max="338" width="24.5" bestFit="1" customWidth="1"/>
    <col min="339" max="339" width="24.6640625" bestFit="1" customWidth="1"/>
    <col min="340" max="340" width="25" bestFit="1" customWidth="1"/>
    <col min="341" max="341" width="24.6640625" bestFit="1" customWidth="1"/>
    <col min="342" max="342" width="29.33203125" bestFit="1" customWidth="1"/>
    <col min="343" max="343" width="29.5" bestFit="1" customWidth="1"/>
    <col min="344" max="344" width="18.33203125" bestFit="1" customWidth="1"/>
    <col min="345" max="345" width="24.5" bestFit="1" customWidth="1"/>
    <col min="346" max="346" width="24.6640625" bestFit="1" customWidth="1"/>
    <col min="347" max="347" width="18.33203125" bestFit="1" customWidth="1"/>
    <col min="348" max="348" width="24.5" bestFit="1" customWidth="1"/>
    <col min="349" max="349" width="24.6640625" bestFit="1" customWidth="1"/>
    <col min="350" max="350" width="18.33203125" bestFit="1" customWidth="1"/>
    <col min="351" max="351" width="24.5" bestFit="1" customWidth="1"/>
    <col min="352" max="352" width="24.6640625" bestFit="1" customWidth="1"/>
    <col min="353" max="353" width="18.33203125" bestFit="1" customWidth="1"/>
    <col min="354" max="354" width="24.5" bestFit="1" customWidth="1"/>
    <col min="355" max="355" width="24.6640625" bestFit="1" customWidth="1"/>
    <col min="356" max="356" width="18.33203125" bestFit="1" customWidth="1"/>
    <col min="357" max="357" width="24.5" bestFit="1" customWidth="1"/>
    <col min="358" max="358" width="24.6640625" bestFit="1" customWidth="1"/>
    <col min="359" max="359" width="19.6640625" bestFit="1" customWidth="1"/>
    <col min="360" max="360" width="24.5" bestFit="1" customWidth="1"/>
    <col min="361" max="361" width="24.6640625" bestFit="1" customWidth="1"/>
    <col min="362" max="362" width="18.33203125" bestFit="1" customWidth="1"/>
    <col min="363" max="363" width="24.5" bestFit="1" customWidth="1"/>
    <col min="364" max="364" width="24.6640625" bestFit="1" customWidth="1"/>
    <col min="365" max="365" width="18.33203125" bestFit="1" customWidth="1"/>
    <col min="366" max="366" width="24.5" bestFit="1" customWidth="1"/>
    <col min="367" max="367" width="24.6640625" bestFit="1" customWidth="1"/>
    <col min="368" max="368" width="18.33203125" bestFit="1" customWidth="1"/>
    <col min="369" max="369" width="24.5" bestFit="1" customWidth="1"/>
    <col min="370" max="370" width="24.6640625" bestFit="1" customWidth="1"/>
    <col min="371" max="371" width="18.33203125" bestFit="1" customWidth="1"/>
    <col min="372" max="372" width="24.5" bestFit="1" customWidth="1"/>
    <col min="373" max="373" width="24.6640625" bestFit="1" customWidth="1"/>
    <col min="374" max="374" width="18.33203125" bestFit="1" customWidth="1"/>
    <col min="375" max="375" width="24.5" bestFit="1" customWidth="1"/>
    <col min="376" max="376" width="24.6640625" bestFit="1" customWidth="1"/>
    <col min="377" max="377" width="21" bestFit="1" customWidth="1"/>
    <col min="378" max="378" width="24.5" bestFit="1" customWidth="1"/>
    <col min="379" max="379" width="24.6640625" bestFit="1" customWidth="1"/>
    <col min="380" max="380" width="18.33203125" bestFit="1" customWidth="1"/>
    <col min="381" max="381" width="24.5" bestFit="1" customWidth="1"/>
    <col min="382" max="382" width="24.6640625" bestFit="1" customWidth="1"/>
    <col min="383" max="383" width="18.33203125" bestFit="1" customWidth="1"/>
    <col min="384" max="384" width="24.5" bestFit="1" customWidth="1"/>
    <col min="385" max="385" width="24.6640625" bestFit="1" customWidth="1"/>
    <col min="386" max="386" width="18.33203125" bestFit="1" customWidth="1"/>
    <col min="387" max="387" width="24.5" bestFit="1" customWidth="1"/>
    <col min="388" max="388" width="24.6640625" bestFit="1" customWidth="1"/>
    <col min="389" max="389" width="18.33203125" bestFit="1" customWidth="1"/>
    <col min="390" max="390" width="24.5" bestFit="1" customWidth="1"/>
    <col min="391" max="391" width="24.6640625" bestFit="1" customWidth="1"/>
    <col min="392" max="392" width="18.33203125" bestFit="1" customWidth="1"/>
    <col min="393" max="393" width="24.5" bestFit="1" customWidth="1"/>
    <col min="394" max="394" width="24.6640625" bestFit="1" customWidth="1"/>
    <col min="395" max="395" width="18.33203125" bestFit="1" customWidth="1"/>
    <col min="396" max="396" width="24.5" bestFit="1" customWidth="1"/>
    <col min="397" max="397" width="24.6640625" bestFit="1" customWidth="1"/>
    <col min="398" max="398" width="18.33203125" bestFit="1" customWidth="1"/>
    <col min="399" max="399" width="24.5" bestFit="1" customWidth="1"/>
    <col min="400" max="400" width="24.6640625" bestFit="1" customWidth="1"/>
    <col min="401" max="401" width="18.33203125" bestFit="1" customWidth="1"/>
    <col min="402" max="402" width="24.5" bestFit="1" customWidth="1"/>
    <col min="403" max="403" width="24.6640625" bestFit="1" customWidth="1"/>
    <col min="404" max="404" width="18.33203125" bestFit="1" customWidth="1"/>
    <col min="405" max="405" width="24.5" bestFit="1" customWidth="1"/>
    <col min="406" max="406" width="24.6640625" bestFit="1" customWidth="1"/>
    <col min="407" max="407" width="18.33203125" bestFit="1" customWidth="1"/>
    <col min="408" max="408" width="24.5" bestFit="1" customWidth="1"/>
    <col min="409" max="409" width="24.6640625" bestFit="1" customWidth="1"/>
    <col min="410" max="410" width="18.33203125" bestFit="1" customWidth="1"/>
    <col min="411" max="411" width="24.5" bestFit="1" customWidth="1"/>
    <col min="412" max="412" width="24.6640625" bestFit="1" customWidth="1"/>
    <col min="413" max="413" width="18.33203125" bestFit="1" customWidth="1"/>
    <col min="414" max="414" width="24.5" bestFit="1" customWidth="1"/>
    <col min="415" max="415" width="24.6640625" bestFit="1" customWidth="1"/>
    <col min="416" max="416" width="18.33203125" bestFit="1" customWidth="1"/>
    <col min="417" max="417" width="24.5" bestFit="1" customWidth="1"/>
    <col min="418" max="418" width="24.6640625" bestFit="1" customWidth="1"/>
    <col min="419" max="419" width="18.33203125" bestFit="1" customWidth="1"/>
    <col min="420" max="420" width="24.5" bestFit="1" customWidth="1"/>
    <col min="421" max="421" width="24.6640625" bestFit="1" customWidth="1"/>
    <col min="422" max="422" width="18.33203125" bestFit="1" customWidth="1"/>
    <col min="423" max="423" width="24.5" bestFit="1" customWidth="1"/>
    <col min="424" max="424" width="24.6640625" bestFit="1" customWidth="1"/>
    <col min="425" max="425" width="18.33203125" bestFit="1" customWidth="1"/>
    <col min="426" max="426" width="24.5" bestFit="1" customWidth="1"/>
    <col min="427" max="427" width="24.6640625" bestFit="1" customWidth="1"/>
    <col min="428" max="428" width="30.33203125" bestFit="1" customWidth="1"/>
    <col min="429" max="429" width="24.5" bestFit="1" customWidth="1"/>
    <col min="430" max="430" width="24.6640625" bestFit="1" customWidth="1"/>
    <col min="431" max="431" width="18.33203125" bestFit="1" customWidth="1"/>
    <col min="432" max="432" width="24.5" bestFit="1" customWidth="1"/>
    <col min="433" max="433" width="24.6640625" bestFit="1" customWidth="1"/>
    <col min="434" max="434" width="18.33203125" bestFit="1" customWidth="1"/>
    <col min="435" max="435" width="24.5" bestFit="1" customWidth="1"/>
    <col min="436" max="436" width="24.6640625" bestFit="1" customWidth="1"/>
    <col min="437" max="437" width="18.33203125" bestFit="1" customWidth="1"/>
    <col min="438" max="438" width="24.5" bestFit="1" customWidth="1"/>
    <col min="439" max="439" width="24.6640625" bestFit="1" customWidth="1"/>
    <col min="440" max="440" width="18.33203125" bestFit="1" customWidth="1"/>
    <col min="441" max="441" width="24.5" bestFit="1" customWidth="1"/>
    <col min="442" max="442" width="24.6640625" bestFit="1" customWidth="1"/>
    <col min="443" max="443" width="18.33203125" bestFit="1" customWidth="1"/>
    <col min="444" max="444" width="24.5" bestFit="1" customWidth="1"/>
    <col min="445" max="445" width="24.6640625" bestFit="1" customWidth="1"/>
    <col min="446" max="446" width="18.33203125" bestFit="1" customWidth="1"/>
    <col min="447" max="447" width="24.5" bestFit="1" customWidth="1"/>
    <col min="448" max="448" width="24.6640625" bestFit="1" customWidth="1"/>
    <col min="449" max="449" width="18.33203125" bestFit="1" customWidth="1"/>
    <col min="450" max="450" width="24.5" bestFit="1" customWidth="1"/>
    <col min="451" max="451" width="24.6640625" bestFit="1" customWidth="1"/>
    <col min="452" max="452" width="18.33203125" bestFit="1" customWidth="1"/>
    <col min="453" max="453" width="24.5" bestFit="1" customWidth="1"/>
    <col min="454" max="454" width="24.6640625" bestFit="1" customWidth="1"/>
    <col min="455" max="455" width="18.33203125" bestFit="1" customWidth="1"/>
    <col min="456" max="456" width="24.5" bestFit="1" customWidth="1"/>
    <col min="457" max="457" width="24.6640625" bestFit="1" customWidth="1"/>
    <col min="458" max="458" width="18.33203125" bestFit="1" customWidth="1"/>
    <col min="459" max="459" width="24.5" bestFit="1" customWidth="1"/>
    <col min="460" max="460" width="24.6640625" bestFit="1" customWidth="1"/>
    <col min="461" max="461" width="18.33203125" bestFit="1" customWidth="1"/>
    <col min="462" max="462" width="24.5" bestFit="1" customWidth="1"/>
    <col min="463" max="463" width="24.6640625" bestFit="1" customWidth="1"/>
    <col min="464" max="464" width="18.33203125" bestFit="1" customWidth="1"/>
    <col min="465" max="465" width="24.5" bestFit="1" customWidth="1"/>
    <col min="466" max="466" width="24.6640625" bestFit="1" customWidth="1"/>
    <col min="467" max="467" width="18.33203125" bestFit="1" customWidth="1"/>
    <col min="468" max="468" width="24.5" bestFit="1" customWidth="1"/>
    <col min="469" max="469" width="24.6640625" bestFit="1" customWidth="1"/>
    <col min="470" max="470" width="33.1640625" bestFit="1" customWidth="1"/>
    <col min="471" max="471" width="24.5" bestFit="1" customWidth="1"/>
    <col min="472" max="472" width="24.6640625" bestFit="1" customWidth="1"/>
    <col min="473" max="473" width="34.5" bestFit="1" customWidth="1"/>
    <col min="474" max="474" width="24.5" bestFit="1" customWidth="1"/>
    <col min="475" max="475" width="24.6640625" bestFit="1" customWidth="1"/>
    <col min="476" max="476" width="18.33203125" bestFit="1" customWidth="1"/>
    <col min="477" max="477" width="24.5" bestFit="1" customWidth="1"/>
    <col min="478" max="478" width="24.6640625" bestFit="1" customWidth="1"/>
    <col min="479" max="479" width="33.33203125" bestFit="1" customWidth="1"/>
    <col min="480" max="480" width="24.5" bestFit="1" customWidth="1"/>
    <col min="481" max="481" width="24.6640625" bestFit="1" customWidth="1"/>
    <col min="482" max="482" width="18.33203125" bestFit="1" customWidth="1"/>
    <col min="483" max="483" width="24.5" bestFit="1" customWidth="1"/>
    <col min="484" max="484" width="24.6640625" bestFit="1" customWidth="1"/>
    <col min="485" max="485" width="18.33203125" bestFit="1" customWidth="1"/>
    <col min="486" max="486" width="24.5" bestFit="1" customWidth="1"/>
    <col min="487" max="487" width="24.6640625" bestFit="1" customWidth="1"/>
    <col min="488" max="488" width="18.33203125" bestFit="1" customWidth="1"/>
    <col min="489" max="489" width="24.5" bestFit="1" customWidth="1"/>
    <col min="490" max="491" width="24.6640625" bestFit="1" customWidth="1"/>
    <col min="492" max="492" width="24.5" bestFit="1" customWidth="1"/>
    <col min="493" max="493" width="24.6640625" bestFit="1" customWidth="1"/>
    <col min="494" max="494" width="18.33203125" bestFit="1" customWidth="1"/>
    <col min="495" max="495" width="24.5" bestFit="1" customWidth="1"/>
    <col min="496" max="496" width="24.6640625" bestFit="1" customWidth="1"/>
    <col min="497" max="497" width="18.33203125" bestFit="1" customWidth="1"/>
    <col min="498" max="498" width="24.5" bestFit="1" customWidth="1"/>
    <col min="499" max="499" width="24.6640625" bestFit="1" customWidth="1"/>
    <col min="500" max="500" width="18.33203125" bestFit="1" customWidth="1"/>
    <col min="501" max="501" width="24.5" bestFit="1" customWidth="1"/>
    <col min="502" max="502" width="24.6640625" bestFit="1" customWidth="1"/>
    <col min="503" max="503" width="18.33203125" bestFit="1" customWidth="1"/>
    <col min="504" max="504" width="24.5" bestFit="1" customWidth="1"/>
    <col min="505" max="505" width="24.6640625" bestFit="1" customWidth="1"/>
    <col min="506" max="506" width="18.33203125" bestFit="1" customWidth="1"/>
    <col min="507" max="507" width="24.5" bestFit="1" customWidth="1"/>
    <col min="508" max="508" width="24.6640625" bestFit="1" customWidth="1"/>
    <col min="509" max="509" width="25" bestFit="1" customWidth="1"/>
    <col min="510" max="510" width="24.5" bestFit="1" customWidth="1"/>
    <col min="511" max="511" width="24.6640625" bestFit="1" customWidth="1"/>
    <col min="512" max="512" width="23.1640625" bestFit="1" customWidth="1"/>
    <col min="513" max="513" width="29.33203125" bestFit="1" customWidth="1"/>
    <col min="514" max="514" width="29.5" bestFit="1" customWidth="1"/>
    <col min="515" max="680" width="38.5" bestFit="1" customWidth="1"/>
    <col min="681" max="682" width="23.1640625" bestFit="1" customWidth="1"/>
    <col min="683" max="683" width="29.33203125" bestFit="1" customWidth="1"/>
    <col min="684" max="685" width="29.5" bestFit="1" customWidth="1"/>
  </cols>
  <sheetData>
    <row r="2" spans="1:4" x14ac:dyDescent="0.15">
      <c r="A2" s="4" t="s">
        <v>110</v>
      </c>
      <c r="B2" t="s">
        <v>395</v>
      </c>
      <c r="C2" t="s">
        <v>394</v>
      </c>
      <c r="D2" t="s">
        <v>393</v>
      </c>
    </row>
    <row r="3" spans="1:4" x14ac:dyDescent="0.15">
      <c r="A3" s="5" t="s">
        <v>37</v>
      </c>
      <c r="B3" s="11"/>
      <c r="C3" s="11"/>
      <c r="D3" s="11"/>
    </row>
    <row r="4" spans="1:4" x14ac:dyDescent="0.15">
      <c r="A4" s="14">
        <v>2017</v>
      </c>
      <c r="B4" s="11">
        <v>670</v>
      </c>
      <c r="C4" s="11">
        <v>263</v>
      </c>
      <c r="D4" s="11">
        <v>211</v>
      </c>
    </row>
    <row r="5" spans="1:4" x14ac:dyDescent="0.15">
      <c r="A5" s="5" t="s">
        <v>38</v>
      </c>
      <c r="B5" s="11"/>
      <c r="C5" s="11"/>
      <c r="D5" s="11"/>
    </row>
    <row r="6" spans="1:4" x14ac:dyDescent="0.15">
      <c r="A6" s="14">
        <v>2017</v>
      </c>
      <c r="B6" s="11">
        <v>538</v>
      </c>
      <c r="C6" s="11">
        <v>192</v>
      </c>
      <c r="D6" s="11">
        <v>263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08561-907E-C645-8E7D-8866AF328BC8}">
  <sheetPr>
    <tabColor theme="6" tint="-0.249977111117893"/>
  </sheetPr>
  <dimension ref="A2:D6"/>
  <sheetViews>
    <sheetView zoomScaleNormal="100" workbookViewId="0">
      <selection activeCell="B5" sqref="B5"/>
    </sheetView>
  </sheetViews>
  <sheetFormatPr baseColWidth="10" defaultRowHeight="14" x14ac:dyDescent="0.15"/>
  <cols>
    <col min="1" max="1" width="13.5" bestFit="1" customWidth="1"/>
    <col min="2" max="2" width="27.1640625" bestFit="1" customWidth="1"/>
    <col min="3" max="3" width="29.33203125" bestFit="1" customWidth="1"/>
    <col min="4" max="4" width="33.33203125" bestFit="1" customWidth="1"/>
    <col min="5" max="5" width="19.1640625" customWidth="1"/>
    <col min="6" max="6" width="14.6640625" customWidth="1"/>
    <col min="7" max="7" width="5.1640625" bestFit="1" customWidth="1"/>
    <col min="8" max="10" width="15.1640625" bestFit="1" customWidth="1"/>
    <col min="11" max="13" width="15" bestFit="1" customWidth="1"/>
    <col min="14" max="16" width="14.6640625" bestFit="1" customWidth="1"/>
    <col min="17" max="19" width="15.1640625" bestFit="1" customWidth="1"/>
  </cols>
  <sheetData>
    <row r="2" spans="1:4" x14ac:dyDescent="0.15">
      <c r="A2" s="4" t="s">
        <v>110</v>
      </c>
      <c r="B2" t="s">
        <v>400</v>
      </c>
      <c r="C2" t="s">
        <v>402</v>
      </c>
      <c r="D2" t="s">
        <v>401</v>
      </c>
    </row>
    <row r="3" spans="1:4" x14ac:dyDescent="0.15">
      <c r="A3" s="5" t="s">
        <v>37</v>
      </c>
      <c r="B3" s="11"/>
      <c r="C3" s="11"/>
      <c r="D3" s="11"/>
    </row>
    <row r="4" spans="1:4" x14ac:dyDescent="0.15">
      <c r="A4" s="14">
        <v>2017</v>
      </c>
      <c r="B4" s="11">
        <v>241</v>
      </c>
      <c r="C4" s="11">
        <v>636</v>
      </c>
      <c r="D4" s="11">
        <v>267</v>
      </c>
    </row>
    <row r="5" spans="1:4" x14ac:dyDescent="0.15">
      <c r="A5" s="5" t="s">
        <v>38</v>
      </c>
      <c r="B5" s="11"/>
      <c r="C5" s="11"/>
      <c r="D5" s="11"/>
    </row>
    <row r="6" spans="1:4" x14ac:dyDescent="0.15">
      <c r="A6" s="14">
        <v>2017</v>
      </c>
      <c r="B6" s="11">
        <v>212</v>
      </c>
      <c r="C6" s="11">
        <v>467</v>
      </c>
      <c r="D6" s="11">
        <v>314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C0776-F547-F64E-8BD5-E84EBD79A869}">
  <sheetPr>
    <tabColor theme="6" tint="-0.249977111117893"/>
  </sheetPr>
  <dimension ref="A2:X179"/>
  <sheetViews>
    <sheetView workbookViewId="0">
      <selection activeCell="B5" sqref="B5"/>
    </sheetView>
  </sheetViews>
  <sheetFormatPr baseColWidth="10" defaultRowHeight="14" x14ac:dyDescent="0.15"/>
  <cols>
    <col min="1" max="1" width="21.1640625" customWidth="1"/>
    <col min="2" max="2" width="17" bestFit="1" customWidth="1"/>
    <col min="3" max="3" width="9.5" bestFit="1" customWidth="1"/>
    <col min="4" max="4" width="7.33203125" bestFit="1" customWidth="1"/>
    <col min="5" max="5" width="27.5" customWidth="1"/>
    <col min="6" max="6" width="8" customWidth="1"/>
    <col min="7" max="7" width="7" customWidth="1"/>
    <col min="8" max="8" width="11.83203125" customWidth="1"/>
    <col min="9" max="9" width="22.1640625" customWidth="1"/>
    <col min="10" max="10" width="10" customWidth="1"/>
    <col min="11" max="11" width="6.6640625" customWidth="1"/>
    <col min="12" max="12" width="13.1640625" customWidth="1"/>
    <col min="13" max="13" width="15.1640625" customWidth="1"/>
    <col min="14" max="14" width="8.6640625" customWidth="1"/>
    <col min="15" max="15" width="5.6640625" customWidth="1"/>
    <col min="16" max="16" width="17.6640625" customWidth="1"/>
    <col min="17" max="17" width="13" customWidth="1"/>
    <col min="18" max="18" width="8.33203125" customWidth="1"/>
    <col min="19" max="19" width="16.83203125" customWidth="1"/>
    <col min="20" max="20" width="5" customWidth="1"/>
    <col min="21" max="21" width="11.33203125" customWidth="1"/>
    <col min="22" max="22" width="15.6640625" customWidth="1"/>
    <col min="23" max="23" width="33" customWidth="1"/>
    <col min="24" max="24" width="9" customWidth="1"/>
    <col min="25" max="25" width="19.6640625" customWidth="1"/>
    <col min="26" max="26" width="13.33203125" bestFit="1" customWidth="1"/>
    <col min="27" max="27" width="25.83203125" bestFit="1" customWidth="1"/>
    <col min="28" max="29" width="9.33203125" bestFit="1" customWidth="1"/>
    <col min="30" max="31" width="9" bestFit="1" customWidth="1"/>
    <col min="32" max="32" width="10.5" bestFit="1" customWidth="1"/>
    <col min="33" max="33" width="6.5" bestFit="1" customWidth="1"/>
    <col min="34" max="34" width="10.83203125" bestFit="1" customWidth="1"/>
    <col min="35" max="35" width="7" bestFit="1" customWidth="1"/>
    <col min="36" max="36" width="10.33203125" bestFit="1" customWidth="1"/>
    <col min="37" max="37" width="6.83203125" bestFit="1" customWidth="1"/>
    <col min="38" max="38" width="7.5" bestFit="1" customWidth="1"/>
    <col min="39" max="39" width="8.33203125" bestFit="1" customWidth="1"/>
    <col min="40" max="40" width="6.6640625" bestFit="1" customWidth="1"/>
    <col min="41" max="41" width="13.33203125" bestFit="1" customWidth="1"/>
    <col min="42" max="42" width="14.6640625" bestFit="1" customWidth="1"/>
    <col min="43" max="43" width="22" bestFit="1" customWidth="1"/>
    <col min="44" max="44" width="11.1640625" bestFit="1" customWidth="1"/>
    <col min="45" max="45" width="7.1640625" bestFit="1" customWidth="1"/>
    <col min="46" max="46" width="8.5" bestFit="1" customWidth="1"/>
    <col min="47" max="47" width="6" bestFit="1" customWidth="1"/>
    <col min="48" max="48" width="11" bestFit="1" customWidth="1"/>
    <col min="49" max="49" width="15.33203125" bestFit="1" customWidth="1"/>
    <col min="50" max="50" width="38.5" bestFit="1" customWidth="1"/>
    <col min="51" max="51" width="11.1640625" bestFit="1" customWidth="1"/>
    <col min="52" max="52" width="9" bestFit="1" customWidth="1"/>
    <col min="53" max="53" width="6.83203125" bestFit="1" customWidth="1"/>
    <col min="54" max="54" width="24.6640625" bestFit="1" customWidth="1"/>
    <col min="55" max="55" width="10.6640625" bestFit="1" customWidth="1"/>
    <col min="56" max="56" width="9.1640625" bestFit="1" customWidth="1"/>
    <col min="57" max="57" width="7.5" bestFit="1" customWidth="1"/>
    <col min="58" max="58" width="10.33203125" bestFit="1" customWidth="1"/>
    <col min="59" max="59" width="9.1640625" bestFit="1" customWidth="1"/>
    <col min="60" max="60" width="13.1640625" bestFit="1" customWidth="1"/>
    <col min="61" max="61" width="12.5" bestFit="1" customWidth="1"/>
    <col min="62" max="62" width="10.1640625" bestFit="1" customWidth="1"/>
    <col min="63" max="63" width="9.83203125" bestFit="1" customWidth="1"/>
    <col min="64" max="64" width="11.83203125" bestFit="1" customWidth="1"/>
    <col min="65" max="65" width="8.6640625" bestFit="1" customWidth="1"/>
    <col min="66" max="66" width="23.5" bestFit="1" customWidth="1"/>
    <col min="67" max="67" width="5.1640625" bestFit="1" customWidth="1"/>
    <col min="68" max="68" width="24.83203125" bestFit="1" customWidth="1"/>
    <col min="69" max="69" width="21.6640625" bestFit="1" customWidth="1"/>
    <col min="70" max="70" width="8.1640625" bestFit="1" customWidth="1"/>
    <col min="71" max="71" width="9.6640625" bestFit="1" customWidth="1"/>
    <col min="72" max="72" width="8.83203125" bestFit="1" customWidth="1"/>
    <col min="73" max="73" width="11" bestFit="1" customWidth="1"/>
    <col min="74" max="74" width="6.33203125" bestFit="1" customWidth="1"/>
    <col min="75" max="75" width="9.1640625" bestFit="1" customWidth="1"/>
    <col min="76" max="76" width="13.5" bestFit="1" customWidth="1"/>
    <col min="77" max="77" width="10" bestFit="1" customWidth="1"/>
    <col min="78" max="78" width="12" bestFit="1" customWidth="1"/>
    <col min="79" max="79" width="9.33203125" bestFit="1" customWidth="1"/>
    <col min="80" max="80" width="20.1640625" bestFit="1" customWidth="1"/>
    <col min="81" max="81" width="7.83203125" bestFit="1" customWidth="1"/>
    <col min="82" max="82" width="6" bestFit="1" customWidth="1"/>
    <col min="83" max="83" width="11.83203125" bestFit="1" customWidth="1"/>
    <col min="84" max="84" width="8.83203125" bestFit="1" customWidth="1"/>
    <col min="85" max="85" width="7.5" bestFit="1" customWidth="1"/>
    <col min="86" max="86" width="14.6640625" bestFit="1" customWidth="1"/>
    <col min="87" max="87" width="13.6640625" bestFit="1" customWidth="1"/>
    <col min="88" max="88" width="20.5" bestFit="1" customWidth="1"/>
    <col min="89" max="89" width="9.1640625" bestFit="1" customWidth="1"/>
    <col min="90" max="90" width="7.5" bestFit="1" customWidth="1"/>
    <col min="91" max="91" width="10" bestFit="1" customWidth="1"/>
    <col min="92" max="92" width="29" bestFit="1" customWidth="1"/>
    <col min="93" max="93" width="21.6640625" bestFit="1" customWidth="1"/>
    <col min="94" max="94" width="17.5" bestFit="1" customWidth="1"/>
    <col min="95" max="95" width="32" bestFit="1" customWidth="1"/>
    <col min="96" max="96" width="14.6640625" bestFit="1" customWidth="1"/>
    <col min="97" max="97" width="14.33203125" bestFit="1" customWidth="1"/>
    <col min="98" max="98" width="10.6640625" bestFit="1" customWidth="1"/>
    <col min="99" max="99" width="14.83203125" bestFit="1" customWidth="1"/>
    <col min="100" max="100" width="17.33203125" bestFit="1" customWidth="1"/>
    <col min="101" max="101" width="15.83203125" bestFit="1" customWidth="1"/>
    <col min="102" max="102" width="11.5" bestFit="1" customWidth="1"/>
    <col min="103" max="103" width="15.83203125" bestFit="1" customWidth="1"/>
    <col min="104" max="104" width="8.33203125" bestFit="1" customWidth="1"/>
    <col min="105" max="105" width="11.5" bestFit="1" customWidth="1"/>
    <col min="106" max="106" width="13.33203125" bestFit="1" customWidth="1"/>
    <col min="107" max="107" width="9.33203125" bestFit="1" customWidth="1"/>
    <col min="108" max="108" width="6.1640625" bestFit="1" customWidth="1"/>
    <col min="109" max="109" width="11" bestFit="1" customWidth="1"/>
    <col min="110" max="110" width="8.5" bestFit="1" customWidth="1"/>
    <col min="111" max="111" width="10.33203125" bestFit="1" customWidth="1"/>
    <col min="112" max="112" width="21.6640625" bestFit="1" customWidth="1"/>
    <col min="113" max="113" width="23" bestFit="1" customWidth="1"/>
    <col min="114" max="114" width="9.6640625" bestFit="1" customWidth="1"/>
    <col min="115" max="115" width="10.83203125" bestFit="1" customWidth="1"/>
    <col min="116" max="116" width="7.83203125" bestFit="1" customWidth="1"/>
    <col min="117" max="117" width="7.33203125" bestFit="1" customWidth="1"/>
    <col min="118" max="118" width="9.33203125" bestFit="1" customWidth="1"/>
    <col min="119" max="119" width="6.6640625" bestFit="1" customWidth="1"/>
    <col min="120" max="120" width="8.83203125" bestFit="1" customWidth="1"/>
    <col min="121" max="121" width="19.6640625" bestFit="1" customWidth="1"/>
    <col min="122" max="122" width="10.6640625" bestFit="1" customWidth="1"/>
    <col min="123" max="123" width="7.33203125" bestFit="1" customWidth="1"/>
    <col min="124" max="124" width="7.6640625" bestFit="1" customWidth="1"/>
    <col min="125" max="125" width="9.33203125" bestFit="1" customWidth="1"/>
    <col min="126" max="126" width="10.1640625" bestFit="1" customWidth="1"/>
    <col min="127" max="127" width="21" bestFit="1" customWidth="1"/>
    <col min="128" max="128" width="14.5" bestFit="1" customWidth="1"/>
    <col min="129" max="129" width="10.83203125" bestFit="1" customWidth="1"/>
    <col min="130" max="130" width="13" bestFit="1" customWidth="1"/>
    <col min="131" max="131" width="17.1640625" bestFit="1" customWidth="1"/>
    <col min="132" max="132" width="10.5" bestFit="1" customWidth="1"/>
    <col min="133" max="133" width="9.6640625" bestFit="1" customWidth="1"/>
    <col min="134" max="134" width="12.1640625" bestFit="1" customWidth="1"/>
    <col min="135" max="135" width="9.5" bestFit="1" customWidth="1"/>
    <col min="136" max="136" width="17" bestFit="1" customWidth="1"/>
    <col min="137" max="137" width="14.33203125" bestFit="1" customWidth="1"/>
    <col min="138" max="138" width="7" bestFit="1" customWidth="1"/>
    <col min="139" max="139" width="11.5" bestFit="1" customWidth="1"/>
    <col min="140" max="140" width="6.83203125" bestFit="1" customWidth="1"/>
    <col min="141" max="141" width="6.6640625" bestFit="1" customWidth="1"/>
    <col min="142" max="142" width="8.83203125" bestFit="1" customWidth="1"/>
    <col min="143" max="143" width="9.6640625" bestFit="1" customWidth="1"/>
    <col min="144" max="144" width="30.33203125" bestFit="1" customWidth="1"/>
    <col min="145" max="145" width="18" bestFit="1" customWidth="1"/>
    <col min="146" max="146" width="9" bestFit="1" customWidth="1"/>
    <col min="147" max="147" width="7.1640625" bestFit="1" customWidth="1"/>
    <col min="148" max="148" width="14" bestFit="1" customWidth="1"/>
    <col min="149" max="149" width="7.83203125" bestFit="1" customWidth="1"/>
    <col min="150" max="150" width="10" bestFit="1" customWidth="1"/>
    <col min="151" max="151" width="7.5" bestFit="1" customWidth="1"/>
    <col min="152" max="152" width="14.6640625" bestFit="1" customWidth="1"/>
    <col min="153" max="153" width="12.1640625" bestFit="1" customWidth="1"/>
    <col min="154" max="154" width="11" bestFit="1" customWidth="1"/>
    <col min="155" max="155" width="13.1640625" bestFit="1" customWidth="1"/>
    <col min="156" max="157" width="14" bestFit="1" customWidth="1"/>
    <col min="158" max="158" width="33.1640625" bestFit="1" customWidth="1"/>
    <col min="159" max="159" width="34.5" bestFit="1" customWidth="1"/>
    <col min="160" max="160" width="11.83203125" bestFit="1" customWidth="1"/>
    <col min="161" max="161" width="33.33203125" bestFit="1" customWidth="1"/>
    <col min="162" max="162" width="11.83203125" bestFit="1" customWidth="1"/>
    <col min="163" max="163" width="6.83203125" bestFit="1" customWidth="1"/>
    <col min="164" max="164" width="8.6640625" bestFit="1" customWidth="1"/>
    <col min="165" max="165" width="24.6640625" bestFit="1" customWidth="1"/>
    <col min="166" max="166" width="6.33203125" bestFit="1" customWidth="1"/>
    <col min="167" max="167" width="11.83203125" bestFit="1" customWidth="1"/>
    <col min="168" max="168" width="15.33203125" bestFit="1" customWidth="1"/>
    <col min="169" max="169" width="14.5" bestFit="1" customWidth="1"/>
    <col min="170" max="170" width="5.1640625" bestFit="1" customWidth="1"/>
    <col min="171" max="171" width="25" bestFit="1" customWidth="1"/>
    <col min="172" max="172" width="11.83203125" bestFit="1" customWidth="1"/>
    <col min="173" max="173" width="33.33203125" bestFit="1" customWidth="1"/>
    <col min="174" max="174" width="11.83203125" bestFit="1" customWidth="1"/>
    <col min="175" max="175" width="6.83203125" bestFit="1" customWidth="1"/>
    <col min="176" max="176" width="8.6640625" bestFit="1" customWidth="1"/>
    <col min="177" max="177" width="24.6640625" bestFit="1" customWidth="1"/>
    <col min="178" max="178" width="6.33203125" bestFit="1" customWidth="1"/>
    <col min="179" max="179" width="11.83203125" bestFit="1" customWidth="1"/>
    <col min="180" max="180" width="15.33203125" bestFit="1" customWidth="1"/>
    <col min="181" max="181" width="14.5" bestFit="1" customWidth="1"/>
    <col min="182" max="182" width="5.1640625" bestFit="1" customWidth="1"/>
    <col min="183" max="183" width="25" bestFit="1" customWidth="1"/>
  </cols>
  <sheetData>
    <row r="2" spans="1:24" x14ac:dyDescent="0.15">
      <c r="A2" s="4" t="s">
        <v>392</v>
      </c>
      <c r="B2" s="4" t="s">
        <v>111</v>
      </c>
    </row>
    <row r="3" spans="1:24" x14ac:dyDescent="0.15">
      <c r="A3" s="4" t="s">
        <v>110</v>
      </c>
      <c r="B3" t="s">
        <v>37</v>
      </c>
      <c r="C3" t="s">
        <v>38</v>
      </c>
    </row>
    <row r="4" spans="1:24" x14ac:dyDescent="0.15">
      <c r="A4" s="5">
        <v>2013</v>
      </c>
      <c r="B4" s="1">
        <v>44.619205298013242</v>
      </c>
      <c r="C4" s="1">
        <v>32.2123310253874</v>
      </c>
    </row>
    <row r="5" spans="1:24" x14ac:dyDescent="0.15">
      <c r="A5" s="5">
        <v>2014</v>
      </c>
      <c r="B5" s="1">
        <v>48.910310142497906</v>
      </c>
      <c r="C5" s="1">
        <v>39.74017321785476</v>
      </c>
    </row>
    <row r="6" spans="1:24" x14ac:dyDescent="0.15">
      <c r="A6" s="5">
        <v>2015</v>
      </c>
      <c r="B6" s="1">
        <v>50.42881646655232</v>
      </c>
      <c r="C6" s="1">
        <v>38.806497175141239</v>
      </c>
    </row>
    <row r="7" spans="1:24" x14ac:dyDescent="0.15">
      <c r="A7" s="5">
        <v>2016</v>
      </c>
      <c r="B7" s="1">
        <v>50.242611380679314</v>
      </c>
      <c r="C7" s="1">
        <v>36.76171079429735</v>
      </c>
    </row>
    <row r="8" spans="1:24" x14ac:dyDescent="0.15">
      <c r="A8" s="5">
        <v>2017</v>
      </c>
      <c r="B8" s="1">
        <v>50.66430469441984</v>
      </c>
      <c r="C8" s="1">
        <v>35.978260869565219</v>
      </c>
    </row>
    <row r="9" spans="1:24" x14ac:dyDescent="0.15">
      <c r="G9" s="20"/>
      <c r="H9" s="20"/>
      <c r="I9" s="20"/>
      <c r="J9" s="20"/>
      <c r="K9" s="20"/>
    </row>
    <row r="10" spans="1:24" x14ac:dyDescent="0.15">
      <c r="G10" s="20"/>
      <c r="H10" s="20"/>
      <c r="I10" s="20"/>
      <c r="J10" s="20"/>
      <c r="K10" s="20"/>
    </row>
    <row r="11" spans="1:24" x14ac:dyDescent="0.15">
      <c r="G11" s="20"/>
      <c r="H11" s="20"/>
      <c r="I11" s="20"/>
      <c r="J11" s="20"/>
      <c r="K11" s="20"/>
      <c r="Q11" s="22"/>
      <c r="R11" s="22"/>
      <c r="S11" s="22"/>
      <c r="T11" s="22"/>
      <c r="U11" s="22"/>
      <c r="V11" s="22"/>
      <c r="W11" s="22"/>
      <c r="X11" s="22"/>
    </row>
    <row r="12" spans="1:24" x14ac:dyDescent="0.15">
      <c r="G12" s="20"/>
      <c r="H12" s="20"/>
      <c r="I12" s="20"/>
      <c r="J12" s="20"/>
      <c r="K12" s="20"/>
      <c r="Q12" s="22"/>
      <c r="R12" s="22"/>
      <c r="S12" s="22"/>
      <c r="T12" s="22"/>
      <c r="U12" s="22"/>
      <c r="V12" s="22"/>
      <c r="W12" s="22"/>
      <c r="X12" s="22"/>
    </row>
    <row r="13" spans="1:24" x14ac:dyDescent="0.15">
      <c r="G13" s="20"/>
      <c r="H13" s="20"/>
      <c r="I13" s="20"/>
      <c r="J13" s="20"/>
      <c r="K13" s="20"/>
      <c r="Q13" s="22"/>
      <c r="R13" s="22"/>
      <c r="S13" s="22"/>
      <c r="T13" s="22"/>
      <c r="U13" s="22"/>
      <c r="V13" s="22"/>
      <c r="W13" s="22"/>
      <c r="X13" s="22"/>
    </row>
    <row r="14" spans="1:24" x14ac:dyDescent="0.15">
      <c r="G14" s="20"/>
      <c r="H14" s="20"/>
      <c r="I14" s="20"/>
      <c r="J14" s="20"/>
      <c r="K14" s="20"/>
      <c r="Q14" s="22"/>
      <c r="R14" s="22"/>
      <c r="S14" s="22"/>
      <c r="T14" s="22"/>
      <c r="U14" s="22"/>
      <c r="V14" s="22"/>
      <c r="W14" s="22"/>
      <c r="X14" s="22"/>
    </row>
    <row r="15" spans="1:24" x14ac:dyDescent="0.15">
      <c r="G15" s="20"/>
      <c r="H15" s="20"/>
      <c r="I15" s="20"/>
      <c r="J15" s="20"/>
      <c r="K15" s="20"/>
      <c r="Q15" s="22"/>
      <c r="R15" s="22"/>
      <c r="S15" s="22"/>
      <c r="T15" s="22"/>
      <c r="U15" s="22"/>
      <c r="V15" s="22"/>
      <c r="W15" s="22"/>
      <c r="X15" s="22"/>
    </row>
    <row r="16" spans="1:24" x14ac:dyDescent="0.15">
      <c r="G16" s="20"/>
      <c r="H16" s="20"/>
      <c r="I16" s="20"/>
      <c r="J16" s="20"/>
      <c r="K16" s="20"/>
      <c r="Q16" s="22"/>
      <c r="R16" s="22"/>
      <c r="S16" s="22"/>
      <c r="T16" s="22"/>
      <c r="U16" s="22"/>
      <c r="V16" s="22"/>
      <c r="W16" s="22"/>
      <c r="X16" s="22"/>
    </row>
    <row r="17" spans="7:24" x14ac:dyDescent="0.15">
      <c r="G17" s="20"/>
      <c r="H17" s="20"/>
      <c r="I17" s="20"/>
      <c r="J17" s="20"/>
      <c r="K17" s="20"/>
      <c r="Q17" s="22"/>
      <c r="R17" s="22"/>
      <c r="S17" s="22"/>
      <c r="T17" s="22"/>
      <c r="U17" s="22"/>
      <c r="V17" s="22"/>
      <c r="W17" s="22"/>
      <c r="X17" s="22"/>
    </row>
    <row r="18" spans="7:24" x14ac:dyDescent="0.15">
      <c r="G18" s="20"/>
      <c r="H18" s="20"/>
      <c r="I18" s="20"/>
      <c r="J18" s="20"/>
      <c r="K18" s="20"/>
      <c r="Q18" s="22"/>
      <c r="R18" s="22"/>
      <c r="S18" s="22"/>
      <c r="T18" s="22"/>
      <c r="U18" s="22"/>
      <c r="V18" s="22"/>
      <c r="W18" s="22"/>
      <c r="X18" s="22"/>
    </row>
    <row r="19" spans="7:24" x14ac:dyDescent="0.15">
      <c r="G19" s="20"/>
      <c r="H19" s="20"/>
      <c r="I19" s="20"/>
      <c r="J19" s="20"/>
      <c r="K19" s="20"/>
      <c r="Q19" s="22"/>
      <c r="R19" s="22"/>
      <c r="S19" s="22"/>
      <c r="T19" s="22"/>
      <c r="U19" s="22"/>
      <c r="V19" s="22"/>
      <c r="W19" s="22"/>
      <c r="X19" s="22"/>
    </row>
    <row r="20" spans="7:24" x14ac:dyDescent="0.15">
      <c r="G20" s="20"/>
      <c r="H20" s="20"/>
      <c r="I20" s="20"/>
      <c r="J20" s="20"/>
      <c r="K20" s="20"/>
      <c r="Q20" s="22"/>
      <c r="R20" s="22"/>
      <c r="S20" s="22"/>
      <c r="T20" s="22"/>
      <c r="U20" s="22"/>
      <c r="V20" s="22"/>
      <c r="W20" s="22"/>
      <c r="X20" s="22"/>
    </row>
    <row r="21" spans="7:24" x14ac:dyDescent="0.15">
      <c r="G21" s="20"/>
      <c r="H21" s="20"/>
      <c r="I21" s="20"/>
      <c r="J21" s="20"/>
      <c r="K21" s="20"/>
      <c r="Q21" s="22"/>
      <c r="R21" s="22"/>
      <c r="S21" s="22"/>
      <c r="T21" s="22"/>
      <c r="U21" s="22"/>
      <c r="V21" s="22"/>
      <c r="W21" s="22"/>
      <c r="X21" s="22"/>
    </row>
    <row r="22" spans="7:24" x14ac:dyDescent="0.15">
      <c r="G22" s="20"/>
      <c r="H22" s="20"/>
      <c r="I22" s="20"/>
      <c r="J22" s="20"/>
      <c r="K22" s="20"/>
      <c r="Q22" s="22"/>
      <c r="R22" s="22"/>
      <c r="S22" s="22"/>
      <c r="T22" s="22"/>
      <c r="U22" s="22"/>
      <c r="V22" s="22"/>
      <c r="W22" s="22"/>
      <c r="X22" s="22"/>
    </row>
    <row r="23" spans="7:24" x14ac:dyDescent="0.15">
      <c r="G23" s="20"/>
      <c r="H23" s="20"/>
      <c r="I23" s="20"/>
      <c r="J23" s="20"/>
      <c r="K23" s="20"/>
      <c r="Q23" s="22"/>
      <c r="R23" s="22"/>
      <c r="S23" s="22"/>
      <c r="T23" s="22"/>
      <c r="U23" s="22"/>
      <c r="V23" s="22"/>
      <c r="W23" s="22"/>
      <c r="X23" s="22"/>
    </row>
    <row r="24" spans="7:24" x14ac:dyDescent="0.15">
      <c r="G24" s="20"/>
      <c r="H24" s="20"/>
      <c r="I24" s="20"/>
      <c r="J24" s="20"/>
      <c r="K24" s="20"/>
      <c r="Q24" s="22"/>
      <c r="R24" s="22"/>
      <c r="S24" s="22"/>
      <c r="T24" s="22"/>
      <c r="U24" s="22"/>
      <c r="V24" s="22"/>
      <c r="W24" s="22"/>
      <c r="X24" s="22"/>
    </row>
    <row r="25" spans="7:24" x14ac:dyDescent="0.15">
      <c r="G25" s="20"/>
      <c r="H25" s="20"/>
      <c r="I25" s="20"/>
      <c r="J25" s="20"/>
      <c r="K25" s="20"/>
      <c r="Q25" s="22"/>
      <c r="R25" s="22"/>
      <c r="S25" s="22"/>
      <c r="T25" s="22"/>
      <c r="U25" s="22"/>
      <c r="V25" s="22"/>
      <c r="W25" s="22"/>
      <c r="X25" s="22"/>
    </row>
    <row r="26" spans="7:24" x14ac:dyDescent="0.15">
      <c r="G26" s="20"/>
      <c r="H26" s="20"/>
      <c r="I26" s="20"/>
      <c r="J26" s="20"/>
      <c r="K26" s="20"/>
      <c r="Q26" s="22"/>
      <c r="R26" s="22"/>
      <c r="S26" s="22"/>
      <c r="T26" s="22"/>
      <c r="U26" s="22"/>
      <c r="V26" s="22"/>
      <c r="W26" s="22"/>
      <c r="X26" s="22"/>
    </row>
    <row r="27" spans="7:24" x14ac:dyDescent="0.15">
      <c r="G27" s="20"/>
      <c r="H27" s="20"/>
      <c r="I27" s="20"/>
      <c r="J27" s="20"/>
      <c r="K27" s="20"/>
      <c r="Q27" s="22"/>
      <c r="R27" s="22"/>
      <c r="S27" s="22"/>
      <c r="T27" s="22"/>
      <c r="U27" s="22"/>
      <c r="V27" s="22"/>
      <c r="W27" s="22"/>
      <c r="X27" s="22"/>
    </row>
    <row r="28" spans="7:24" x14ac:dyDescent="0.15">
      <c r="G28" s="20"/>
      <c r="H28" s="20"/>
      <c r="I28" s="20"/>
      <c r="J28" s="20"/>
      <c r="K28" s="20"/>
      <c r="Q28" s="22"/>
      <c r="R28" s="22"/>
      <c r="S28" s="22"/>
      <c r="T28" s="22"/>
      <c r="U28" s="22"/>
      <c r="V28" s="22"/>
      <c r="W28" s="22"/>
      <c r="X28" s="22"/>
    </row>
    <row r="29" spans="7:24" x14ac:dyDescent="0.15">
      <c r="G29" s="20"/>
      <c r="H29" s="20"/>
      <c r="I29" s="20"/>
      <c r="J29" s="20"/>
      <c r="K29" s="20"/>
      <c r="Q29" s="22"/>
      <c r="R29" s="22"/>
      <c r="S29" s="22"/>
      <c r="T29" s="22"/>
      <c r="U29" s="22"/>
      <c r="V29" s="22"/>
      <c r="W29" s="22"/>
      <c r="X29" s="22"/>
    </row>
    <row r="30" spans="7:24" x14ac:dyDescent="0.15">
      <c r="G30" s="20"/>
      <c r="H30" s="20"/>
      <c r="I30" s="20"/>
      <c r="J30" s="20"/>
      <c r="K30" s="20"/>
      <c r="Q30" s="22"/>
      <c r="R30" s="22"/>
      <c r="S30" s="22"/>
      <c r="T30" s="22"/>
      <c r="U30" s="22"/>
      <c r="V30" s="22"/>
      <c r="W30" s="22"/>
      <c r="X30" s="22"/>
    </row>
    <row r="31" spans="7:24" x14ac:dyDescent="0.15">
      <c r="G31" s="20"/>
      <c r="H31" s="20"/>
      <c r="I31" s="20"/>
      <c r="J31" s="20"/>
      <c r="K31" s="20"/>
      <c r="Q31" s="22"/>
      <c r="R31" s="22"/>
      <c r="S31" s="22"/>
      <c r="T31" s="22"/>
      <c r="U31" s="22"/>
      <c r="V31" s="22"/>
      <c r="W31" s="22"/>
      <c r="X31" s="22"/>
    </row>
    <row r="32" spans="7:24" x14ac:dyDescent="0.15">
      <c r="G32" s="20"/>
      <c r="H32" s="20"/>
      <c r="I32" s="20"/>
      <c r="J32" s="20"/>
      <c r="K32" s="20"/>
      <c r="Q32" s="22"/>
      <c r="R32" s="22"/>
      <c r="S32" s="22"/>
      <c r="T32" s="22"/>
      <c r="U32" s="22"/>
      <c r="V32" s="22"/>
      <c r="W32" s="22"/>
      <c r="X32" s="22"/>
    </row>
    <row r="33" spans="7:24" x14ac:dyDescent="0.15">
      <c r="G33" s="20"/>
      <c r="H33" s="20"/>
      <c r="I33" s="20"/>
      <c r="J33" s="20"/>
      <c r="K33" s="20"/>
      <c r="Q33" s="22"/>
      <c r="R33" s="22"/>
      <c r="S33" s="22"/>
      <c r="T33" s="22"/>
      <c r="U33" s="22"/>
      <c r="V33" s="22"/>
      <c r="W33" s="22"/>
      <c r="X33" s="22"/>
    </row>
    <row r="34" spans="7:24" x14ac:dyDescent="0.15">
      <c r="G34" s="20"/>
      <c r="H34" s="20"/>
      <c r="I34" s="20"/>
      <c r="J34" s="20"/>
      <c r="K34" s="20"/>
      <c r="Q34" s="22"/>
      <c r="R34" s="22"/>
      <c r="S34" s="22"/>
      <c r="T34" s="22"/>
      <c r="U34" s="22"/>
      <c r="V34" s="22"/>
      <c r="W34" s="22"/>
      <c r="X34" s="22"/>
    </row>
    <row r="35" spans="7:24" x14ac:dyDescent="0.15">
      <c r="G35" s="20"/>
      <c r="H35" s="20"/>
      <c r="I35" s="20"/>
      <c r="J35" s="20"/>
      <c r="K35" s="20"/>
      <c r="Q35" s="22"/>
      <c r="R35" s="22"/>
      <c r="S35" s="22"/>
      <c r="T35" s="22"/>
      <c r="U35" s="22"/>
      <c r="V35" s="22"/>
      <c r="W35" s="22"/>
      <c r="X35" s="22"/>
    </row>
    <row r="36" spans="7:24" x14ac:dyDescent="0.15">
      <c r="G36" s="20"/>
      <c r="H36" s="20"/>
      <c r="I36" s="20"/>
      <c r="J36" s="20"/>
      <c r="K36" s="20"/>
      <c r="Q36" s="22"/>
      <c r="R36" s="22"/>
      <c r="S36" s="22"/>
      <c r="T36" s="22"/>
      <c r="U36" s="22"/>
      <c r="V36" s="22"/>
      <c r="W36" s="22"/>
      <c r="X36" s="22"/>
    </row>
    <row r="37" spans="7:24" x14ac:dyDescent="0.15">
      <c r="G37" s="20"/>
      <c r="H37" s="20"/>
      <c r="I37" s="20"/>
      <c r="J37" s="20"/>
      <c r="K37" s="20"/>
      <c r="Q37" s="22"/>
      <c r="R37" s="22"/>
      <c r="S37" s="22"/>
      <c r="T37" s="22"/>
      <c r="U37" s="22"/>
      <c r="V37" s="22"/>
      <c r="W37" s="22"/>
      <c r="X37" s="22"/>
    </row>
    <row r="38" spans="7:24" x14ac:dyDescent="0.15">
      <c r="G38" s="20"/>
      <c r="H38" s="20"/>
      <c r="I38" s="20"/>
      <c r="J38" s="20"/>
      <c r="K38" s="20"/>
      <c r="Q38" s="22"/>
      <c r="R38" s="22"/>
      <c r="S38" s="22"/>
      <c r="T38" s="22"/>
      <c r="U38" s="22"/>
      <c r="V38" s="22"/>
      <c r="W38" s="22"/>
      <c r="X38" s="22"/>
    </row>
    <row r="39" spans="7:24" x14ac:dyDescent="0.15">
      <c r="G39" s="20"/>
      <c r="H39" s="20"/>
      <c r="I39" s="20"/>
      <c r="J39" s="20"/>
      <c r="K39" s="20"/>
      <c r="Q39" s="22"/>
      <c r="R39" s="22"/>
      <c r="S39" s="22"/>
      <c r="T39" s="22"/>
      <c r="U39" s="22"/>
      <c r="V39" s="22"/>
      <c r="W39" s="22"/>
      <c r="X39" s="22"/>
    </row>
    <row r="40" spans="7:24" x14ac:dyDescent="0.15">
      <c r="G40" s="20"/>
      <c r="H40" s="20"/>
      <c r="I40" s="20"/>
      <c r="J40" s="20"/>
      <c r="K40" s="20"/>
      <c r="Q40" s="22"/>
      <c r="R40" s="22"/>
      <c r="S40" s="22"/>
      <c r="T40" s="22"/>
      <c r="U40" s="22"/>
      <c r="V40" s="22"/>
      <c r="W40" s="22"/>
      <c r="X40" s="22"/>
    </row>
    <row r="41" spans="7:24" x14ac:dyDescent="0.15">
      <c r="G41" s="20"/>
      <c r="H41" s="20"/>
      <c r="I41" s="20"/>
      <c r="J41" s="20"/>
      <c r="K41" s="20"/>
      <c r="Q41" s="22"/>
      <c r="R41" s="22"/>
      <c r="S41" s="22"/>
      <c r="T41" s="22"/>
      <c r="U41" s="22"/>
      <c r="V41" s="22"/>
      <c r="W41" s="22"/>
      <c r="X41" s="22"/>
    </row>
    <row r="42" spans="7:24" x14ac:dyDescent="0.15">
      <c r="G42" s="20"/>
      <c r="H42" s="20"/>
      <c r="I42" s="20"/>
      <c r="J42" s="20"/>
      <c r="K42" s="20"/>
      <c r="Q42" s="22"/>
      <c r="R42" s="22"/>
      <c r="S42" s="22"/>
      <c r="T42" s="22"/>
      <c r="U42" s="22"/>
      <c r="V42" s="22"/>
      <c r="W42" s="22"/>
      <c r="X42" s="22"/>
    </row>
    <row r="43" spans="7:24" x14ac:dyDescent="0.15">
      <c r="G43" s="20"/>
      <c r="H43" s="20"/>
      <c r="I43" s="20"/>
      <c r="J43" s="20"/>
      <c r="K43" s="20"/>
      <c r="Q43" s="22"/>
      <c r="R43" s="22"/>
      <c r="S43" s="22"/>
      <c r="T43" s="22"/>
      <c r="U43" s="22"/>
      <c r="V43" s="22"/>
      <c r="W43" s="22"/>
      <c r="X43" s="22"/>
    </row>
    <row r="44" spans="7:24" x14ac:dyDescent="0.15">
      <c r="G44" s="20"/>
      <c r="H44" s="20"/>
      <c r="I44" s="20"/>
      <c r="J44" s="20"/>
      <c r="K44" s="20"/>
      <c r="Q44" s="22"/>
      <c r="R44" s="22"/>
      <c r="S44" s="22"/>
      <c r="T44" s="22"/>
      <c r="U44" s="22"/>
      <c r="V44" s="22"/>
      <c r="W44" s="22"/>
      <c r="X44" s="22"/>
    </row>
    <row r="45" spans="7:24" x14ac:dyDescent="0.15">
      <c r="G45" s="20"/>
      <c r="H45" s="20"/>
      <c r="I45" s="20"/>
      <c r="J45" s="20"/>
      <c r="K45" s="20"/>
      <c r="Q45" s="22"/>
      <c r="R45" s="22"/>
      <c r="S45" s="22"/>
      <c r="T45" s="22"/>
      <c r="U45" s="22"/>
      <c r="V45" s="22"/>
      <c r="W45" s="22"/>
      <c r="X45" s="22"/>
    </row>
    <row r="46" spans="7:24" x14ac:dyDescent="0.15">
      <c r="G46" s="20"/>
      <c r="H46" s="20"/>
      <c r="I46" s="20"/>
      <c r="J46" s="20"/>
      <c r="K46" s="20"/>
      <c r="Q46" s="22"/>
      <c r="R46" s="22"/>
      <c r="S46" s="22"/>
      <c r="T46" s="22"/>
      <c r="U46" s="22"/>
      <c r="V46" s="22"/>
      <c r="W46" s="22"/>
      <c r="X46" s="22"/>
    </row>
    <row r="47" spans="7:24" x14ac:dyDescent="0.15">
      <c r="G47" s="20"/>
      <c r="H47" s="20"/>
      <c r="I47" s="20"/>
      <c r="J47" s="20"/>
      <c r="K47" s="20"/>
      <c r="Q47" s="22"/>
      <c r="R47" s="22"/>
      <c r="S47" s="22"/>
      <c r="T47" s="22"/>
      <c r="U47" s="22"/>
      <c r="V47" s="22"/>
      <c r="W47" s="22"/>
      <c r="X47" s="22"/>
    </row>
    <row r="48" spans="7:24" x14ac:dyDescent="0.15">
      <c r="G48" s="20"/>
      <c r="H48" s="20"/>
      <c r="I48" s="20"/>
      <c r="J48" s="20"/>
      <c r="K48" s="20"/>
      <c r="Q48" s="22"/>
      <c r="R48" s="22"/>
      <c r="S48" s="22"/>
      <c r="T48" s="22"/>
      <c r="U48" s="22"/>
      <c r="V48" s="22"/>
      <c r="W48" s="22"/>
      <c r="X48" s="22"/>
    </row>
    <row r="49" spans="7:24" x14ac:dyDescent="0.15">
      <c r="G49" s="20"/>
      <c r="H49" s="20"/>
      <c r="I49" s="20"/>
      <c r="J49" s="20"/>
      <c r="K49" s="20"/>
      <c r="Q49" s="22"/>
      <c r="R49" s="22"/>
      <c r="S49" s="22"/>
      <c r="T49" s="22"/>
      <c r="U49" s="22"/>
      <c r="V49" s="22"/>
      <c r="W49" s="22"/>
      <c r="X49" s="22"/>
    </row>
    <row r="50" spans="7:24" x14ac:dyDescent="0.15">
      <c r="G50" s="20"/>
      <c r="H50" s="20"/>
      <c r="I50" s="20"/>
      <c r="J50" s="20"/>
      <c r="K50" s="20"/>
      <c r="Q50" s="22"/>
      <c r="R50" s="22"/>
      <c r="S50" s="22"/>
      <c r="T50" s="22"/>
      <c r="U50" s="22"/>
      <c r="V50" s="22"/>
      <c r="W50" s="22"/>
      <c r="X50" s="22"/>
    </row>
    <row r="51" spans="7:24" x14ac:dyDescent="0.15">
      <c r="G51" s="20"/>
      <c r="H51" s="20"/>
      <c r="I51" s="20"/>
      <c r="J51" s="20"/>
      <c r="K51" s="20"/>
      <c r="Q51" s="22"/>
      <c r="R51" s="22"/>
      <c r="S51" s="22"/>
      <c r="T51" s="22"/>
      <c r="U51" s="22"/>
      <c r="V51" s="22"/>
      <c r="W51" s="22"/>
      <c r="X51" s="22"/>
    </row>
    <row r="52" spans="7:24" x14ac:dyDescent="0.15">
      <c r="G52" s="20"/>
      <c r="H52" s="20"/>
      <c r="I52" s="20"/>
      <c r="J52" s="20"/>
      <c r="K52" s="20"/>
      <c r="Q52" s="22"/>
      <c r="R52" s="22"/>
      <c r="S52" s="22"/>
      <c r="T52" s="22"/>
      <c r="U52" s="22"/>
      <c r="V52" s="22"/>
      <c r="W52" s="22"/>
      <c r="X52" s="22"/>
    </row>
    <row r="53" spans="7:24" x14ac:dyDescent="0.15">
      <c r="G53" s="20"/>
      <c r="H53" s="20"/>
      <c r="I53" s="20"/>
      <c r="J53" s="20"/>
      <c r="K53" s="20"/>
      <c r="Q53" s="22"/>
      <c r="R53" s="22"/>
      <c r="S53" s="22"/>
      <c r="T53" s="22"/>
      <c r="U53" s="22"/>
      <c r="V53" s="22"/>
      <c r="W53" s="22"/>
      <c r="X53" s="22"/>
    </row>
    <row r="54" spans="7:24" x14ac:dyDescent="0.15">
      <c r="G54" s="20"/>
      <c r="H54" s="20"/>
      <c r="I54" s="20"/>
      <c r="J54" s="20"/>
      <c r="K54" s="20"/>
      <c r="Q54" s="22"/>
      <c r="R54" s="22"/>
      <c r="S54" s="22"/>
      <c r="T54" s="22"/>
      <c r="U54" s="22"/>
      <c r="V54" s="22"/>
      <c r="W54" s="22"/>
      <c r="X54" s="22"/>
    </row>
    <row r="55" spans="7:24" x14ac:dyDescent="0.15">
      <c r="G55" s="20"/>
      <c r="H55" s="20"/>
      <c r="I55" s="20"/>
      <c r="J55" s="20"/>
      <c r="K55" s="20"/>
      <c r="Q55" s="22"/>
      <c r="R55" s="22"/>
      <c r="S55" s="22"/>
      <c r="T55" s="22"/>
      <c r="U55" s="22"/>
      <c r="V55" s="22"/>
      <c r="W55" s="22"/>
      <c r="X55" s="22"/>
    </row>
    <row r="56" spans="7:24" x14ac:dyDescent="0.15">
      <c r="G56" s="20"/>
      <c r="H56" s="20"/>
      <c r="I56" s="20"/>
      <c r="J56" s="20"/>
      <c r="K56" s="20"/>
      <c r="Q56" s="22"/>
      <c r="R56" s="22"/>
      <c r="S56" s="22"/>
      <c r="T56" s="22"/>
      <c r="U56" s="22"/>
      <c r="V56" s="22"/>
      <c r="W56" s="22"/>
      <c r="X56" s="22"/>
    </row>
    <row r="57" spans="7:24" x14ac:dyDescent="0.15">
      <c r="G57" s="20"/>
      <c r="H57" s="20"/>
      <c r="I57" s="20"/>
      <c r="J57" s="20"/>
      <c r="K57" s="20"/>
      <c r="Q57" s="22"/>
      <c r="R57" s="22"/>
      <c r="S57" s="22"/>
      <c r="T57" s="22"/>
      <c r="U57" s="22"/>
      <c r="V57" s="22"/>
      <c r="W57" s="22"/>
      <c r="X57" s="22"/>
    </row>
    <row r="58" spans="7:24" x14ac:dyDescent="0.15">
      <c r="G58" s="20"/>
      <c r="H58" s="20"/>
      <c r="I58" s="20"/>
      <c r="J58" s="20"/>
      <c r="K58" s="20"/>
      <c r="Q58" s="22"/>
      <c r="R58" s="22"/>
      <c r="S58" s="22"/>
      <c r="T58" s="22"/>
      <c r="U58" s="22"/>
      <c r="V58" s="22"/>
      <c r="W58" s="22"/>
      <c r="X58" s="22"/>
    </row>
    <row r="59" spans="7:24" x14ac:dyDescent="0.15">
      <c r="G59" s="20"/>
      <c r="H59" s="20"/>
      <c r="I59" s="20"/>
      <c r="J59" s="20"/>
      <c r="K59" s="20"/>
      <c r="Q59" s="22"/>
      <c r="R59" s="22"/>
      <c r="S59" s="22"/>
      <c r="T59" s="22"/>
      <c r="U59" s="22"/>
      <c r="V59" s="22"/>
      <c r="W59" s="22"/>
      <c r="X59" s="22"/>
    </row>
    <row r="60" spans="7:24" x14ac:dyDescent="0.15">
      <c r="G60" s="20"/>
      <c r="H60" s="20"/>
      <c r="I60" s="20"/>
      <c r="J60" s="20"/>
      <c r="K60" s="20"/>
      <c r="Q60" s="22"/>
      <c r="R60" s="22"/>
      <c r="S60" s="22"/>
      <c r="T60" s="22"/>
      <c r="U60" s="22"/>
      <c r="V60" s="22"/>
      <c r="W60" s="22"/>
      <c r="X60" s="22"/>
    </row>
    <row r="61" spans="7:24" x14ac:dyDescent="0.15">
      <c r="G61" s="20"/>
      <c r="H61" s="20"/>
      <c r="I61" s="20"/>
      <c r="J61" s="20"/>
      <c r="K61" s="20"/>
      <c r="Q61" s="22"/>
      <c r="R61" s="22"/>
      <c r="S61" s="22"/>
      <c r="T61" s="22"/>
      <c r="U61" s="22"/>
      <c r="V61" s="22"/>
      <c r="W61" s="22"/>
      <c r="X61" s="22"/>
    </row>
    <row r="62" spans="7:24" x14ac:dyDescent="0.15">
      <c r="G62" s="20"/>
      <c r="H62" s="20"/>
      <c r="I62" s="20"/>
      <c r="J62" s="20"/>
      <c r="K62" s="20"/>
      <c r="Q62" s="22"/>
      <c r="R62" s="22"/>
      <c r="S62" s="22"/>
      <c r="T62" s="22"/>
      <c r="U62" s="22"/>
      <c r="V62" s="22"/>
      <c r="W62" s="22"/>
      <c r="X62" s="22"/>
    </row>
    <row r="63" spans="7:24" x14ac:dyDescent="0.15">
      <c r="G63" s="20"/>
      <c r="H63" s="20"/>
      <c r="I63" s="20"/>
      <c r="J63" s="20"/>
      <c r="K63" s="20"/>
      <c r="Q63" s="22"/>
      <c r="R63" s="22"/>
      <c r="S63" s="22"/>
      <c r="T63" s="22"/>
      <c r="U63" s="22"/>
      <c r="V63" s="22"/>
      <c r="W63" s="22"/>
      <c r="X63" s="22"/>
    </row>
    <row r="64" spans="7:24" x14ac:dyDescent="0.15">
      <c r="G64" s="20"/>
      <c r="H64" s="20"/>
      <c r="I64" s="20"/>
      <c r="J64" s="20"/>
      <c r="K64" s="20"/>
      <c r="Q64" s="22"/>
      <c r="R64" s="22"/>
      <c r="S64" s="22"/>
      <c r="T64" s="22"/>
      <c r="U64" s="22"/>
      <c r="V64" s="22"/>
      <c r="W64" s="22"/>
      <c r="X64" s="22"/>
    </row>
    <row r="65" spans="7:24" x14ac:dyDescent="0.15">
      <c r="G65" s="20"/>
      <c r="H65" s="20"/>
      <c r="I65" s="20"/>
      <c r="J65" s="20"/>
      <c r="K65" s="20"/>
      <c r="Q65" s="22"/>
      <c r="R65" s="22"/>
      <c r="S65" s="22"/>
      <c r="T65" s="22"/>
      <c r="U65" s="22"/>
      <c r="V65" s="22"/>
      <c r="W65" s="22"/>
      <c r="X65" s="22"/>
    </row>
    <row r="66" spans="7:24" x14ac:dyDescent="0.15">
      <c r="G66" s="20"/>
      <c r="H66" s="20"/>
      <c r="I66" s="20"/>
      <c r="J66" s="20"/>
      <c r="K66" s="20"/>
      <c r="Q66" s="22"/>
      <c r="R66" s="22"/>
      <c r="S66" s="22"/>
      <c r="T66" s="22"/>
      <c r="U66" s="22"/>
      <c r="V66" s="22"/>
      <c r="W66" s="22"/>
      <c r="X66" s="22"/>
    </row>
    <row r="67" spans="7:24" x14ac:dyDescent="0.15">
      <c r="G67" s="20"/>
      <c r="H67" s="20"/>
      <c r="I67" s="20"/>
      <c r="J67" s="20"/>
      <c r="K67" s="20"/>
      <c r="Q67" s="22"/>
      <c r="R67" s="22"/>
      <c r="S67" s="22"/>
      <c r="T67" s="22"/>
      <c r="U67" s="22"/>
      <c r="V67" s="22"/>
      <c r="W67" s="22"/>
      <c r="X67" s="22"/>
    </row>
    <row r="68" spans="7:24" x14ac:dyDescent="0.15">
      <c r="G68" s="20"/>
      <c r="H68" s="20"/>
      <c r="I68" s="20"/>
      <c r="J68" s="20"/>
      <c r="K68" s="20"/>
      <c r="Q68" s="22"/>
      <c r="R68" s="22"/>
      <c r="S68" s="22"/>
      <c r="T68" s="22"/>
      <c r="U68" s="22"/>
      <c r="V68" s="22"/>
      <c r="W68" s="22"/>
      <c r="X68" s="22"/>
    </row>
    <row r="69" spans="7:24" x14ac:dyDescent="0.15">
      <c r="G69" s="20"/>
      <c r="H69" s="20"/>
      <c r="I69" s="20"/>
      <c r="J69" s="20"/>
      <c r="K69" s="20"/>
      <c r="Q69" s="22"/>
      <c r="R69" s="22"/>
      <c r="S69" s="22"/>
      <c r="T69" s="22"/>
      <c r="U69" s="22"/>
      <c r="V69" s="22"/>
      <c r="W69" s="22"/>
      <c r="X69" s="22"/>
    </row>
    <row r="70" spans="7:24" x14ac:dyDescent="0.15">
      <c r="G70" s="20"/>
      <c r="H70" s="20"/>
      <c r="I70" s="20"/>
      <c r="J70" s="20"/>
      <c r="K70" s="20"/>
      <c r="Q70" s="22"/>
      <c r="R70" s="22"/>
      <c r="S70" s="22"/>
      <c r="T70" s="22"/>
      <c r="U70" s="22"/>
      <c r="V70" s="22"/>
      <c r="W70" s="22"/>
      <c r="X70" s="22"/>
    </row>
    <row r="71" spans="7:24" x14ac:dyDescent="0.15">
      <c r="G71" s="20"/>
      <c r="H71" s="20"/>
      <c r="I71" s="20"/>
      <c r="J71" s="20"/>
      <c r="K71" s="20"/>
      <c r="Q71" s="22"/>
      <c r="R71" s="22"/>
      <c r="S71" s="22"/>
      <c r="T71" s="22"/>
      <c r="U71" s="22"/>
      <c r="V71" s="22"/>
      <c r="W71" s="22"/>
      <c r="X71" s="22"/>
    </row>
    <row r="72" spans="7:24" x14ac:dyDescent="0.15">
      <c r="G72" s="20"/>
      <c r="H72" s="20"/>
      <c r="I72" s="20"/>
      <c r="J72" s="20"/>
      <c r="K72" s="20"/>
      <c r="Q72" s="22"/>
      <c r="R72" s="22"/>
      <c r="S72" s="22"/>
      <c r="T72" s="22"/>
      <c r="U72" s="22"/>
      <c r="V72" s="22"/>
      <c r="W72" s="22"/>
      <c r="X72" s="22"/>
    </row>
    <row r="73" spans="7:24" x14ac:dyDescent="0.15">
      <c r="G73" s="20"/>
      <c r="H73" s="20"/>
      <c r="I73" s="20"/>
      <c r="J73" s="20"/>
      <c r="K73" s="20"/>
      <c r="Q73" s="22"/>
      <c r="R73" s="22"/>
      <c r="S73" s="22"/>
      <c r="T73" s="22"/>
      <c r="U73" s="22"/>
      <c r="V73" s="22"/>
      <c r="W73" s="22"/>
      <c r="X73" s="22"/>
    </row>
    <row r="74" spans="7:24" x14ac:dyDescent="0.15">
      <c r="G74" s="20"/>
      <c r="H74" s="20"/>
      <c r="I74" s="20"/>
      <c r="J74" s="20"/>
      <c r="K74" s="20"/>
      <c r="Q74" s="22"/>
      <c r="R74" s="22"/>
      <c r="S74" s="22"/>
      <c r="T74" s="22"/>
      <c r="U74" s="22"/>
      <c r="V74" s="22"/>
      <c r="W74" s="22"/>
      <c r="X74" s="22"/>
    </row>
    <row r="75" spans="7:24" x14ac:dyDescent="0.15">
      <c r="G75" s="20"/>
      <c r="H75" s="20"/>
      <c r="I75" s="20"/>
      <c r="J75" s="20"/>
      <c r="K75" s="20"/>
      <c r="Q75" s="22"/>
      <c r="R75" s="22"/>
      <c r="S75" s="22"/>
      <c r="T75" s="22"/>
      <c r="U75" s="22"/>
      <c r="V75" s="22"/>
      <c r="W75" s="22"/>
      <c r="X75" s="22"/>
    </row>
    <row r="76" spans="7:24" x14ac:dyDescent="0.15">
      <c r="G76" s="20"/>
      <c r="H76" s="20"/>
      <c r="I76" s="20"/>
      <c r="J76" s="20"/>
      <c r="K76" s="20"/>
      <c r="Q76" s="22"/>
      <c r="R76" s="22"/>
      <c r="S76" s="22"/>
      <c r="T76" s="22"/>
      <c r="U76" s="22"/>
      <c r="V76" s="22"/>
      <c r="W76" s="22"/>
      <c r="X76" s="22"/>
    </row>
    <row r="77" spans="7:24" x14ac:dyDescent="0.15">
      <c r="G77" s="20"/>
      <c r="H77" s="20"/>
      <c r="I77" s="20"/>
      <c r="J77" s="20"/>
      <c r="K77" s="20"/>
      <c r="Q77" s="22"/>
      <c r="R77" s="22"/>
      <c r="S77" s="22"/>
      <c r="T77" s="22"/>
      <c r="U77" s="22"/>
      <c r="V77" s="22"/>
      <c r="W77" s="22"/>
      <c r="X77" s="22"/>
    </row>
    <row r="78" spans="7:24" x14ac:dyDescent="0.15">
      <c r="G78" s="20"/>
      <c r="H78" s="20"/>
      <c r="I78" s="20"/>
      <c r="J78" s="20"/>
      <c r="K78" s="20"/>
      <c r="Q78" s="22"/>
      <c r="R78" s="22"/>
      <c r="S78" s="22"/>
      <c r="T78" s="22"/>
      <c r="U78" s="22"/>
      <c r="V78" s="22"/>
      <c r="W78" s="22"/>
      <c r="X78" s="22"/>
    </row>
    <row r="79" spans="7:24" x14ac:dyDescent="0.15">
      <c r="G79" s="20"/>
      <c r="H79" s="20"/>
      <c r="I79" s="20"/>
      <c r="J79" s="20"/>
      <c r="K79" s="20"/>
      <c r="Q79" s="22"/>
      <c r="R79" s="22"/>
      <c r="S79" s="22"/>
      <c r="T79" s="22"/>
      <c r="U79" s="22"/>
      <c r="V79" s="22"/>
      <c r="W79" s="22"/>
      <c r="X79" s="22"/>
    </row>
    <row r="80" spans="7:24" x14ac:dyDescent="0.15">
      <c r="G80" s="20"/>
      <c r="H80" s="20"/>
      <c r="I80" s="20"/>
      <c r="J80" s="20"/>
      <c r="K80" s="20"/>
      <c r="Q80" s="22"/>
      <c r="R80" s="22"/>
      <c r="S80" s="22"/>
      <c r="T80" s="22"/>
      <c r="U80" s="22"/>
      <c r="V80" s="22"/>
      <c r="W80" s="22"/>
      <c r="X80" s="22"/>
    </row>
    <row r="81" spans="7:24" x14ac:dyDescent="0.15">
      <c r="G81" s="20"/>
      <c r="H81" s="20"/>
      <c r="I81" s="20"/>
      <c r="J81" s="20"/>
      <c r="K81" s="20"/>
      <c r="Q81" s="22"/>
      <c r="R81" s="22"/>
      <c r="S81" s="22"/>
      <c r="T81" s="22"/>
      <c r="U81" s="22"/>
      <c r="V81" s="22"/>
      <c r="W81" s="22"/>
      <c r="X81" s="22"/>
    </row>
    <row r="82" spans="7:24" x14ac:dyDescent="0.15">
      <c r="G82" s="20"/>
      <c r="H82" s="20"/>
      <c r="I82" s="20"/>
      <c r="J82" s="20"/>
      <c r="K82" s="20"/>
      <c r="Q82" s="22"/>
      <c r="R82" s="22"/>
      <c r="S82" s="22"/>
      <c r="T82" s="22"/>
      <c r="U82" s="22"/>
      <c r="V82" s="22"/>
      <c r="W82" s="22"/>
      <c r="X82" s="22"/>
    </row>
    <row r="83" spans="7:24" x14ac:dyDescent="0.15">
      <c r="G83" s="20"/>
      <c r="H83" s="20"/>
      <c r="I83" s="20"/>
      <c r="J83" s="20"/>
      <c r="K83" s="20"/>
      <c r="Q83" s="22"/>
      <c r="R83" s="22"/>
      <c r="S83" s="22"/>
      <c r="T83" s="22"/>
      <c r="U83" s="22"/>
      <c r="V83" s="22"/>
      <c r="W83" s="22"/>
      <c r="X83" s="22"/>
    </row>
    <row r="84" spans="7:24" x14ac:dyDescent="0.15">
      <c r="G84" s="20"/>
      <c r="H84" s="20"/>
      <c r="I84" s="20"/>
      <c r="J84" s="20"/>
      <c r="K84" s="20"/>
      <c r="Q84" s="22"/>
      <c r="R84" s="22"/>
      <c r="S84" s="22"/>
      <c r="T84" s="22"/>
      <c r="U84" s="22"/>
      <c r="V84" s="22"/>
      <c r="W84" s="22"/>
      <c r="X84" s="22"/>
    </row>
    <row r="85" spans="7:24" x14ac:dyDescent="0.15">
      <c r="G85" s="20"/>
      <c r="H85" s="20"/>
      <c r="I85" s="20"/>
      <c r="J85" s="20"/>
      <c r="K85" s="20"/>
      <c r="Q85" s="22"/>
      <c r="R85" s="22"/>
      <c r="S85" s="22"/>
      <c r="T85" s="22"/>
      <c r="U85" s="22"/>
      <c r="V85" s="22"/>
      <c r="W85" s="22"/>
      <c r="X85" s="22"/>
    </row>
    <row r="86" spans="7:24" x14ac:dyDescent="0.15">
      <c r="G86" s="20"/>
      <c r="H86" s="20"/>
      <c r="I86" s="20"/>
      <c r="J86" s="20"/>
      <c r="K86" s="20"/>
      <c r="Q86" s="22"/>
      <c r="R86" s="22"/>
      <c r="S86" s="22"/>
      <c r="T86" s="22"/>
      <c r="U86" s="22"/>
      <c r="V86" s="22"/>
      <c r="W86" s="22"/>
      <c r="X86" s="22"/>
    </row>
    <row r="87" spans="7:24" x14ac:dyDescent="0.15">
      <c r="G87" s="20"/>
      <c r="H87" s="20"/>
      <c r="I87" s="20"/>
      <c r="J87" s="20"/>
      <c r="K87" s="20"/>
      <c r="Q87" s="22"/>
      <c r="R87" s="22"/>
      <c r="S87" s="22"/>
      <c r="T87" s="22"/>
      <c r="U87" s="22"/>
      <c r="V87" s="22"/>
      <c r="W87" s="22"/>
      <c r="X87" s="22"/>
    </row>
    <row r="88" spans="7:24" x14ac:dyDescent="0.15">
      <c r="G88" s="20"/>
      <c r="H88" s="20"/>
      <c r="I88" s="20"/>
      <c r="J88" s="20"/>
      <c r="K88" s="20"/>
      <c r="Q88" s="22"/>
      <c r="R88" s="22"/>
      <c r="S88" s="22"/>
      <c r="T88" s="22"/>
      <c r="U88" s="22"/>
      <c r="V88" s="22"/>
      <c r="W88" s="22"/>
      <c r="X88" s="22"/>
    </row>
    <row r="89" spans="7:24" x14ac:dyDescent="0.15">
      <c r="G89" s="20"/>
      <c r="H89" s="20"/>
      <c r="I89" s="20"/>
      <c r="J89" s="20"/>
      <c r="K89" s="20"/>
      <c r="Q89" s="22"/>
      <c r="R89" s="22"/>
      <c r="S89" s="22"/>
      <c r="T89" s="22"/>
      <c r="U89" s="22"/>
      <c r="V89" s="22"/>
      <c r="W89" s="22"/>
      <c r="X89" s="22"/>
    </row>
    <row r="90" spans="7:24" x14ac:dyDescent="0.15">
      <c r="G90" s="20"/>
      <c r="H90" s="20"/>
      <c r="I90" s="20"/>
      <c r="J90" s="20"/>
      <c r="K90" s="20"/>
      <c r="Q90" s="22"/>
      <c r="R90" s="22"/>
      <c r="S90" s="22"/>
      <c r="T90" s="22"/>
      <c r="U90" s="22"/>
      <c r="V90" s="22"/>
      <c r="W90" s="22"/>
      <c r="X90" s="22"/>
    </row>
    <row r="91" spans="7:24" x14ac:dyDescent="0.15">
      <c r="G91" s="20"/>
      <c r="H91" s="20"/>
      <c r="I91" s="20"/>
      <c r="J91" s="20"/>
      <c r="K91" s="20"/>
      <c r="Q91" s="22"/>
      <c r="R91" s="22"/>
      <c r="S91" s="22"/>
      <c r="T91" s="22"/>
      <c r="U91" s="22"/>
      <c r="V91" s="22"/>
      <c r="W91" s="22"/>
      <c r="X91" s="22"/>
    </row>
    <row r="92" spans="7:24" x14ac:dyDescent="0.15">
      <c r="G92" s="20"/>
      <c r="H92" s="20"/>
      <c r="I92" s="20"/>
      <c r="J92" s="20"/>
      <c r="K92" s="20"/>
      <c r="Q92" s="22"/>
      <c r="R92" s="22"/>
      <c r="S92" s="22"/>
      <c r="T92" s="22"/>
      <c r="U92" s="22"/>
      <c r="V92" s="22"/>
      <c r="W92" s="22"/>
      <c r="X92" s="22"/>
    </row>
    <row r="93" spans="7:24" x14ac:dyDescent="0.15">
      <c r="G93" s="20"/>
      <c r="H93" s="20"/>
      <c r="I93" s="20"/>
      <c r="J93" s="20"/>
      <c r="K93" s="20"/>
      <c r="Q93" s="22"/>
      <c r="R93" s="22"/>
      <c r="S93" s="22"/>
      <c r="T93" s="22"/>
      <c r="U93" s="22"/>
      <c r="V93" s="22"/>
      <c r="W93" s="22"/>
      <c r="X93" s="22"/>
    </row>
    <row r="94" spans="7:24" x14ac:dyDescent="0.15">
      <c r="G94" s="20"/>
      <c r="H94" s="20"/>
      <c r="I94" s="20"/>
      <c r="J94" s="20"/>
      <c r="K94" s="20"/>
      <c r="Q94" s="22"/>
      <c r="R94" s="22"/>
      <c r="S94" s="22"/>
      <c r="T94" s="22"/>
      <c r="U94" s="22"/>
      <c r="V94" s="22"/>
      <c r="W94" s="22"/>
      <c r="X94" s="22"/>
    </row>
    <row r="95" spans="7:24" x14ac:dyDescent="0.15">
      <c r="G95" s="20"/>
      <c r="H95" s="20"/>
      <c r="I95" s="20"/>
      <c r="J95" s="20"/>
      <c r="K95" s="20"/>
      <c r="Q95" s="22"/>
      <c r="R95" s="22"/>
      <c r="S95" s="22"/>
      <c r="T95" s="22"/>
      <c r="U95" s="22"/>
      <c r="V95" s="22"/>
      <c r="W95" s="22"/>
      <c r="X95" s="22"/>
    </row>
    <row r="96" spans="7:24" x14ac:dyDescent="0.15">
      <c r="G96" s="20"/>
      <c r="H96" s="20"/>
      <c r="I96" s="20"/>
      <c r="J96" s="20"/>
      <c r="K96" s="20"/>
      <c r="Q96" s="22"/>
      <c r="R96" s="22"/>
      <c r="S96" s="22"/>
      <c r="T96" s="22"/>
      <c r="U96" s="22"/>
      <c r="V96" s="22"/>
      <c r="W96" s="22"/>
      <c r="X96" s="22"/>
    </row>
    <row r="97" spans="7:24" x14ac:dyDescent="0.15">
      <c r="G97" s="20"/>
      <c r="H97" s="20"/>
      <c r="I97" s="20"/>
      <c r="J97" s="20"/>
      <c r="K97" s="20"/>
      <c r="Q97" s="22"/>
      <c r="R97" s="22"/>
      <c r="S97" s="22"/>
      <c r="T97" s="22"/>
      <c r="U97" s="22"/>
      <c r="V97" s="22"/>
      <c r="W97" s="22"/>
      <c r="X97" s="22"/>
    </row>
    <row r="98" spans="7:24" x14ac:dyDescent="0.15">
      <c r="G98" s="20"/>
      <c r="H98" s="20"/>
      <c r="I98" s="20"/>
      <c r="J98" s="20"/>
      <c r="K98" s="20"/>
      <c r="Q98" s="22"/>
      <c r="R98" s="22"/>
      <c r="S98" s="22"/>
      <c r="T98" s="22"/>
      <c r="U98" s="22"/>
      <c r="V98" s="22"/>
      <c r="W98" s="22"/>
      <c r="X98" s="22"/>
    </row>
    <row r="99" spans="7:24" x14ac:dyDescent="0.15">
      <c r="G99" s="20"/>
      <c r="H99" s="20"/>
      <c r="I99" s="20"/>
      <c r="J99" s="20"/>
      <c r="K99" s="20"/>
      <c r="Q99" s="22"/>
      <c r="R99" s="22"/>
      <c r="S99" s="22"/>
      <c r="T99" s="22"/>
      <c r="U99" s="22"/>
      <c r="V99" s="22"/>
      <c r="W99" s="22"/>
      <c r="X99" s="22"/>
    </row>
    <row r="100" spans="7:24" x14ac:dyDescent="0.15">
      <c r="G100" s="20"/>
      <c r="H100" s="20"/>
      <c r="I100" s="20"/>
      <c r="J100" s="20"/>
      <c r="K100" s="20"/>
      <c r="Q100" s="22"/>
      <c r="R100" s="22"/>
      <c r="S100" s="22"/>
      <c r="T100" s="22"/>
      <c r="U100" s="22"/>
      <c r="V100" s="22"/>
      <c r="W100" s="22"/>
      <c r="X100" s="22"/>
    </row>
    <row r="101" spans="7:24" x14ac:dyDescent="0.15">
      <c r="G101" s="20"/>
      <c r="H101" s="20"/>
      <c r="I101" s="20"/>
      <c r="J101" s="20"/>
      <c r="K101" s="20"/>
      <c r="Q101" s="22"/>
      <c r="R101" s="22"/>
      <c r="S101" s="22"/>
      <c r="T101" s="22"/>
      <c r="U101" s="22"/>
      <c r="V101" s="22"/>
      <c r="W101" s="22"/>
      <c r="X101" s="22"/>
    </row>
    <row r="102" spans="7:24" x14ac:dyDescent="0.15">
      <c r="G102" s="20"/>
      <c r="H102" s="20"/>
      <c r="I102" s="20"/>
      <c r="J102" s="20"/>
      <c r="K102" s="20"/>
      <c r="Q102" s="22"/>
      <c r="R102" s="22"/>
      <c r="S102" s="22"/>
      <c r="T102" s="22"/>
      <c r="U102" s="22"/>
      <c r="V102" s="22"/>
      <c r="W102" s="22"/>
      <c r="X102" s="22"/>
    </row>
    <row r="103" spans="7:24" x14ac:dyDescent="0.15">
      <c r="G103" s="20"/>
      <c r="H103" s="20"/>
      <c r="I103" s="20"/>
      <c r="J103" s="20"/>
      <c r="K103" s="20"/>
      <c r="Q103" s="22"/>
      <c r="R103" s="22"/>
      <c r="S103" s="22"/>
      <c r="T103" s="22"/>
      <c r="U103" s="22"/>
      <c r="V103" s="22"/>
      <c r="W103" s="22"/>
      <c r="X103" s="22"/>
    </row>
    <row r="104" spans="7:24" x14ac:dyDescent="0.15">
      <c r="G104" s="20"/>
      <c r="H104" s="20"/>
      <c r="I104" s="20"/>
      <c r="J104" s="20"/>
      <c r="K104" s="20"/>
      <c r="Q104" s="22"/>
      <c r="R104" s="22"/>
      <c r="S104" s="22"/>
      <c r="T104" s="22"/>
      <c r="U104" s="22"/>
      <c r="V104" s="22"/>
      <c r="W104" s="22"/>
      <c r="X104" s="22"/>
    </row>
    <row r="105" spans="7:24" x14ac:dyDescent="0.15">
      <c r="G105" s="20"/>
      <c r="H105" s="20"/>
      <c r="I105" s="20"/>
      <c r="J105" s="20"/>
      <c r="K105" s="20"/>
      <c r="Q105" s="22"/>
      <c r="R105" s="22"/>
      <c r="S105" s="22"/>
      <c r="T105" s="22"/>
      <c r="U105" s="22"/>
      <c r="V105" s="22"/>
      <c r="W105" s="22"/>
      <c r="X105" s="22"/>
    </row>
    <row r="106" spans="7:24" x14ac:dyDescent="0.15">
      <c r="G106" s="20"/>
      <c r="H106" s="20"/>
      <c r="I106" s="20"/>
      <c r="J106" s="20"/>
      <c r="K106" s="20"/>
      <c r="Q106" s="22"/>
      <c r="R106" s="22"/>
      <c r="S106" s="22"/>
      <c r="T106" s="22"/>
      <c r="U106" s="22"/>
      <c r="V106" s="22"/>
      <c r="W106" s="22"/>
      <c r="X106" s="22"/>
    </row>
    <row r="107" spans="7:24" x14ac:dyDescent="0.15">
      <c r="G107" s="20"/>
      <c r="H107" s="20"/>
      <c r="I107" s="20"/>
      <c r="J107" s="20"/>
      <c r="K107" s="20"/>
      <c r="Q107" s="22"/>
      <c r="R107" s="22"/>
      <c r="S107" s="22"/>
      <c r="T107" s="22"/>
      <c r="U107" s="22"/>
      <c r="V107" s="22"/>
      <c r="W107" s="22"/>
      <c r="X107" s="22"/>
    </row>
    <row r="108" spans="7:24" x14ac:dyDescent="0.15">
      <c r="G108" s="20"/>
      <c r="H108" s="20"/>
      <c r="I108" s="20"/>
      <c r="J108" s="20"/>
      <c r="K108" s="20"/>
      <c r="Q108" s="22"/>
      <c r="R108" s="22"/>
      <c r="S108" s="22"/>
      <c r="T108" s="22"/>
      <c r="U108" s="22"/>
      <c r="V108" s="22"/>
      <c r="W108" s="22"/>
      <c r="X108" s="22"/>
    </row>
    <row r="109" spans="7:24" x14ac:dyDescent="0.15">
      <c r="G109" s="20"/>
      <c r="H109" s="20"/>
      <c r="I109" s="20"/>
      <c r="J109" s="20"/>
      <c r="K109" s="20"/>
      <c r="Q109" s="22"/>
      <c r="R109" s="22"/>
      <c r="S109" s="22"/>
      <c r="T109" s="22"/>
      <c r="U109" s="22"/>
      <c r="V109" s="22"/>
      <c r="W109" s="22"/>
      <c r="X109" s="22"/>
    </row>
    <row r="110" spans="7:24" x14ac:dyDescent="0.15">
      <c r="G110" s="20"/>
      <c r="H110" s="20"/>
      <c r="I110" s="20"/>
      <c r="J110" s="20"/>
      <c r="K110" s="20"/>
      <c r="Q110" s="22"/>
      <c r="R110" s="22"/>
      <c r="S110" s="22"/>
      <c r="T110" s="22"/>
      <c r="U110" s="22"/>
      <c r="V110" s="22"/>
      <c r="W110" s="22"/>
      <c r="X110" s="22"/>
    </row>
    <row r="111" spans="7:24" x14ac:dyDescent="0.15">
      <c r="G111" s="20"/>
      <c r="H111" s="20"/>
      <c r="I111" s="20"/>
      <c r="J111" s="20"/>
      <c r="K111" s="20"/>
      <c r="Q111" s="22"/>
      <c r="R111" s="22"/>
      <c r="S111" s="22"/>
      <c r="T111" s="22"/>
      <c r="U111" s="22"/>
      <c r="V111" s="22"/>
      <c r="W111" s="22"/>
      <c r="X111" s="22"/>
    </row>
    <row r="112" spans="7:24" x14ac:dyDescent="0.15">
      <c r="G112" s="20"/>
      <c r="H112" s="20"/>
      <c r="I112" s="20"/>
      <c r="J112" s="20"/>
      <c r="K112" s="20"/>
      <c r="Q112" s="22"/>
      <c r="R112" s="22"/>
      <c r="S112" s="22"/>
      <c r="T112" s="22"/>
      <c r="U112" s="22"/>
      <c r="V112" s="22"/>
      <c r="W112" s="22"/>
      <c r="X112" s="22"/>
    </row>
    <row r="113" spans="7:24" x14ac:dyDescent="0.15">
      <c r="G113" s="20"/>
      <c r="H113" s="20"/>
      <c r="I113" s="20"/>
      <c r="J113" s="20"/>
      <c r="K113" s="20"/>
      <c r="Q113" s="22"/>
      <c r="R113" s="22"/>
      <c r="S113" s="22"/>
      <c r="T113" s="22"/>
      <c r="U113" s="22"/>
      <c r="V113" s="22"/>
      <c r="W113" s="22"/>
      <c r="X113" s="22"/>
    </row>
    <row r="114" spans="7:24" x14ac:dyDescent="0.15">
      <c r="G114" s="20"/>
      <c r="H114" s="20"/>
      <c r="I114" s="20"/>
      <c r="J114" s="20"/>
      <c r="K114" s="20"/>
      <c r="Q114" s="22"/>
      <c r="R114" s="22"/>
      <c r="S114" s="22"/>
      <c r="T114" s="22"/>
      <c r="U114" s="22"/>
      <c r="V114" s="22"/>
      <c r="W114" s="22"/>
      <c r="X114" s="22"/>
    </row>
    <row r="115" spans="7:24" x14ac:dyDescent="0.15">
      <c r="G115" s="20"/>
      <c r="H115" s="20"/>
      <c r="I115" s="20"/>
      <c r="J115" s="20"/>
      <c r="K115" s="20"/>
      <c r="Q115" s="22"/>
      <c r="R115" s="22"/>
      <c r="S115" s="22"/>
      <c r="T115" s="22"/>
      <c r="U115" s="22"/>
      <c r="V115" s="22"/>
      <c r="W115" s="22"/>
      <c r="X115" s="22"/>
    </row>
    <row r="116" spans="7:24" x14ac:dyDescent="0.15">
      <c r="G116" s="20"/>
      <c r="H116" s="20"/>
      <c r="I116" s="20"/>
      <c r="J116" s="20"/>
      <c r="K116" s="20"/>
      <c r="Q116" s="22"/>
      <c r="R116" s="22"/>
      <c r="S116" s="22"/>
      <c r="T116" s="22"/>
      <c r="U116" s="22"/>
      <c r="V116" s="22"/>
      <c r="W116" s="22"/>
      <c r="X116" s="22"/>
    </row>
    <row r="117" spans="7:24" x14ac:dyDescent="0.15">
      <c r="G117" s="20"/>
      <c r="H117" s="20"/>
      <c r="I117" s="20"/>
      <c r="J117" s="20"/>
      <c r="K117" s="20"/>
      <c r="Q117" s="22"/>
      <c r="R117" s="22"/>
      <c r="S117" s="22"/>
      <c r="T117" s="22"/>
      <c r="U117" s="22"/>
      <c r="V117" s="22"/>
      <c r="W117" s="22"/>
      <c r="X117" s="22"/>
    </row>
    <row r="118" spans="7:24" x14ac:dyDescent="0.15">
      <c r="G118" s="20"/>
      <c r="H118" s="20"/>
      <c r="I118" s="20"/>
      <c r="J118" s="20"/>
      <c r="K118" s="20"/>
      <c r="Q118" s="22"/>
      <c r="R118" s="22"/>
      <c r="S118" s="22"/>
      <c r="T118" s="22"/>
      <c r="U118" s="22"/>
      <c r="V118" s="22"/>
      <c r="W118" s="22"/>
      <c r="X118" s="22"/>
    </row>
    <row r="119" spans="7:24" x14ac:dyDescent="0.15">
      <c r="G119" s="20"/>
      <c r="H119" s="20"/>
      <c r="I119" s="20"/>
      <c r="J119" s="20"/>
      <c r="K119" s="20"/>
      <c r="Q119" s="22"/>
      <c r="R119" s="22"/>
      <c r="S119" s="22"/>
      <c r="T119" s="22"/>
      <c r="U119" s="22"/>
      <c r="V119" s="22"/>
      <c r="W119" s="22"/>
      <c r="X119" s="22"/>
    </row>
    <row r="120" spans="7:24" x14ac:dyDescent="0.15">
      <c r="G120" s="20"/>
      <c r="H120" s="20"/>
      <c r="I120" s="20"/>
      <c r="J120" s="20"/>
      <c r="K120" s="20"/>
      <c r="Q120" s="22"/>
      <c r="R120" s="22"/>
      <c r="S120" s="22"/>
      <c r="T120" s="22"/>
      <c r="U120" s="22"/>
      <c r="V120" s="22"/>
      <c r="W120" s="22"/>
      <c r="X120" s="22"/>
    </row>
    <row r="121" spans="7:24" x14ac:dyDescent="0.15">
      <c r="G121" s="20"/>
      <c r="H121" s="20"/>
      <c r="I121" s="20"/>
      <c r="J121" s="20"/>
      <c r="K121" s="20"/>
      <c r="Q121" s="22"/>
      <c r="R121" s="22"/>
      <c r="S121" s="22"/>
      <c r="T121" s="22"/>
      <c r="U121" s="22"/>
      <c r="V121" s="22"/>
      <c r="W121" s="22"/>
      <c r="X121" s="22"/>
    </row>
    <row r="122" spans="7:24" x14ac:dyDescent="0.15">
      <c r="G122" s="20"/>
      <c r="H122" s="20"/>
      <c r="I122" s="20"/>
      <c r="J122" s="20"/>
      <c r="K122" s="20"/>
      <c r="Q122" s="22"/>
      <c r="R122" s="22"/>
      <c r="S122" s="22"/>
      <c r="T122" s="22"/>
      <c r="U122" s="22"/>
      <c r="V122" s="22"/>
      <c r="W122" s="22"/>
      <c r="X122" s="22"/>
    </row>
    <row r="123" spans="7:24" x14ac:dyDescent="0.15">
      <c r="G123" s="20"/>
      <c r="H123" s="20"/>
      <c r="I123" s="20"/>
      <c r="J123" s="20"/>
      <c r="K123" s="20"/>
      <c r="Q123" s="22"/>
      <c r="R123" s="22"/>
      <c r="S123" s="22"/>
      <c r="T123" s="22"/>
      <c r="U123" s="22"/>
      <c r="V123" s="22"/>
      <c r="W123" s="22"/>
      <c r="X123" s="22"/>
    </row>
    <row r="124" spans="7:24" x14ac:dyDescent="0.15">
      <c r="G124" s="20"/>
      <c r="H124" s="20"/>
      <c r="I124" s="20"/>
      <c r="J124" s="20"/>
      <c r="K124" s="20"/>
      <c r="Q124" s="22"/>
      <c r="R124" s="22"/>
      <c r="S124" s="22"/>
      <c r="T124" s="22"/>
      <c r="U124" s="22"/>
      <c r="V124" s="22"/>
      <c r="W124" s="22"/>
      <c r="X124" s="22"/>
    </row>
    <row r="125" spans="7:24" x14ac:dyDescent="0.15">
      <c r="G125" s="20"/>
      <c r="H125" s="20"/>
      <c r="I125" s="20"/>
      <c r="J125" s="20"/>
      <c r="K125" s="20"/>
      <c r="Q125" s="22"/>
      <c r="R125" s="22"/>
      <c r="S125" s="22"/>
      <c r="T125" s="22"/>
      <c r="U125" s="22"/>
      <c r="V125" s="22"/>
      <c r="W125" s="22"/>
      <c r="X125" s="22"/>
    </row>
    <row r="126" spans="7:24" x14ac:dyDescent="0.15">
      <c r="G126" s="20"/>
      <c r="H126" s="20"/>
      <c r="I126" s="20"/>
      <c r="J126" s="20"/>
      <c r="K126" s="20"/>
      <c r="Q126" s="22"/>
      <c r="R126" s="22"/>
      <c r="S126" s="22"/>
      <c r="T126" s="22"/>
      <c r="U126" s="22"/>
      <c r="V126" s="22"/>
      <c r="W126" s="22"/>
      <c r="X126" s="22"/>
    </row>
    <row r="127" spans="7:24" x14ac:dyDescent="0.15">
      <c r="G127" s="20"/>
      <c r="H127" s="20"/>
      <c r="I127" s="20"/>
      <c r="J127" s="20"/>
      <c r="K127" s="20"/>
      <c r="Q127" s="22"/>
      <c r="R127" s="22"/>
      <c r="S127" s="22"/>
      <c r="T127" s="22"/>
      <c r="U127" s="22"/>
      <c r="V127" s="22"/>
      <c r="W127" s="22"/>
      <c r="X127" s="22"/>
    </row>
    <row r="128" spans="7:24" x14ac:dyDescent="0.15">
      <c r="G128" s="20"/>
      <c r="H128" s="20"/>
      <c r="I128" s="20"/>
      <c r="J128" s="20"/>
      <c r="K128" s="20"/>
      <c r="Q128" s="22"/>
      <c r="R128" s="22"/>
      <c r="S128" s="22"/>
      <c r="T128" s="22"/>
      <c r="U128" s="22"/>
      <c r="V128" s="22"/>
      <c r="W128" s="22"/>
      <c r="X128" s="22"/>
    </row>
    <row r="129" spans="7:24" x14ac:dyDescent="0.15">
      <c r="G129" s="20"/>
      <c r="H129" s="20"/>
      <c r="I129" s="20"/>
      <c r="J129" s="20"/>
      <c r="K129" s="20"/>
      <c r="Q129" s="22"/>
      <c r="R129" s="22"/>
      <c r="S129" s="22"/>
      <c r="T129" s="22"/>
      <c r="U129" s="22"/>
      <c r="V129" s="22"/>
      <c r="W129" s="22"/>
      <c r="X129" s="22"/>
    </row>
    <row r="130" spans="7:24" x14ac:dyDescent="0.15">
      <c r="G130" s="20"/>
      <c r="H130" s="20"/>
      <c r="I130" s="20"/>
      <c r="J130" s="20"/>
      <c r="K130" s="20"/>
      <c r="Q130" s="22"/>
      <c r="R130" s="22"/>
      <c r="S130" s="22"/>
      <c r="T130" s="22"/>
      <c r="U130" s="22"/>
      <c r="V130" s="22"/>
      <c r="W130" s="22"/>
      <c r="X130" s="22"/>
    </row>
    <row r="131" spans="7:24" x14ac:dyDescent="0.15">
      <c r="G131" s="20"/>
      <c r="H131" s="20"/>
      <c r="I131" s="20"/>
      <c r="J131" s="20"/>
      <c r="K131" s="20"/>
      <c r="Q131" s="22"/>
      <c r="R131" s="22"/>
      <c r="S131" s="22"/>
      <c r="T131" s="22"/>
      <c r="U131" s="22"/>
      <c r="V131" s="22"/>
      <c r="W131" s="22"/>
      <c r="X131" s="22"/>
    </row>
    <row r="132" spans="7:24" x14ac:dyDescent="0.15">
      <c r="G132" s="20"/>
      <c r="H132" s="20"/>
      <c r="I132" s="20"/>
      <c r="J132" s="20"/>
      <c r="K132" s="20"/>
      <c r="Q132" s="22"/>
      <c r="R132" s="22"/>
      <c r="S132" s="22"/>
      <c r="T132" s="22"/>
      <c r="U132" s="22"/>
      <c r="V132" s="22"/>
      <c r="W132" s="22"/>
      <c r="X132" s="22"/>
    </row>
    <row r="133" spans="7:24" x14ac:dyDescent="0.15">
      <c r="G133" s="20"/>
      <c r="H133" s="20"/>
      <c r="I133" s="20"/>
      <c r="J133" s="20"/>
      <c r="K133" s="20"/>
      <c r="Q133" s="22"/>
      <c r="R133" s="22"/>
      <c r="S133" s="22"/>
      <c r="T133" s="22"/>
      <c r="U133" s="22"/>
      <c r="V133" s="22"/>
      <c r="W133" s="22"/>
      <c r="X133" s="22"/>
    </row>
    <row r="134" spans="7:24" x14ac:dyDescent="0.15">
      <c r="G134" s="20"/>
      <c r="H134" s="20"/>
      <c r="I134" s="20"/>
      <c r="J134" s="20"/>
      <c r="K134" s="20"/>
      <c r="Q134" s="22"/>
      <c r="R134" s="22"/>
      <c r="S134" s="22"/>
      <c r="T134" s="22"/>
      <c r="U134" s="22"/>
      <c r="V134" s="22"/>
      <c r="W134" s="22"/>
      <c r="X134" s="22"/>
    </row>
    <row r="135" spans="7:24" x14ac:dyDescent="0.15">
      <c r="G135" s="20"/>
      <c r="H135" s="20"/>
      <c r="I135" s="20"/>
      <c r="J135" s="20"/>
      <c r="K135" s="20"/>
      <c r="Q135" s="22"/>
      <c r="R135" s="22"/>
      <c r="S135" s="22"/>
      <c r="T135" s="22"/>
      <c r="U135" s="22"/>
      <c r="V135" s="22"/>
      <c r="W135" s="22"/>
      <c r="X135" s="22"/>
    </row>
    <row r="136" spans="7:24" x14ac:dyDescent="0.15">
      <c r="G136" s="20"/>
      <c r="H136" s="20"/>
      <c r="I136" s="20"/>
      <c r="J136" s="20"/>
      <c r="K136" s="20"/>
      <c r="Q136" s="22"/>
      <c r="R136" s="22"/>
      <c r="S136" s="22"/>
      <c r="T136" s="22"/>
      <c r="U136" s="22"/>
      <c r="V136" s="22"/>
      <c r="W136" s="22"/>
      <c r="X136" s="22"/>
    </row>
    <row r="137" spans="7:24" x14ac:dyDescent="0.15">
      <c r="G137" s="20"/>
      <c r="H137" s="20"/>
      <c r="I137" s="20"/>
      <c r="J137" s="20"/>
      <c r="K137" s="20"/>
      <c r="Q137" s="22"/>
      <c r="R137" s="22"/>
      <c r="S137" s="22"/>
      <c r="T137" s="22"/>
      <c r="U137" s="22"/>
      <c r="V137" s="22"/>
      <c r="W137" s="22"/>
      <c r="X137" s="22"/>
    </row>
    <row r="138" spans="7:24" x14ac:dyDescent="0.15">
      <c r="G138" s="20"/>
      <c r="H138" s="20"/>
      <c r="I138" s="20"/>
      <c r="J138" s="20"/>
      <c r="K138" s="20"/>
      <c r="Q138" s="22"/>
      <c r="R138" s="22"/>
      <c r="S138" s="22"/>
      <c r="T138" s="22"/>
      <c r="U138" s="22"/>
      <c r="V138" s="22"/>
      <c r="W138" s="22"/>
      <c r="X138" s="22"/>
    </row>
    <row r="139" spans="7:24" x14ac:dyDescent="0.15">
      <c r="G139" s="20"/>
      <c r="H139" s="20"/>
      <c r="I139" s="20"/>
      <c r="J139" s="20"/>
      <c r="K139" s="20"/>
      <c r="Q139" s="22"/>
      <c r="R139" s="22"/>
      <c r="S139" s="22"/>
      <c r="T139" s="22"/>
      <c r="U139" s="22"/>
      <c r="V139" s="22"/>
      <c r="W139" s="22"/>
      <c r="X139" s="22"/>
    </row>
    <row r="140" spans="7:24" x14ac:dyDescent="0.15">
      <c r="G140" s="20"/>
      <c r="H140" s="20"/>
      <c r="I140" s="20"/>
      <c r="J140" s="20"/>
      <c r="K140" s="20"/>
      <c r="Q140" s="22"/>
      <c r="R140" s="22"/>
      <c r="S140" s="22"/>
      <c r="T140" s="22"/>
      <c r="U140" s="22"/>
      <c r="V140" s="22"/>
      <c r="W140" s="22"/>
      <c r="X140" s="22"/>
    </row>
    <row r="141" spans="7:24" x14ac:dyDescent="0.15">
      <c r="G141" s="20"/>
      <c r="H141" s="20"/>
      <c r="I141" s="20"/>
      <c r="J141" s="20"/>
      <c r="K141" s="20"/>
      <c r="Q141" s="22"/>
      <c r="R141" s="22"/>
      <c r="S141" s="22"/>
      <c r="T141" s="22"/>
      <c r="U141" s="22"/>
      <c r="V141" s="22"/>
      <c r="W141" s="22"/>
      <c r="X141" s="22"/>
    </row>
    <row r="142" spans="7:24" x14ac:dyDescent="0.15">
      <c r="G142" s="20"/>
      <c r="H142" s="20"/>
      <c r="I142" s="20"/>
      <c r="J142" s="20"/>
      <c r="K142" s="20"/>
      <c r="Q142" s="22"/>
      <c r="R142" s="22"/>
      <c r="S142" s="22"/>
      <c r="T142" s="22"/>
      <c r="U142" s="22"/>
      <c r="V142" s="22"/>
      <c r="W142" s="22"/>
      <c r="X142" s="22"/>
    </row>
    <row r="143" spans="7:24" x14ac:dyDescent="0.15">
      <c r="G143" s="20"/>
      <c r="H143" s="20"/>
      <c r="I143" s="20"/>
      <c r="J143" s="20"/>
      <c r="K143" s="20"/>
      <c r="Q143" s="22"/>
      <c r="R143" s="22"/>
      <c r="S143" s="22"/>
      <c r="T143" s="22"/>
      <c r="U143" s="22"/>
      <c r="V143" s="22"/>
      <c r="W143" s="22"/>
      <c r="X143" s="22"/>
    </row>
    <row r="144" spans="7:24" x14ac:dyDescent="0.15">
      <c r="G144" s="20"/>
      <c r="H144" s="20"/>
      <c r="I144" s="20"/>
      <c r="J144" s="20"/>
      <c r="K144" s="20"/>
      <c r="Q144" s="22"/>
      <c r="R144" s="22"/>
      <c r="S144" s="22"/>
      <c r="T144" s="22"/>
      <c r="U144" s="22"/>
      <c r="V144" s="22"/>
      <c r="W144" s="22"/>
      <c r="X144" s="22"/>
    </row>
    <row r="145" spans="7:24" x14ac:dyDescent="0.15">
      <c r="G145" s="20"/>
      <c r="H145" s="20"/>
      <c r="I145" s="20"/>
      <c r="J145" s="20"/>
      <c r="K145" s="20"/>
      <c r="Q145" s="22"/>
      <c r="R145" s="22"/>
      <c r="S145" s="22"/>
      <c r="T145" s="22"/>
      <c r="U145" s="22"/>
      <c r="V145" s="22"/>
      <c r="W145" s="22"/>
      <c r="X145" s="22"/>
    </row>
    <row r="146" spans="7:24" x14ac:dyDescent="0.15">
      <c r="G146" s="20"/>
      <c r="H146" s="20"/>
      <c r="I146" s="20"/>
      <c r="J146" s="20"/>
      <c r="K146" s="20"/>
      <c r="Q146" s="22"/>
      <c r="R146" s="22"/>
      <c r="S146" s="22"/>
      <c r="T146" s="22"/>
      <c r="U146" s="22"/>
      <c r="V146" s="22"/>
      <c r="W146" s="22"/>
      <c r="X146" s="22"/>
    </row>
    <row r="147" spans="7:24" x14ac:dyDescent="0.15">
      <c r="G147" s="20"/>
      <c r="H147" s="20"/>
      <c r="I147" s="20"/>
      <c r="J147" s="20"/>
      <c r="K147" s="20"/>
      <c r="Q147" s="22"/>
      <c r="R147" s="22"/>
      <c r="S147" s="22"/>
      <c r="T147" s="22"/>
      <c r="U147" s="22"/>
      <c r="V147" s="22"/>
      <c r="W147" s="22"/>
      <c r="X147" s="22"/>
    </row>
    <row r="148" spans="7:24" x14ac:dyDescent="0.15">
      <c r="G148" s="20"/>
      <c r="H148" s="20"/>
      <c r="I148" s="20"/>
      <c r="J148" s="20"/>
      <c r="K148" s="20"/>
      <c r="Q148" s="22"/>
      <c r="R148" s="22"/>
      <c r="S148" s="22"/>
      <c r="T148" s="22"/>
      <c r="U148" s="22"/>
      <c r="V148" s="22"/>
      <c r="W148" s="22"/>
      <c r="X148" s="22"/>
    </row>
    <row r="149" spans="7:24" x14ac:dyDescent="0.15">
      <c r="G149" s="20"/>
      <c r="H149" s="20"/>
      <c r="I149" s="20"/>
      <c r="J149" s="20"/>
      <c r="K149" s="20"/>
      <c r="Q149" s="22"/>
      <c r="R149" s="22"/>
      <c r="S149" s="22"/>
      <c r="T149" s="22"/>
      <c r="U149" s="22"/>
      <c r="V149" s="22"/>
      <c r="W149" s="22"/>
      <c r="X149" s="22"/>
    </row>
    <row r="150" spans="7:24" x14ac:dyDescent="0.15">
      <c r="G150" s="20"/>
      <c r="H150" s="20"/>
      <c r="I150" s="20"/>
      <c r="J150" s="20"/>
      <c r="K150" s="20"/>
      <c r="Q150" s="22"/>
      <c r="R150" s="22"/>
      <c r="S150" s="22"/>
      <c r="T150" s="22"/>
      <c r="U150" s="22"/>
      <c r="V150" s="22"/>
      <c r="W150" s="22"/>
      <c r="X150" s="22"/>
    </row>
    <row r="151" spans="7:24" x14ac:dyDescent="0.15">
      <c r="G151" s="20"/>
      <c r="H151" s="20"/>
      <c r="I151" s="20"/>
      <c r="J151" s="20"/>
      <c r="K151" s="20"/>
      <c r="Q151" s="22"/>
      <c r="R151" s="22"/>
      <c r="S151" s="22"/>
      <c r="T151" s="22"/>
      <c r="U151" s="22"/>
      <c r="V151" s="22"/>
      <c r="W151" s="22"/>
      <c r="X151" s="22"/>
    </row>
    <row r="152" spans="7:24" x14ac:dyDescent="0.15">
      <c r="G152" s="20"/>
      <c r="H152" s="20"/>
      <c r="I152" s="20"/>
      <c r="J152" s="20"/>
      <c r="K152" s="20"/>
      <c r="Q152" s="22"/>
      <c r="R152" s="22"/>
      <c r="S152" s="22"/>
      <c r="T152" s="22"/>
      <c r="U152" s="22"/>
      <c r="V152" s="22"/>
      <c r="W152" s="22"/>
      <c r="X152" s="22"/>
    </row>
    <row r="153" spans="7:24" x14ac:dyDescent="0.15">
      <c r="G153" s="20"/>
      <c r="H153" s="20"/>
      <c r="I153" s="20"/>
      <c r="J153" s="20"/>
      <c r="K153" s="20"/>
      <c r="Q153" s="22"/>
      <c r="R153" s="22"/>
      <c r="S153" s="22"/>
      <c r="T153" s="22"/>
      <c r="U153" s="22"/>
      <c r="V153" s="22"/>
      <c r="W153" s="22"/>
      <c r="X153" s="22"/>
    </row>
    <row r="154" spans="7:24" x14ac:dyDescent="0.15">
      <c r="G154" s="20"/>
      <c r="H154" s="20"/>
      <c r="I154" s="20"/>
      <c r="J154" s="20"/>
      <c r="K154" s="20"/>
      <c r="Q154" s="22"/>
      <c r="R154" s="22"/>
      <c r="S154" s="22"/>
      <c r="T154" s="22"/>
      <c r="U154" s="22"/>
      <c r="V154" s="22"/>
      <c r="W154" s="22"/>
      <c r="X154" s="22"/>
    </row>
    <row r="155" spans="7:24" x14ac:dyDescent="0.15">
      <c r="G155" s="20"/>
      <c r="H155" s="20"/>
      <c r="I155" s="20"/>
      <c r="J155" s="20"/>
      <c r="K155" s="20"/>
      <c r="Q155" s="22"/>
      <c r="R155" s="22"/>
      <c r="S155" s="22"/>
      <c r="T155" s="22"/>
      <c r="U155" s="22"/>
      <c r="V155" s="22"/>
      <c r="W155" s="22"/>
      <c r="X155" s="22"/>
    </row>
    <row r="156" spans="7:24" x14ac:dyDescent="0.15">
      <c r="G156" s="20"/>
      <c r="H156" s="20"/>
      <c r="I156" s="20"/>
      <c r="J156" s="20"/>
      <c r="K156" s="20"/>
      <c r="Q156" s="22"/>
      <c r="R156" s="22"/>
      <c r="S156" s="22"/>
      <c r="T156" s="22"/>
      <c r="U156" s="22"/>
      <c r="V156" s="22"/>
      <c r="W156" s="22"/>
      <c r="X156" s="22"/>
    </row>
    <row r="157" spans="7:24" x14ac:dyDescent="0.15">
      <c r="G157" s="20"/>
      <c r="H157" s="20"/>
      <c r="I157" s="20"/>
      <c r="J157" s="20"/>
      <c r="K157" s="20"/>
      <c r="Q157" s="22"/>
      <c r="R157" s="22"/>
      <c r="S157" s="22"/>
      <c r="T157" s="22"/>
      <c r="U157" s="22"/>
      <c r="V157" s="22"/>
      <c r="W157" s="22"/>
      <c r="X157" s="22"/>
    </row>
    <row r="158" spans="7:24" x14ac:dyDescent="0.15">
      <c r="G158" s="20"/>
      <c r="H158" s="20"/>
      <c r="I158" s="20"/>
      <c r="J158" s="20"/>
      <c r="K158" s="20"/>
      <c r="Q158" s="22"/>
      <c r="R158" s="22"/>
      <c r="S158" s="22"/>
      <c r="T158" s="22"/>
      <c r="U158" s="22"/>
      <c r="V158" s="22"/>
      <c r="W158" s="22"/>
      <c r="X158" s="22"/>
    </row>
    <row r="159" spans="7:24" x14ac:dyDescent="0.15">
      <c r="G159" s="20"/>
      <c r="H159" s="20"/>
      <c r="I159" s="20"/>
      <c r="J159" s="20"/>
      <c r="K159" s="20"/>
      <c r="Q159" s="22"/>
      <c r="R159" s="22"/>
      <c r="S159" s="22"/>
      <c r="T159" s="22"/>
      <c r="U159" s="22"/>
      <c r="V159" s="22"/>
      <c r="W159" s="22"/>
      <c r="X159" s="22"/>
    </row>
    <row r="160" spans="7:24" x14ac:dyDescent="0.15">
      <c r="G160" s="20"/>
      <c r="H160" s="20"/>
      <c r="I160" s="20"/>
      <c r="J160" s="20"/>
      <c r="K160" s="20"/>
      <c r="Q160" s="22"/>
      <c r="R160" s="22"/>
      <c r="S160" s="22"/>
      <c r="T160" s="22"/>
      <c r="U160" s="22"/>
      <c r="V160" s="22"/>
      <c r="W160" s="22"/>
      <c r="X160" s="22"/>
    </row>
    <row r="161" spans="1:24" x14ac:dyDescent="0.15">
      <c r="G161" s="20"/>
      <c r="H161" s="20"/>
      <c r="I161" s="20"/>
      <c r="J161" s="20"/>
      <c r="K161" s="20"/>
      <c r="Q161" s="22"/>
      <c r="R161" s="22"/>
      <c r="S161" s="22"/>
      <c r="T161" s="22"/>
      <c r="U161" s="22"/>
      <c r="V161" s="22"/>
      <c r="W161" s="22"/>
      <c r="X161" s="22"/>
    </row>
    <row r="162" spans="1:24" x14ac:dyDescent="0.15">
      <c r="G162" s="20"/>
      <c r="H162" s="20"/>
      <c r="I162" s="20"/>
      <c r="J162" s="20"/>
      <c r="K162" s="20"/>
      <c r="Q162" s="22"/>
      <c r="R162" s="22"/>
      <c r="S162" s="22"/>
      <c r="T162" s="22"/>
      <c r="U162" s="22"/>
      <c r="V162" s="22"/>
      <c r="W162" s="22"/>
      <c r="X162" s="22"/>
    </row>
    <row r="163" spans="1:24" x14ac:dyDescent="0.15">
      <c r="G163" s="20"/>
      <c r="H163" s="20"/>
      <c r="I163" s="20"/>
      <c r="J163" s="20"/>
      <c r="K163" s="20"/>
      <c r="Q163" s="22"/>
      <c r="R163" s="22"/>
      <c r="S163" s="22"/>
      <c r="T163" s="22"/>
      <c r="U163" s="22"/>
      <c r="V163" s="22"/>
      <c r="W163" s="22"/>
      <c r="X163" s="22"/>
    </row>
    <row r="164" spans="1:24" x14ac:dyDescent="0.15">
      <c r="G164" s="20"/>
      <c r="H164" s="20"/>
      <c r="I164" s="20"/>
      <c r="J164" s="20"/>
      <c r="K164" s="20"/>
      <c r="Q164" s="22"/>
      <c r="R164" s="22"/>
      <c r="S164" s="22"/>
      <c r="T164" s="22"/>
      <c r="U164" s="22"/>
      <c r="V164" s="22"/>
      <c r="W164" s="22"/>
      <c r="X164" s="22"/>
    </row>
    <row r="165" spans="1:24" x14ac:dyDescent="0.15">
      <c r="G165" s="20"/>
      <c r="H165" s="20"/>
      <c r="I165" s="20"/>
      <c r="J165" s="20"/>
      <c r="K165" s="20"/>
      <c r="Q165" s="22"/>
      <c r="R165" s="22"/>
      <c r="S165" s="22"/>
      <c r="T165" s="22"/>
      <c r="U165" s="22"/>
      <c r="V165" s="22"/>
      <c r="W165" s="22"/>
      <c r="X165" s="22"/>
    </row>
    <row r="166" spans="1:24" x14ac:dyDescent="0.15">
      <c r="G166" s="20"/>
      <c r="H166" s="20"/>
      <c r="I166" s="20"/>
      <c r="J166" s="20"/>
      <c r="K166" s="20"/>
      <c r="Q166" s="22"/>
      <c r="R166" s="22"/>
      <c r="S166" s="22"/>
      <c r="T166" s="22"/>
      <c r="U166" s="22"/>
      <c r="V166" s="22"/>
      <c r="W166" s="22"/>
      <c r="X166" s="22"/>
    </row>
    <row r="167" spans="1:24" x14ac:dyDescent="0.15">
      <c r="G167" s="20"/>
      <c r="H167" s="20"/>
      <c r="I167" s="20"/>
      <c r="J167" s="20"/>
      <c r="K167" s="20"/>
      <c r="Q167" s="22"/>
      <c r="R167" s="22"/>
      <c r="S167" s="22"/>
      <c r="T167" s="22"/>
      <c r="U167" s="22"/>
      <c r="V167" s="22"/>
      <c r="W167" s="22"/>
      <c r="X167" s="22"/>
    </row>
    <row r="168" spans="1:24" x14ac:dyDescent="0.15">
      <c r="G168" s="20"/>
      <c r="H168" s="20"/>
      <c r="I168" s="20"/>
      <c r="J168" s="20"/>
      <c r="K168" s="20"/>
      <c r="Q168" s="22"/>
      <c r="R168" s="22"/>
      <c r="S168" s="22"/>
      <c r="T168" s="22"/>
      <c r="U168" s="22"/>
      <c r="V168" s="22"/>
      <c r="W168" s="22"/>
      <c r="X168" s="22"/>
    </row>
    <row r="169" spans="1:24" x14ac:dyDescent="0.15">
      <c r="G169" s="20"/>
      <c r="H169" s="20"/>
      <c r="I169" s="20"/>
      <c r="J169" s="20"/>
      <c r="K169" s="20"/>
      <c r="Q169" s="22"/>
      <c r="R169" s="22"/>
      <c r="S169" s="22"/>
      <c r="T169" s="22"/>
      <c r="U169" s="22"/>
      <c r="V169" s="22"/>
      <c r="W169" s="22"/>
      <c r="X169" s="22"/>
    </row>
    <row r="170" spans="1:24" x14ac:dyDescent="0.15">
      <c r="G170" s="20"/>
      <c r="H170" s="20"/>
      <c r="I170" s="20"/>
      <c r="J170" s="20"/>
      <c r="K170" s="20"/>
      <c r="Q170" s="22"/>
      <c r="R170" s="22"/>
      <c r="S170" s="22"/>
      <c r="T170" s="22"/>
      <c r="U170" s="22"/>
      <c r="V170" s="22"/>
      <c r="W170" s="22"/>
      <c r="X170" s="22"/>
    </row>
    <row r="171" spans="1:24" x14ac:dyDescent="0.15">
      <c r="G171" s="20"/>
      <c r="H171" s="20"/>
      <c r="I171" s="20"/>
      <c r="J171" s="20"/>
      <c r="K171" s="20"/>
      <c r="Q171" s="22"/>
      <c r="R171" s="22"/>
      <c r="S171" s="22"/>
      <c r="T171" s="22"/>
      <c r="U171" s="22"/>
      <c r="V171" s="22"/>
      <c r="W171" s="22"/>
      <c r="X171" s="22"/>
    </row>
    <row r="172" spans="1:24" x14ac:dyDescent="0.15">
      <c r="G172" s="20"/>
      <c r="H172" s="20"/>
      <c r="I172" s="20"/>
      <c r="J172" s="20"/>
      <c r="K172" s="20"/>
      <c r="Q172" s="22"/>
      <c r="R172" s="22"/>
      <c r="S172" s="22"/>
      <c r="T172" s="22"/>
      <c r="U172" s="22"/>
      <c r="V172" s="22"/>
      <c r="W172" s="22"/>
      <c r="X172" s="22"/>
    </row>
    <row r="173" spans="1:24" x14ac:dyDescent="0.15">
      <c r="G173" s="20"/>
      <c r="H173" s="20"/>
      <c r="I173" s="20"/>
      <c r="J173" s="20"/>
      <c r="K173" s="20"/>
      <c r="Q173" s="22"/>
      <c r="R173" s="22"/>
      <c r="S173" s="22"/>
      <c r="T173" s="22"/>
      <c r="U173" s="22"/>
      <c r="V173" s="22"/>
      <c r="W173" s="22"/>
      <c r="X173" s="22"/>
    </row>
    <row r="174" spans="1:24" x14ac:dyDescent="0.15">
      <c r="A174" s="20"/>
      <c r="B174" s="20"/>
      <c r="C174" s="20"/>
      <c r="D174" s="20"/>
      <c r="E174" s="20"/>
      <c r="F174" s="20"/>
      <c r="G174" s="20"/>
      <c r="H174" s="20"/>
      <c r="I174" s="20"/>
      <c r="J174" s="20"/>
      <c r="K174" s="20"/>
      <c r="Q174" s="22"/>
      <c r="R174" s="22"/>
      <c r="S174" s="22"/>
      <c r="T174" s="22"/>
      <c r="U174" s="22"/>
      <c r="V174" s="22"/>
      <c r="W174" s="22"/>
      <c r="X174" s="22"/>
    </row>
    <row r="175" spans="1:24" x14ac:dyDescent="0.15">
      <c r="A175" s="20"/>
      <c r="B175" s="20"/>
      <c r="C175" s="20"/>
      <c r="D175" s="20"/>
      <c r="E175" s="20"/>
      <c r="F175" s="20"/>
      <c r="G175" s="20"/>
      <c r="H175" s="20"/>
      <c r="I175" s="20"/>
      <c r="J175" s="20"/>
      <c r="K175" s="20"/>
      <c r="Q175" s="22"/>
      <c r="R175" s="22"/>
      <c r="S175" s="22"/>
      <c r="T175" s="22"/>
      <c r="U175" s="22"/>
      <c r="V175" s="22"/>
      <c r="W175" s="22"/>
      <c r="X175" s="22"/>
    </row>
    <row r="176" spans="1:24" x14ac:dyDescent="0.15">
      <c r="A176" s="20"/>
      <c r="B176" s="20"/>
      <c r="C176" s="20"/>
      <c r="D176" s="20"/>
      <c r="E176" s="20"/>
      <c r="F176" s="20"/>
      <c r="G176" s="20"/>
      <c r="H176" s="20"/>
      <c r="I176" s="20"/>
      <c r="J176" s="20"/>
      <c r="K176" s="20"/>
      <c r="Q176" s="22"/>
      <c r="R176" s="22"/>
      <c r="S176" s="22"/>
      <c r="T176" s="22"/>
      <c r="U176" s="22"/>
      <c r="V176" s="22"/>
      <c r="W176" s="22"/>
      <c r="X176" s="22"/>
    </row>
    <row r="177" spans="1:24" x14ac:dyDescent="0.15">
      <c r="A177" s="20"/>
      <c r="B177" s="20"/>
      <c r="C177" s="20"/>
      <c r="D177" s="20"/>
      <c r="E177" s="20"/>
      <c r="F177" s="20"/>
      <c r="G177" s="20"/>
      <c r="H177" s="20"/>
      <c r="I177" s="20"/>
      <c r="J177" s="20"/>
      <c r="K177" s="20"/>
      <c r="Q177" s="22"/>
      <c r="R177" s="22"/>
      <c r="S177" s="22"/>
      <c r="T177" s="22"/>
      <c r="U177" s="22"/>
      <c r="V177" s="22"/>
      <c r="W177" s="22"/>
      <c r="X177" s="22"/>
    </row>
    <row r="178" spans="1:24" x14ac:dyDescent="0.15">
      <c r="A178" s="22"/>
      <c r="B178" s="22"/>
      <c r="C178" s="22"/>
      <c r="D178" s="22"/>
      <c r="E178" s="22"/>
      <c r="F178" s="22"/>
      <c r="G178" s="22"/>
      <c r="H178" s="22"/>
      <c r="I178" s="22"/>
      <c r="J178" s="22"/>
      <c r="K178" s="22"/>
      <c r="Q178" s="22"/>
      <c r="R178" s="22"/>
      <c r="S178" s="22"/>
      <c r="T178" s="22"/>
      <c r="U178" s="22"/>
      <c r="V178" s="22"/>
      <c r="W178" s="22"/>
      <c r="X178" s="22"/>
    </row>
    <row r="179" spans="1:24" x14ac:dyDescent="0.15">
      <c r="Q179" s="22"/>
      <c r="R179" s="22"/>
      <c r="S179" s="22"/>
      <c r="T179" s="22"/>
      <c r="U179" s="22"/>
      <c r="V179" s="22"/>
      <c r="W179" s="22"/>
      <c r="X179" s="22"/>
    </row>
  </sheetData>
  <phoneticPr fontId="8"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49EF-AD6F-4042-86E5-D2A9F96F642B}">
  <sheetPr>
    <tabColor theme="6" tint="-0.249977111117893"/>
  </sheetPr>
  <dimension ref="A2:C16"/>
  <sheetViews>
    <sheetView workbookViewId="0">
      <selection activeCell="B5" sqref="B5"/>
    </sheetView>
  </sheetViews>
  <sheetFormatPr baseColWidth="10" defaultRowHeight="14" x14ac:dyDescent="0.15"/>
  <cols>
    <col min="1" max="1" width="7.33203125" customWidth="1"/>
    <col min="2" max="2" width="17" bestFit="1" customWidth="1"/>
    <col min="3" max="3" width="9.5" bestFit="1" customWidth="1"/>
    <col min="4" max="4" width="7.33203125" bestFit="1" customWidth="1"/>
    <col min="5" max="5" width="33.33203125" bestFit="1" customWidth="1"/>
    <col min="6" max="6" width="7.33203125" bestFit="1" customWidth="1"/>
    <col min="7" max="7" width="7" bestFit="1" customWidth="1"/>
    <col min="8" max="8" width="11.83203125" bestFit="1" customWidth="1"/>
    <col min="9" max="9" width="22.1640625" bestFit="1" customWidth="1"/>
    <col min="10" max="10" width="10" bestFit="1" customWidth="1"/>
    <col min="11" max="11" width="6.6640625" bestFit="1" customWidth="1"/>
    <col min="12" max="12" width="13.1640625" bestFit="1" customWidth="1"/>
    <col min="13" max="13" width="15.1640625" bestFit="1" customWidth="1"/>
    <col min="14" max="14" width="8.6640625" bestFit="1" customWidth="1"/>
    <col min="15" max="15" width="5.6640625" bestFit="1" customWidth="1"/>
    <col min="16" max="16" width="17.6640625" bestFit="1" customWidth="1"/>
    <col min="17" max="17" width="13" bestFit="1" customWidth="1"/>
    <col min="18" max="18" width="8.33203125" bestFit="1" customWidth="1"/>
    <col min="19" max="19" width="16.83203125" bestFit="1" customWidth="1"/>
    <col min="20" max="20" width="5" bestFit="1" customWidth="1"/>
    <col min="21" max="21" width="11.33203125" bestFit="1" customWidth="1"/>
    <col min="22" max="22" width="15.6640625" bestFit="1" customWidth="1"/>
    <col min="23" max="23" width="33" bestFit="1" customWidth="1"/>
    <col min="24" max="24" width="9" bestFit="1" customWidth="1"/>
    <col min="25" max="25" width="19.6640625" bestFit="1" customWidth="1"/>
    <col min="26" max="26" width="13.33203125" bestFit="1" customWidth="1"/>
    <col min="27" max="27" width="25.83203125" bestFit="1" customWidth="1"/>
    <col min="28" max="29" width="9.33203125" bestFit="1" customWidth="1"/>
    <col min="30" max="31" width="9" bestFit="1" customWidth="1"/>
    <col min="32" max="32" width="10.5" bestFit="1" customWidth="1"/>
    <col min="33" max="33" width="6.5" bestFit="1" customWidth="1"/>
    <col min="34" max="34" width="10.83203125" bestFit="1" customWidth="1"/>
    <col min="35" max="35" width="7" bestFit="1" customWidth="1"/>
    <col min="36" max="36" width="10.33203125" bestFit="1" customWidth="1"/>
    <col min="37" max="37" width="6.83203125" bestFit="1" customWidth="1"/>
    <col min="38" max="38" width="7.5" bestFit="1" customWidth="1"/>
    <col min="39" max="39" width="8.33203125" bestFit="1" customWidth="1"/>
    <col min="40" max="40" width="6.6640625" bestFit="1" customWidth="1"/>
    <col min="41" max="41" width="13.33203125" bestFit="1" customWidth="1"/>
    <col min="42" max="42" width="14.6640625" bestFit="1" customWidth="1"/>
    <col min="43" max="43" width="22" bestFit="1" customWidth="1"/>
    <col min="44" max="44" width="11.1640625" bestFit="1" customWidth="1"/>
    <col min="45" max="45" width="7.1640625" bestFit="1" customWidth="1"/>
    <col min="46" max="46" width="8.5" bestFit="1" customWidth="1"/>
    <col min="47" max="47" width="6" bestFit="1" customWidth="1"/>
    <col min="48" max="48" width="11" bestFit="1" customWidth="1"/>
    <col min="49" max="49" width="15.33203125" bestFit="1" customWidth="1"/>
    <col min="50" max="50" width="38.5" bestFit="1" customWidth="1"/>
    <col min="51" max="51" width="11.1640625" bestFit="1" customWidth="1"/>
    <col min="52" max="52" width="9" bestFit="1" customWidth="1"/>
    <col min="53" max="53" width="6.83203125" bestFit="1" customWidth="1"/>
    <col min="54" max="54" width="24.6640625" bestFit="1" customWidth="1"/>
    <col min="55" max="55" width="10.6640625" bestFit="1" customWidth="1"/>
    <col min="56" max="56" width="9.1640625" bestFit="1" customWidth="1"/>
    <col min="57" max="57" width="7.5" bestFit="1" customWidth="1"/>
    <col min="58" max="58" width="10.33203125" bestFit="1" customWidth="1"/>
    <col min="59" max="59" width="9.1640625" bestFit="1" customWidth="1"/>
    <col min="60" max="60" width="13.1640625" bestFit="1" customWidth="1"/>
    <col min="61" max="61" width="12.5" bestFit="1" customWidth="1"/>
    <col min="62" max="62" width="10.1640625" bestFit="1" customWidth="1"/>
    <col min="63" max="63" width="9.83203125" bestFit="1" customWidth="1"/>
    <col min="64" max="64" width="11.83203125" bestFit="1" customWidth="1"/>
    <col min="65" max="65" width="8.6640625" bestFit="1" customWidth="1"/>
    <col min="66" max="66" width="23.5" bestFit="1" customWidth="1"/>
    <col min="67" max="67" width="5.1640625" bestFit="1" customWidth="1"/>
    <col min="68" max="68" width="24.83203125" bestFit="1" customWidth="1"/>
    <col min="69" max="69" width="21.6640625" bestFit="1" customWidth="1"/>
    <col min="70" max="70" width="8.1640625" bestFit="1" customWidth="1"/>
    <col min="71" max="71" width="9.6640625" bestFit="1" customWidth="1"/>
    <col min="72" max="72" width="8.83203125" bestFit="1" customWidth="1"/>
    <col min="73" max="73" width="11" bestFit="1" customWidth="1"/>
    <col min="74" max="74" width="6.33203125" bestFit="1" customWidth="1"/>
    <col min="75" max="75" width="9.1640625" bestFit="1" customWidth="1"/>
    <col min="76" max="76" width="13.5" bestFit="1" customWidth="1"/>
    <col min="77" max="77" width="10" bestFit="1" customWidth="1"/>
    <col min="78" max="78" width="12" bestFit="1" customWidth="1"/>
    <col min="79" max="79" width="9.33203125" bestFit="1" customWidth="1"/>
    <col min="80" max="80" width="20.1640625" bestFit="1" customWidth="1"/>
    <col min="81" max="81" width="7.83203125" bestFit="1" customWidth="1"/>
    <col min="82" max="82" width="6" bestFit="1" customWidth="1"/>
    <col min="83" max="83" width="11.83203125" bestFit="1" customWidth="1"/>
    <col min="84" max="84" width="8.83203125" bestFit="1" customWidth="1"/>
    <col min="85" max="85" width="7.5" bestFit="1" customWidth="1"/>
    <col min="86" max="86" width="14.6640625" bestFit="1" customWidth="1"/>
    <col min="87" max="87" width="13.6640625" bestFit="1" customWidth="1"/>
    <col min="88" max="88" width="20.5" bestFit="1" customWidth="1"/>
    <col min="89" max="89" width="9.1640625" bestFit="1" customWidth="1"/>
    <col min="90" max="90" width="7.5" bestFit="1" customWidth="1"/>
    <col min="91" max="91" width="10" bestFit="1" customWidth="1"/>
    <col min="92" max="92" width="29" bestFit="1" customWidth="1"/>
    <col min="93" max="93" width="21.6640625" bestFit="1" customWidth="1"/>
    <col min="94" max="94" width="17.5" bestFit="1" customWidth="1"/>
    <col min="95" max="95" width="32" bestFit="1" customWidth="1"/>
    <col min="96" max="96" width="14.6640625" bestFit="1" customWidth="1"/>
    <col min="97" max="97" width="14.33203125" bestFit="1" customWidth="1"/>
    <col min="98" max="98" width="10.6640625" bestFit="1" customWidth="1"/>
    <col min="99" max="99" width="14.83203125" bestFit="1" customWidth="1"/>
    <col min="100" max="100" width="17.33203125" bestFit="1" customWidth="1"/>
    <col min="101" max="101" width="15.83203125" bestFit="1" customWidth="1"/>
    <col min="102" max="102" width="11.5" bestFit="1" customWidth="1"/>
    <col min="103" max="103" width="15.83203125" bestFit="1" customWidth="1"/>
    <col min="104" max="104" width="8.33203125" bestFit="1" customWidth="1"/>
    <col min="105" max="105" width="11.5" bestFit="1" customWidth="1"/>
    <col min="106" max="106" width="13.33203125" bestFit="1" customWidth="1"/>
    <col min="107" max="107" width="9.33203125" bestFit="1" customWidth="1"/>
    <col min="108" max="108" width="6.1640625" bestFit="1" customWidth="1"/>
    <col min="109" max="109" width="11" bestFit="1" customWidth="1"/>
    <col min="110" max="110" width="8.5" bestFit="1" customWidth="1"/>
    <col min="111" max="111" width="10.33203125" bestFit="1" customWidth="1"/>
    <col min="112" max="112" width="21.6640625" bestFit="1" customWidth="1"/>
    <col min="113" max="113" width="23" bestFit="1" customWidth="1"/>
    <col min="114" max="114" width="9.6640625" bestFit="1" customWidth="1"/>
    <col min="115" max="115" width="10.83203125" bestFit="1" customWidth="1"/>
    <col min="116" max="116" width="7.83203125" bestFit="1" customWidth="1"/>
    <col min="117" max="117" width="7.33203125" bestFit="1" customWidth="1"/>
    <col min="118" max="118" width="9.33203125" bestFit="1" customWidth="1"/>
    <col min="119" max="119" width="6.6640625" bestFit="1" customWidth="1"/>
    <col min="120" max="120" width="8.83203125" bestFit="1" customWidth="1"/>
    <col min="121" max="121" width="19.6640625" bestFit="1" customWidth="1"/>
    <col min="122" max="122" width="10.6640625" bestFit="1" customWidth="1"/>
    <col min="123" max="123" width="7.33203125" bestFit="1" customWidth="1"/>
    <col min="124" max="124" width="7.6640625" bestFit="1" customWidth="1"/>
    <col min="125" max="125" width="9.33203125" bestFit="1" customWidth="1"/>
    <col min="126" max="126" width="10.1640625" bestFit="1" customWidth="1"/>
    <col min="127" max="127" width="21" bestFit="1" customWidth="1"/>
    <col min="128" max="128" width="14.5" bestFit="1" customWidth="1"/>
    <col min="129" max="129" width="10.83203125" bestFit="1" customWidth="1"/>
    <col min="130" max="130" width="13" bestFit="1" customWidth="1"/>
    <col min="131" max="131" width="17.1640625" bestFit="1" customWidth="1"/>
    <col min="132" max="132" width="10.5" bestFit="1" customWidth="1"/>
    <col min="133" max="133" width="9.6640625" bestFit="1" customWidth="1"/>
    <col min="134" max="134" width="12.1640625" bestFit="1" customWidth="1"/>
    <col min="135" max="135" width="9.5" bestFit="1" customWidth="1"/>
    <col min="136" max="136" width="17" bestFit="1" customWidth="1"/>
    <col min="137" max="137" width="14.33203125" bestFit="1" customWidth="1"/>
    <col min="138" max="138" width="7" bestFit="1" customWidth="1"/>
    <col min="139" max="139" width="11.5" bestFit="1" customWidth="1"/>
    <col min="140" max="140" width="6.83203125" bestFit="1" customWidth="1"/>
    <col min="141" max="141" width="6.6640625" bestFit="1" customWidth="1"/>
    <col min="142" max="142" width="8.83203125" bestFit="1" customWidth="1"/>
    <col min="143" max="143" width="9.6640625" bestFit="1" customWidth="1"/>
    <col min="144" max="144" width="30.33203125" bestFit="1" customWidth="1"/>
    <col min="145" max="145" width="18" bestFit="1" customWidth="1"/>
    <col min="146" max="146" width="9" bestFit="1" customWidth="1"/>
    <col min="147" max="147" width="7.1640625" bestFit="1" customWidth="1"/>
    <col min="148" max="148" width="14" bestFit="1" customWidth="1"/>
    <col min="149" max="149" width="7.83203125" bestFit="1" customWidth="1"/>
    <col min="150" max="150" width="10" bestFit="1" customWidth="1"/>
    <col min="151" max="151" width="7.5" bestFit="1" customWidth="1"/>
    <col min="152" max="152" width="14.6640625" bestFit="1" customWidth="1"/>
    <col min="153" max="153" width="12.1640625" bestFit="1" customWidth="1"/>
    <col min="154" max="154" width="11" bestFit="1" customWidth="1"/>
    <col min="155" max="155" width="13.1640625" bestFit="1" customWidth="1"/>
    <col min="156" max="157" width="14" bestFit="1" customWidth="1"/>
    <col min="158" max="158" width="33.1640625" bestFit="1" customWidth="1"/>
    <col min="159" max="159" width="34.5" bestFit="1" customWidth="1"/>
    <col min="160" max="160" width="11.83203125" bestFit="1" customWidth="1"/>
    <col min="161" max="161" width="33.33203125" bestFit="1" customWidth="1"/>
    <col min="162" max="162" width="11.83203125" bestFit="1" customWidth="1"/>
    <col min="163" max="163" width="6.83203125" bestFit="1" customWidth="1"/>
    <col min="164" max="164" width="8.6640625" bestFit="1" customWidth="1"/>
    <col min="165" max="165" width="24.6640625" bestFit="1" customWidth="1"/>
    <col min="166" max="166" width="6.33203125" bestFit="1" customWidth="1"/>
    <col min="167" max="167" width="11.83203125" bestFit="1" customWidth="1"/>
    <col min="168" max="168" width="15.33203125" bestFit="1" customWidth="1"/>
    <col min="169" max="169" width="14.5" bestFit="1" customWidth="1"/>
    <col min="170" max="170" width="5.1640625" bestFit="1" customWidth="1"/>
    <col min="171" max="171" width="25" bestFit="1" customWidth="1"/>
    <col min="172" max="172" width="22.6640625" bestFit="1" customWidth="1"/>
    <col min="173" max="173" width="6.83203125" bestFit="1" customWidth="1"/>
    <col min="174" max="174" width="8.6640625" bestFit="1" customWidth="1"/>
    <col min="175" max="175" width="27.5" bestFit="1" customWidth="1"/>
    <col min="176" max="176" width="8" bestFit="1" customWidth="1"/>
    <col min="177" max="177" width="7" bestFit="1" customWidth="1"/>
    <col min="178" max="178" width="11.83203125" bestFit="1" customWidth="1"/>
    <col min="179" max="179" width="22.1640625" bestFit="1" customWidth="1"/>
    <col min="180" max="180" width="10" bestFit="1" customWidth="1"/>
    <col min="181" max="181" width="6.6640625" bestFit="1" customWidth="1"/>
    <col min="182" max="182" width="13.1640625" bestFit="1" customWidth="1"/>
    <col min="183" max="183" width="15.1640625" bestFit="1" customWidth="1"/>
    <col min="184" max="184" width="8.6640625" bestFit="1" customWidth="1"/>
    <col min="185" max="185" width="5.6640625" bestFit="1" customWidth="1"/>
    <col min="186" max="186" width="17.6640625" bestFit="1" customWidth="1"/>
    <col min="187" max="187" width="13" bestFit="1" customWidth="1"/>
    <col min="188" max="188" width="8.33203125" bestFit="1" customWidth="1"/>
    <col min="189" max="189" width="16.83203125" bestFit="1" customWidth="1"/>
    <col min="190" max="190" width="5" bestFit="1" customWidth="1"/>
    <col min="191" max="191" width="11.33203125" bestFit="1" customWidth="1"/>
    <col min="192" max="192" width="15.6640625" bestFit="1" customWidth="1"/>
    <col min="193" max="193" width="33" bestFit="1" customWidth="1"/>
    <col min="194" max="194" width="9" bestFit="1" customWidth="1"/>
    <col min="195" max="195" width="19.6640625" bestFit="1" customWidth="1"/>
    <col min="196" max="196" width="13.33203125" bestFit="1" customWidth="1"/>
    <col min="197" max="197" width="25.83203125" bestFit="1" customWidth="1"/>
    <col min="198" max="199" width="9.33203125" bestFit="1" customWidth="1"/>
    <col min="200" max="201" width="9" bestFit="1" customWidth="1"/>
    <col min="202" max="202" width="10.5" bestFit="1" customWidth="1"/>
    <col min="203" max="203" width="6.5" bestFit="1" customWidth="1"/>
    <col min="205" max="205" width="7" bestFit="1" customWidth="1"/>
    <col min="206" max="206" width="10.33203125" bestFit="1" customWidth="1"/>
    <col min="207" max="207" width="6.83203125" bestFit="1" customWidth="1"/>
    <col min="208" max="208" width="7.5" bestFit="1" customWidth="1"/>
    <col min="209" max="209" width="8.33203125" bestFit="1" customWidth="1"/>
    <col min="210" max="210" width="6.6640625" bestFit="1" customWidth="1"/>
    <col min="211" max="211" width="13.33203125" bestFit="1" customWidth="1"/>
    <col min="212" max="212" width="14.6640625" bestFit="1" customWidth="1"/>
    <col min="213" max="213" width="22" bestFit="1" customWidth="1"/>
    <col min="214" max="214" width="11.1640625" bestFit="1" customWidth="1"/>
    <col min="215" max="215" width="7.1640625" bestFit="1" customWidth="1"/>
    <col min="216" max="216" width="8.5" bestFit="1" customWidth="1"/>
    <col min="217" max="217" width="6" bestFit="1" customWidth="1"/>
    <col min="218" max="218" width="11" bestFit="1" customWidth="1"/>
    <col min="219" max="219" width="15.33203125" bestFit="1" customWidth="1"/>
    <col min="220" max="220" width="38.5" bestFit="1" customWidth="1"/>
    <col min="221" max="221" width="11.1640625" bestFit="1" customWidth="1"/>
    <col min="222" max="222" width="9" bestFit="1" customWidth="1"/>
    <col min="223" max="223" width="6.83203125" bestFit="1" customWidth="1"/>
    <col min="224" max="224" width="24.6640625" bestFit="1" customWidth="1"/>
    <col min="225" max="225" width="10.6640625" bestFit="1" customWidth="1"/>
    <col min="226" max="226" width="9.1640625" bestFit="1" customWidth="1"/>
    <col min="227" max="227" width="7.5" bestFit="1" customWidth="1"/>
    <col min="228" max="228" width="10.33203125" bestFit="1" customWidth="1"/>
    <col min="229" max="229" width="9.1640625" bestFit="1" customWidth="1"/>
    <col min="230" max="230" width="13.1640625" bestFit="1" customWidth="1"/>
    <col min="231" max="231" width="12.5" bestFit="1" customWidth="1"/>
    <col min="232" max="232" width="10.1640625" bestFit="1" customWidth="1"/>
    <col min="233" max="233" width="9.83203125" bestFit="1" customWidth="1"/>
    <col min="234" max="234" width="11.83203125" bestFit="1" customWidth="1"/>
    <col min="235" max="235" width="8.6640625" bestFit="1" customWidth="1"/>
    <col min="236" max="236" width="23.5" bestFit="1" customWidth="1"/>
    <col min="237" max="237" width="5.1640625" bestFit="1" customWidth="1"/>
    <col min="238" max="238" width="24.83203125" bestFit="1" customWidth="1"/>
    <col min="239" max="239" width="21.6640625" bestFit="1" customWidth="1"/>
    <col min="240" max="240" width="8.1640625" bestFit="1" customWidth="1"/>
    <col min="241" max="241" width="9.6640625" bestFit="1" customWidth="1"/>
    <col min="242" max="242" width="8.83203125" bestFit="1" customWidth="1"/>
    <col min="243" max="243" width="11" bestFit="1" customWidth="1"/>
    <col min="244" max="244" width="6.33203125" bestFit="1" customWidth="1"/>
    <col min="245" max="245" width="9.1640625" bestFit="1" customWidth="1"/>
    <col min="246" max="246" width="13.5" bestFit="1" customWidth="1"/>
    <col min="247" max="247" width="10" bestFit="1" customWidth="1"/>
    <col min="248" max="248" width="12" bestFit="1" customWidth="1"/>
    <col min="249" max="249" width="9.33203125" bestFit="1" customWidth="1"/>
    <col min="250" max="250" width="20.1640625" bestFit="1" customWidth="1"/>
    <col min="251" max="251" width="7.83203125" bestFit="1" customWidth="1"/>
    <col min="252" max="252" width="6" bestFit="1" customWidth="1"/>
    <col min="253" max="253" width="11.83203125" bestFit="1" customWidth="1"/>
    <col min="254" max="254" width="8.83203125" bestFit="1" customWidth="1"/>
    <col min="255" max="255" width="7.5" bestFit="1" customWidth="1"/>
    <col min="256" max="256" width="14.6640625" bestFit="1" customWidth="1"/>
    <col min="257" max="257" width="13.6640625" bestFit="1" customWidth="1"/>
    <col min="258" max="258" width="20.5" bestFit="1" customWidth="1"/>
    <col min="259" max="259" width="9.1640625" bestFit="1" customWidth="1"/>
    <col min="260" max="260" width="7.5" bestFit="1" customWidth="1"/>
    <col min="261" max="261" width="10" bestFit="1" customWidth="1"/>
    <col min="262" max="262" width="29" bestFit="1" customWidth="1"/>
    <col min="263" max="263" width="21.6640625" bestFit="1" customWidth="1"/>
    <col min="264" max="264" width="17.5" bestFit="1" customWidth="1"/>
    <col min="265" max="265" width="32" bestFit="1" customWidth="1"/>
    <col min="266" max="266" width="14.6640625" bestFit="1" customWidth="1"/>
    <col min="267" max="267" width="14.33203125" bestFit="1" customWidth="1"/>
    <col min="268" max="268" width="10.6640625" bestFit="1" customWidth="1"/>
    <col min="269" max="269" width="14.83203125" bestFit="1" customWidth="1"/>
    <col min="270" max="270" width="17.33203125" bestFit="1" customWidth="1"/>
    <col min="271" max="271" width="15.83203125" bestFit="1" customWidth="1"/>
    <col min="272" max="272" width="11.5" bestFit="1" customWidth="1"/>
    <col min="273" max="273" width="15.83203125" bestFit="1" customWidth="1"/>
    <col min="274" max="274" width="8.33203125" bestFit="1" customWidth="1"/>
    <col min="275" max="275" width="11.5" bestFit="1" customWidth="1"/>
    <col min="276" max="276" width="13.33203125" bestFit="1" customWidth="1"/>
    <col min="277" max="277" width="9.33203125" bestFit="1" customWidth="1"/>
    <col min="278" max="278" width="6.1640625" bestFit="1" customWidth="1"/>
    <col min="279" max="279" width="11" bestFit="1" customWidth="1"/>
    <col min="280" max="280" width="8.5" bestFit="1" customWidth="1"/>
    <col min="281" max="281" width="10.33203125" bestFit="1" customWidth="1"/>
    <col min="282" max="282" width="21.6640625" bestFit="1" customWidth="1"/>
    <col min="283" max="283" width="23" bestFit="1" customWidth="1"/>
    <col min="284" max="284" width="9.6640625" bestFit="1" customWidth="1"/>
    <col min="286" max="286" width="7.83203125" bestFit="1" customWidth="1"/>
    <col min="287" max="287" width="7.33203125" bestFit="1" customWidth="1"/>
    <col min="288" max="288" width="9.33203125" bestFit="1" customWidth="1"/>
    <col min="289" max="289" width="6.6640625" bestFit="1" customWidth="1"/>
    <col min="290" max="290" width="8.83203125" bestFit="1" customWidth="1"/>
    <col min="291" max="291" width="19.6640625" bestFit="1" customWidth="1"/>
    <col min="292" max="292" width="10.6640625" bestFit="1" customWidth="1"/>
    <col min="293" max="293" width="7.33203125" bestFit="1" customWidth="1"/>
    <col min="294" max="294" width="7.6640625" bestFit="1" customWidth="1"/>
    <col min="295" max="295" width="9.33203125" bestFit="1" customWidth="1"/>
    <col min="296" max="296" width="10.1640625" bestFit="1" customWidth="1"/>
    <col min="297" max="297" width="21" bestFit="1" customWidth="1"/>
    <col min="298" max="298" width="14.5" bestFit="1" customWidth="1"/>
    <col min="300" max="300" width="13" bestFit="1" customWidth="1"/>
    <col min="301" max="301" width="17.1640625" bestFit="1" customWidth="1"/>
    <col min="302" max="302" width="10.5" bestFit="1" customWidth="1"/>
    <col min="303" max="303" width="9.6640625" bestFit="1" customWidth="1"/>
    <col min="304" max="304" width="12.1640625" bestFit="1" customWidth="1"/>
    <col min="305" max="305" width="9.5" bestFit="1" customWidth="1"/>
    <col min="306" max="306" width="17" bestFit="1" customWidth="1"/>
    <col min="307" max="307" width="14.33203125" bestFit="1" customWidth="1"/>
    <col min="308" max="308" width="7" bestFit="1" customWidth="1"/>
    <col min="309" max="309" width="11.5" bestFit="1" customWidth="1"/>
    <col min="310" max="310" width="6.83203125" bestFit="1" customWidth="1"/>
    <col min="311" max="311" width="6.6640625" bestFit="1" customWidth="1"/>
    <col min="312" max="312" width="8.83203125" bestFit="1" customWidth="1"/>
    <col min="313" max="313" width="9.6640625" bestFit="1" customWidth="1"/>
    <col min="314" max="314" width="30.33203125" bestFit="1" customWidth="1"/>
    <col min="315" max="315" width="18" bestFit="1" customWidth="1"/>
    <col min="316" max="316" width="9" bestFit="1" customWidth="1"/>
    <col min="317" max="317" width="7.1640625" bestFit="1" customWidth="1"/>
    <col min="318" max="318" width="14" bestFit="1" customWidth="1"/>
    <col min="319" max="319" width="7.83203125" bestFit="1" customWidth="1"/>
    <col min="320" max="320" width="10" bestFit="1" customWidth="1"/>
    <col min="321" max="321" width="7.5" bestFit="1" customWidth="1"/>
    <col min="322" max="322" width="14.6640625" bestFit="1" customWidth="1"/>
    <col min="323" max="323" width="12.1640625" bestFit="1" customWidth="1"/>
    <col min="324" max="324" width="11" bestFit="1" customWidth="1"/>
    <col min="325" max="325" width="13.1640625" bestFit="1" customWidth="1"/>
    <col min="326" max="327" width="14" bestFit="1" customWidth="1"/>
    <col min="328" max="328" width="33.1640625" bestFit="1" customWidth="1"/>
    <col min="329" max="329" width="34.5" bestFit="1" customWidth="1"/>
    <col min="330" max="330" width="11.83203125" bestFit="1" customWidth="1"/>
    <col min="331" max="331" width="33.33203125" bestFit="1" customWidth="1"/>
    <col min="332" max="332" width="11.83203125" bestFit="1" customWidth="1"/>
    <col min="333" max="333" width="6.83203125" bestFit="1" customWidth="1"/>
    <col min="334" max="334" width="8.6640625" bestFit="1" customWidth="1"/>
    <col min="335" max="335" width="24.6640625" bestFit="1" customWidth="1"/>
    <col min="336" max="336" width="6.33203125" bestFit="1" customWidth="1"/>
    <col min="337" max="337" width="11.83203125" bestFit="1" customWidth="1"/>
    <col min="338" max="338" width="15.33203125" bestFit="1" customWidth="1"/>
    <col min="339" max="339" width="14.5" bestFit="1" customWidth="1"/>
    <col min="340" max="340" width="5.1640625" bestFit="1" customWidth="1"/>
    <col min="341" max="341" width="25" bestFit="1" customWidth="1"/>
    <col min="342" max="342" width="22.6640625" bestFit="1" customWidth="1"/>
    <col min="343" max="343" width="6.83203125" bestFit="1" customWidth="1"/>
    <col min="344" max="344" width="8.6640625" bestFit="1" customWidth="1"/>
    <col min="345" max="345" width="27.5" bestFit="1" customWidth="1"/>
    <col min="346" max="346" width="8" bestFit="1" customWidth="1"/>
    <col min="347" max="347" width="7" bestFit="1" customWidth="1"/>
    <col min="348" max="348" width="11.83203125" bestFit="1" customWidth="1"/>
    <col min="349" max="349" width="22.1640625" bestFit="1" customWidth="1"/>
    <col min="350" max="350" width="10" bestFit="1" customWidth="1"/>
    <col min="351" max="351" width="6.6640625" bestFit="1" customWidth="1"/>
    <col min="352" max="352" width="13.1640625" bestFit="1" customWidth="1"/>
    <col min="353" max="353" width="15.1640625" bestFit="1" customWidth="1"/>
    <col min="354" max="354" width="8.6640625" bestFit="1" customWidth="1"/>
    <col min="355" max="355" width="5.6640625" bestFit="1" customWidth="1"/>
    <col min="356" max="356" width="17.6640625" bestFit="1" customWidth="1"/>
    <col min="357" max="357" width="13" bestFit="1" customWidth="1"/>
    <col min="358" max="358" width="8.33203125" bestFit="1" customWidth="1"/>
    <col min="359" max="359" width="16.83203125" bestFit="1" customWidth="1"/>
    <col min="360" max="360" width="5" bestFit="1" customWidth="1"/>
    <col min="361" max="361" width="11.33203125" bestFit="1" customWidth="1"/>
    <col min="362" max="362" width="15.6640625" bestFit="1" customWidth="1"/>
    <col min="363" max="363" width="33" bestFit="1" customWidth="1"/>
    <col min="364" max="364" width="9" bestFit="1" customWidth="1"/>
    <col min="365" max="365" width="19.6640625" bestFit="1" customWidth="1"/>
    <col min="366" max="366" width="13.33203125" bestFit="1" customWidth="1"/>
    <col min="367" max="367" width="25.83203125" bestFit="1" customWidth="1"/>
    <col min="368" max="369" width="9.33203125" bestFit="1" customWidth="1"/>
    <col min="370" max="371" width="9" bestFit="1" customWidth="1"/>
    <col min="372" max="372" width="10.5" bestFit="1" customWidth="1"/>
    <col min="373" max="373" width="6.5" bestFit="1" customWidth="1"/>
    <col min="375" max="375" width="7" bestFit="1" customWidth="1"/>
    <col min="376" max="376" width="10.33203125" bestFit="1" customWidth="1"/>
    <col min="377" max="377" width="6.83203125" bestFit="1" customWidth="1"/>
    <col min="378" max="378" width="7.5" bestFit="1" customWidth="1"/>
    <col min="379" max="379" width="8.33203125" bestFit="1" customWidth="1"/>
    <col min="380" max="380" width="6.6640625" bestFit="1" customWidth="1"/>
    <col min="381" max="381" width="13.33203125" bestFit="1" customWidth="1"/>
    <col min="382" max="382" width="14.6640625" bestFit="1" customWidth="1"/>
    <col min="383" max="383" width="22" bestFit="1" customWidth="1"/>
    <col min="384" max="384" width="11.1640625" bestFit="1" customWidth="1"/>
    <col min="385" max="385" width="7.1640625" bestFit="1" customWidth="1"/>
    <col min="386" max="386" width="8.5" bestFit="1" customWidth="1"/>
    <col min="387" max="387" width="6" bestFit="1" customWidth="1"/>
    <col min="388" max="388" width="11" bestFit="1" customWidth="1"/>
    <col min="389" max="389" width="15.33203125" bestFit="1" customWidth="1"/>
    <col min="390" max="390" width="38.5" bestFit="1" customWidth="1"/>
    <col min="391" max="391" width="11.1640625" bestFit="1" customWidth="1"/>
    <col min="392" max="392" width="9" bestFit="1" customWidth="1"/>
    <col min="393" max="393" width="6.83203125" bestFit="1" customWidth="1"/>
    <col min="394" max="394" width="24.6640625" bestFit="1" customWidth="1"/>
    <col min="395" max="395" width="10.6640625" bestFit="1" customWidth="1"/>
    <col min="396" max="396" width="9.1640625" bestFit="1" customWidth="1"/>
    <col min="397" max="397" width="7.5" bestFit="1" customWidth="1"/>
    <col min="398" max="398" width="10.33203125" bestFit="1" customWidth="1"/>
    <col min="399" max="399" width="9.1640625" bestFit="1" customWidth="1"/>
    <col min="400" max="400" width="13.1640625" bestFit="1" customWidth="1"/>
    <col min="401" max="401" width="12.5" bestFit="1" customWidth="1"/>
    <col min="402" max="402" width="10.1640625" bestFit="1" customWidth="1"/>
    <col min="403" max="403" width="9.83203125" bestFit="1" customWidth="1"/>
    <col min="404" max="404" width="11.83203125" bestFit="1" customWidth="1"/>
    <col min="405" max="405" width="8.6640625" bestFit="1" customWidth="1"/>
    <col min="406" max="406" width="23.5" bestFit="1" customWidth="1"/>
    <col min="407" max="407" width="5.1640625" bestFit="1" customWidth="1"/>
    <col min="408" max="408" width="24.83203125" bestFit="1" customWidth="1"/>
    <col min="409" max="409" width="21.6640625" bestFit="1" customWidth="1"/>
    <col min="410" max="410" width="8.1640625" bestFit="1" customWidth="1"/>
    <col min="411" max="411" width="9.6640625" bestFit="1" customWidth="1"/>
    <col min="412" max="412" width="8.83203125" bestFit="1" customWidth="1"/>
    <col min="413" max="413" width="11" bestFit="1" customWidth="1"/>
    <col min="414" max="414" width="6.33203125" bestFit="1" customWidth="1"/>
    <col min="415" max="415" width="9.1640625" bestFit="1" customWidth="1"/>
    <col min="416" max="416" width="13.5" bestFit="1" customWidth="1"/>
    <col min="417" max="417" width="10" bestFit="1" customWidth="1"/>
    <col min="418" max="418" width="12" bestFit="1" customWidth="1"/>
    <col min="419" max="419" width="9.33203125" bestFit="1" customWidth="1"/>
    <col min="420" max="420" width="20.1640625" bestFit="1" customWidth="1"/>
    <col min="421" max="421" width="7.83203125" bestFit="1" customWidth="1"/>
    <col min="422" max="422" width="6" bestFit="1" customWidth="1"/>
    <col min="423" max="423" width="11.83203125" bestFit="1" customWidth="1"/>
    <col min="424" max="424" width="8.83203125" bestFit="1" customWidth="1"/>
    <col min="425" max="425" width="7.5" bestFit="1" customWidth="1"/>
    <col min="426" max="426" width="14.6640625" bestFit="1" customWidth="1"/>
    <col min="427" max="427" width="13.6640625" bestFit="1" customWidth="1"/>
    <col min="428" max="428" width="20.5" bestFit="1" customWidth="1"/>
    <col min="429" max="429" width="9.1640625" bestFit="1" customWidth="1"/>
    <col min="430" max="430" width="7.5" bestFit="1" customWidth="1"/>
    <col min="431" max="431" width="10" bestFit="1" customWidth="1"/>
    <col min="432" max="432" width="29" bestFit="1" customWidth="1"/>
    <col min="433" max="433" width="21.6640625" bestFit="1" customWidth="1"/>
    <col min="434" max="434" width="17.5" bestFit="1" customWidth="1"/>
    <col min="435" max="435" width="32" bestFit="1" customWidth="1"/>
    <col min="436" max="436" width="14.6640625" bestFit="1" customWidth="1"/>
    <col min="437" max="437" width="14.33203125" bestFit="1" customWidth="1"/>
    <col min="438" max="438" width="10.6640625" bestFit="1" customWidth="1"/>
    <col min="439" max="439" width="14.83203125" bestFit="1" customWidth="1"/>
    <col min="440" max="440" width="17.33203125" bestFit="1" customWidth="1"/>
    <col min="441" max="441" width="15.83203125" bestFit="1" customWidth="1"/>
    <col min="442" max="442" width="11.5" bestFit="1" customWidth="1"/>
    <col min="443" max="443" width="15.83203125" bestFit="1" customWidth="1"/>
    <col min="444" max="444" width="8.33203125" bestFit="1" customWidth="1"/>
    <col min="445" max="445" width="11.5" bestFit="1" customWidth="1"/>
    <col min="446" max="446" width="13.33203125" bestFit="1" customWidth="1"/>
    <col min="447" max="447" width="9.33203125" bestFit="1" customWidth="1"/>
    <col min="448" max="448" width="6.1640625" bestFit="1" customWidth="1"/>
    <col min="449" max="449" width="11" bestFit="1" customWidth="1"/>
    <col min="450" max="450" width="8.5" bestFit="1" customWidth="1"/>
    <col min="451" max="451" width="10.33203125" bestFit="1" customWidth="1"/>
    <col min="452" max="452" width="21.6640625" bestFit="1" customWidth="1"/>
    <col min="453" max="453" width="23" bestFit="1" customWidth="1"/>
    <col min="454" max="454" width="9.6640625" bestFit="1" customWidth="1"/>
    <col min="456" max="456" width="7.83203125" bestFit="1" customWidth="1"/>
    <col min="457" max="457" width="7.33203125" bestFit="1" customWidth="1"/>
    <col min="458" max="458" width="9.33203125" bestFit="1" customWidth="1"/>
    <col min="459" max="459" width="6.6640625" bestFit="1" customWidth="1"/>
    <col min="460" max="460" width="8.83203125" bestFit="1" customWidth="1"/>
    <col min="461" max="461" width="19.6640625" bestFit="1" customWidth="1"/>
    <col min="462" max="462" width="10.6640625" bestFit="1" customWidth="1"/>
    <col min="463" max="463" width="7.33203125" bestFit="1" customWidth="1"/>
    <col min="464" max="464" width="7.6640625" bestFit="1" customWidth="1"/>
    <col min="465" max="465" width="9.33203125" bestFit="1" customWidth="1"/>
    <col min="466" max="466" width="10.1640625" bestFit="1" customWidth="1"/>
    <col min="467" max="467" width="21" bestFit="1" customWidth="1"/>
    <col min="468" max="468" width="14.5" bestFit="1" customWidth="1"/>
    <col min="470" max="470" width="13" bestFit="1" customWidth="1"/>
    <col min="471" max="471" width="17.1640625" bestFit="1" customWidth="1"/>
    <col min="472" max="472" width="10.5" bestFit="1" customWidth="1"/>
    <col min="473" max="473" width="9.6640625" bestFit="1" customWidth="1"/>
    <col min="474" max="474" width="12.1640625" bestFit="1" customWidth="1"/>
    <col min="475" max="475" width="9.5" bestFit="1" customWidth="1"/>
    <col min="476" max="476" width="17" bestFit="1" customWidth="1"/>
    <col min="477" max="477" width="14.33203125" bestFit="1" customWidth="1"/>
    <col min="478" max="478" width="7" bestFit="1" customWidth="1"/>
    <col min="479" max="479" width="11.5" bestFit="1" customWidth="1"/>
    <col min="480" max="480" width="6.83203125" bestFit="1" customWidth="1"/>
    <col min="481" max="481" width="6.6640625" bestFit="1" customWidth="1"/>
    <col min="482" max="482" width="8.83203125" bestFit="1" customWidth="1"/>
    <col min="483" max="483" width="9.6640625" bestFit="1" customWidth="1"/>
    <col min="484" max="484" width="30.33203125" bestFit="1" customWidth="1"/>
    <col min="485" max="485" width="18" bestFit="1" customWidth="1"/>
    <col min="486" max="486" width="9" bestFit="1" customWidth="1"/>
    <col min="487" max="487" width="7.1640625" bestFit="1" customWidth="1"/>
    <col min="488" max="488" width="14" bestFit="1" customWidth="1"/>
    <col min="489" max="489" width="7.83203125" bestFit="1" customWidth="1"/>
    <col min="490" max="490" width="10" bestFit="1" customWidth="1"/>
    <col min="491" max="491" width="7.5" bestFit="1" customWidth="1"/>
    <col min="492" max="492" width="14.6640625" bestFit="1" customWidth="1"/>
    <col min="493" max="493" width="12.1640625" bestFit="1" customWidth="1"/>
    <col min="494" max="494" width="11" bestFit="1" customWidth="1"/>
    <col min="495" max="495" width="13.1640625" bestFit="1" customWidth="1"/>
    <col min="496" max="497" width="14" bestFit="1" customWidth="1"/>
    <col min="498" max="498" width="33.1640625" bestFit="1" customWidth="1"/>
    <col min="499" max="499" width="34.5" bestFit="1" customWidth="1"/>
    <col min="500" max="500" width="11.83203125" bestFit="1" customWidth="1"/>
    <col min="501" max="501" width="33.33203125" bestFit="1" customWidth="1"/>
    <col min="502" max="502" width="11.83203125" bestFit="1" customWidth="1"/>
    <col min="503" max="503" width="6.83203125" bestFit="1" customWidth="1"/>
    <col min="504" max="504" width="8.6640625" bestFit="1" customWidth="1"/>
    <col min="505" max="505" width="24.6640625" bestFit="1" customWidth="1"/>
    <col min="506" max="506" width="6.33203125" bestFit="1" customWidth="1"/>
    <col min="507" max="507" width="11.83203125" bestFit="1" customWidth="1"/>
    <col min="508" max="508" width="15.33203125" bestFit="1" customWidth="1"/>
    <col min="509" max="509" width="14.5" bestFit="1" customWidth="1"/>
    <col min="510" max="510" width="5.1640625" bestFit="1" customWidth="1"/>
    <col min="511" max="511" width="25" bestFit="1" customWidth="1"/>
    <col min="512" max="512" width="22.6640625" bestFit="1" customWidth="1"/>
    <col min="513" max="513" width="6.83203125" bestFit="1" customWidth="1"/>
    <col min="514" max="514" width="8.6640625" bestFit="1" customWidth="1"/>
    <col min="515" max="515" width="27.5" bestFit="1" customWidth="1"/>
    <col min="516" max="516" width="8" bestFit="1" customWidth="1"/>
    <col min="517" max="517" width="7" bestFit="1" customWidth="1"/>
    <col min="518" max="518" width="11.83203125" bestFit="1" customWidth="1"/>
    <col min="519" max="519" width="22.1640625" bestFit="1" customWidth="1"/>
    <col min="520" max="520" width="10" bestFit="1" customWidth="1"/>
    <col min="521" max="521" width="6.6640625" bestFit="1" customWidth="1"/>
    <col min="522" max="522" width="13.1640625" bestFit="1" customWidth="1"/>
    <col min="523" max="523" width="15.1640625" bestFit="1" customWidth="1"/>
    <col min="524" max="524" width="8.6640625" bestFit="1" customWidth="1"/>
    <col min="525" max="525" width="5.6640625" bestFit="1" customWidth="1"/>
    <col min="526" max="526" width="17.6640625" bestFit="1" customWidth="1"/>
    <col min="527" max="527" width="13" bestFit="1" customWidth="1"/>
    <col min="528" max="528" width="8.33203125" bestFit="1" customWidth="1"/>
    <col min="529" max="529" width="16.83203125" bestFit="1" customWidth="1"/>
    <col min="530" max="530" width="5" bestFit="1" customWidth="1"/>
    <col min="531" max="531" width="11.33203125" bestFit="1" customWidth="1"/>
    <col min="532" max="532" width="15.6640625" bestFit="1" customWidth="1"/>
    <col min="533" max="533" width="33" bestFit="1" customWidth="1"/>
    <col min="534" max="534" width="9" bestFit="1" customWidth="1"/>
    <col min="535" max="535" width="19.6640625" bestFit="1" customWidth="1"/>
    <col min="536" max="536" width="13.33203125" bestFit="1" customWidth="1"/>
    <col min="537" max="537" width="25.83203125" bestFit="1" customWidth="1"/>
    <col min="538" max="539" width="9.33203125" bestFit="1" customWidth="1"/>
    <col min="540" max="541" width="9" bestFit="1" customWidth="1"/>
    <col min="542" max="542" width="10.5" bestFit="1" customWidth="1"/>
    <col min="543" max="543" width="6.5" bestFit="1" customWidth="1"/>
    <col min="545" max="545" width="7" bestFit="1" customWidth="1"/>
    <col min="546" max="546" width="10.33203125" bestFit="1" customWidth="1"/>
    <col min="547" max="547" width="6.83203125" bestFit="1" customWidth="1"/>
    <col min="548" max="548" width="7.5" bestFit="1" customWidth="1"/>
    <col min="549" max="549" width="8.33203125" bestFit="1" customWidth="1"/>
    <col min="550" max="550" width="6.6640625" bestFit="1" customWidth="1"/>
    <col min="551" max="551" width="13.33203125" bestFit="1" customWidth="1"/>
    <col min="552" max="552" width="14.6640625" bestFit="1" customWidth="1"/>
    <col min="553" max="553" width="22" bestFit="1" customWidth="1"/>
    <col min="554" max="554" width="11.1640625" bestFit="1" customWidth="1"/>
    <col min="555" max="555" width="7.1640625" bestFit="1" customWidth="1"/>
    <col min="556" max="556" width="8.5" bestFit="1" customWidth="1"/>
    <col min="557" max="557" width="6" bestFit="1" customWidth="1"/>
    <col min="558" max="558" width="11" bestFit="1" customWidth="1"/>
    <col min="559" max="559" width="15.33203125" bestFit="1" customWidth="1"/>
    <col min="560" max="560" width="38.5" bestFit="1" customWidth="1"/>
    <col min="561" max="561" width="11.1640625" bestFit="1" customWidth="1"/>
    <col min="562" max="562" width="9" bestFit="1" customWidth="1"/>
    <col min="563" max="563" width="6.83203125" bestFit="1" customWidth="1"/>
    <col min="564" max="564" width="24.6640625" bestFit="1" customWidth="1"/>
    <col min="565" max="565" width="10.6640625" bestFit="1" customWidth="1"/>
    <col min="566" max="566" width="9.1640625" bestFit="1" customWidth="1"/>
    <col min="567" max="567" width="7.5" bestFit="1" customWidth="1"/>
    <col min="568" max="568" width="10.33203125" bestFit="1" customWidth="1"/>
    <col min="569" max="569" width="9.1640625" bestFit="1" customWidth="1"/>
    <col min="570" max="570" width="13.1640625" bestFit="1" customWidth="1"/>
    <col min="571" max="571" width="12.5" bestFit="1" customWidth="1"/>
    <col min="572" max="572" width="10.1640625" bestFit="1" customWidth="1"/>
    <col min="573" max="573" width="9.83203125" bestFit="1" customWidth="1"/>
    <col min="574" max="574" width="11.83203125" bestFit="1" customWidth="1"/>
    <col min="575" max="575" width="8.6640625" bestFit="1" customWidth="1"/>
    <col min="576" max="576" width="23.5" bestFit="1" customWidth="1"/>
    <col min="577" max="577" width="5.1640625" bestFit="1" customWidth="1"/>
    <col min="578" max="578" width="24.83203125" bestFit="1" customWidth="1"/>
    <col min="579" max="579" width="21.6640625" bestFit="1" customWidth="1"/>
    <col min="580" max="580" width="8.1640625" bestFit="1" customWidth="1"/>
    <col min="581" max="581" width="9.6640625" bestFit="1" customWidth="1"/>
    <col min="582" max="582" width="8.83203125" bestFit="1" customWidth="1"/>
    <col min="583" max="583" width="11" bestFit="1" customWidth="1"/>
    <col min="584" max="584" width="6.33203125" bestFit="1" customWidth="1"/>
    <col min="585" max="585" width="9.1640625" bestFit="1" customWidth="1"/>
    <col min="586" max="586" width="13.5" bestFit="1" customWidth="1"/>
    <col min="587" max="587" width="10" bestFit="1" customWidth="1"/>
    <col min="588" max="588" width="12" bestFit="1" customWidth="1"/>
    <col min="589" max="589" width="9.33203125" bestFit="1" customWidth="1"/>
    <col min="590" max="590" width="20.1640625" bestFit="1" customWidth="1"/>
    <col min="591" max="591" width="7.83203125" bestFit="1" customWidth="1"/>
    <col min="592" max="592" width="6" bestFit="1" customWidth="1"/>
    <col min="593" max="593" width="11.83203125" bestFit="1" customWidth="1"/>
    <col min="594" max="594" width="8.83203125" bestFit="1" customWidth="1"/>
    <col min="595" max="595" width="7.5" bestFit="1" customWidth="1"/>
    <col min="596" max="596" width="14.6640625" bestFit="1" customWidth="1"/>
    <col min="597" max="597" width="13.6640625" bestFit="1" customWidth="1"/>
    <col min="598" max="598" width="20.5" bestFit="1" customWidth="1"/>
    <col min="599" max="599" width="9.1640625" bestFit="1" customWidth="1"/>
    <col min="600" max="600" width="7.5" bestFit="1" customWidth="1"/>
    <col min="601" max="601" width="10" bestFit="1" customWidth="1"/>
    <col min="602" max="602" width="29" bestFit="1" customWidth="1"/>
    <col min="603" max="603" width="21.6640625" bestFit="1" customWidth="1"/>
    <col min="604" max="604" width="17.5" bestFit="1" customWidth="1"/>
    <col min="605" max="605" width="32" bestFit="1" customWidth="1"/>
    <col min="606" max="606" width="14.6640625" bestFit="1" customWidth="1"/>
    <col min="607" max="607" width="14.33203125" bestFit="1" customWidth="1"/>
    <col min="608" max="608" width="10.6640625" bestFit="1" customWidth="1"/>
    <col min="609" max="609" width="14.83203125" bestFit="1" customWidth="1"/>
    <col min="610" max="610" width="17.33203125" bestFit="1" customWidth="1"/>
    <col min="611" max="611" width="15.83203125" bestFit="1" customWidth="1"/>
    <col min="612" max="612" width="11.5" bestFit="1" customWidth="1"/>
    <col min="613" max="613" width="15.83203125" bestFit="1" customWidth="1"/>
    <col min="614" max="614" width="8.33203125" bestFit="1" customWidth="1"/>
    <col min="615" max="615" width="11.5" bestFit="1" customWidth="1"/>
    <col min="616" max="616" width="13.33203125" bestFit="1" customWidth="1"/>
    <col min="617" max="617" width="9.33203125" bestFit="1" customWidth="1"/>
    <col min="618" max="618" width="6.1640625" bestFit="1" customWidth="1"/>
    <col min="619" max="619" width="11" bestFit="1" customWidth="1"/>
    <col min="620" max="620" width="8.5" bestFit="1" customWidth="1"/>
    <col min="621" max="621" width="10.33203125" bestFit="1" customWidth="1"/>
    <col min="622" max="622" width="21.6640625" bestFit="1" customWidth="1"/>
    <col min="623" max="623" width="23" bestFit="1" customWidth="1"/>
    <col min="624" max="624" width="9.6640625" bestFit="1" customWidth="1"/>
    <col min="626" max="626" width="7.83203125" bestFit="1" customWidth="1"/>
    <col min="627" max="627" width="7.33203125" bestFit="1" customWidth="1"/>
    <col min="628" max="628" width="9.33203125" bestFit="1" customWidth="1"/>
    <col min="629" max="629" width="6.6640625" bestFit="1" customWidth="1"/>
    <col min="630" max="630" width="8.83203125" bestFit="1" customWidth="1"/>
    <col min="631" max="631" width="19.6640625" bestFit="1" customWidth="1"/>
    <col min="632" max="632" width="10.6640625" bestFit="1" customWidth="1"/>
    <col min="633" max="633" width="7.33203125" bestFit="1" customWidth="1"/>
    <col min="634" max="634" width="7.6640625" bestFit="1" customWidth="1"/>
    <col min="635" max="635" width="9.33203125" bestFit="1" customWidth="1"/>
    <col min="636" max="636" width="10.1640625" bestFit="1" customWidth="1"/>
    <col min="637" max="637" width="21" bestFit="1" customWidth="1"/>
    <col min="638" max="638" width="14.5" bestFit="1" customWidth="1"/>
    <col min="640" max="640" width="13" bestFit="1" customWidth="1"/>
    <col min="641" max="641" width="17.1640625" bestFit="1" customWidth="1"/>
    <col min="642" max="642" width="10.5" bestFit="1" customWidth="1"/>
    <col min="643" max="643" width="9.6640625" bestFit="1" customWidth="1"/>
    <col min="644" max="644" width="12.1640625" bestFit="1" customWidth="1"/>
    <col min="645" max="645" width="9.5" bestFit="1" customWidth="1"/>
    <col min="646" max="646" width="17" bestFit="1" customWidth="1"/>
    <col min="647" max="647" width="14.33203125" bestFit="1" customWidth="1"/>
    <col min="648" max="648" width="7" bestFit="1" customWidth="1"/>
    <col min="649" max="649" width="11.5" bestFit="1" customWidth="1"/>
    <col min="650" max="650" width="6.83203125" bestFit="1" customWidth="1"/>
    <col min="651" max="651" width="6.6640625" bestFit="1" customWidth="1"/>
    <col min="652" max="652" width="8.83203125" bestFit="1" customWidth="1"/>
    <col min="653" max="653" width="9.6640625" bestFit="1" customWidth="1"/>
    <col min="654" max="654" width="30.33203125" bestFit="1" customWidth="1"/>
    <col min="655" max="655" width="18" bestFit="1" customWidth="1"/>
    <col min="656" max="656" width="9" bestFit="1" customWidth="1"/>
    <col min="657" max="657" width="7.1640625" bestFit="1" customWidth="1"/>
    <col min="658" max="658" width="14" bestFit="1" customWidth="1"/>
    <col min="659" max="659" width="7.83203125" bestFit="1" customWidth="1"/>
    <col min="660" max="660" width="10" bestFit="1" customWidth="1"/>
    <col min="661" max="661" width="7.5" bestFit="1" customWidth="1"/>
    <col min="662" max="662" width="14.6640625" bestFit="1" customWidth="1"/>
    <col min="663" max="663" width="12.1640625" bestFit="1" customWidth="1"/>
    <col min="664" max="664" width="11" bestFit="1" customWidth="1"/>
    <col min="665" max="665" width="13.1640625" bestFit="1" customWidth="1"/>
    <col min="666" max="667" width="14" bestFit="1" customWidth="1"/>
    <col min="668" max="668" width="33.1640625" bestFit="1" customWidth="1"/>
    <col min="669" max="669" width="34.5" bestFit="1" customWidth="1"/>
    <col min="670" max="670" width="11.83203125" bestFit="1" customWidth="1"/>
    <col min="671" max="671" width="33.33203125" bestFit="1" customWidth="1"/>
    <col min="672" max="672" width="11.83203125" bestFit="1" customWidth="1"/>
    <col min="673" max="673" width="6.83203125" bestFit="1" customWidth="1"/>
    <col min="674" max="674" width="8.6640625" bestFit="1" customWidth="1"/>
    <col min="675" max="675" width="24.6640625" bestFit="1" customWidth="1"/>
    <col min="676" max="676" width="6.33203125" bestFit="1" customWidth="1"/>
    <col min="677" max="677" width="11.83203125" bestFit="1" customWidth="1"/>
    <col min="678" max="678" width="15.33203125" bestFit="1" customWidth="1"/>
    <col min="679" max="679" width="14.5" bestFit="1" customWidth="1"/>
    <col min="680" max="680" width="5.1640625" bestFit="1" customWidth="1"/>
    <col min="681" max="681" width="25" bestFit="1" customWidth="1"/>
    <col min="682" max="682" width="22.6640625" bestFit="1" customWidth="1"/>
    <col min="683" max="683" width="6.83203125" bestFit="1" customWidth="1"/>
    <col min="684" max="684" width="8.6640625" bestFit="1" customWidth="1"/>
    <col min="685" max="685" width="27.5" bestFit="1" customWidth="1"/>
    <col min="686" max="686" width="8" bestFit="1" customWidth="1"/>
    <col min="687" max="687" width="7" bestFit="1" customWidth="1"/>
    <col min="688" max="688" width="11.83203125" bestFit="1" customWidth="1"/>
    <col min="689" max="689" width="22.1640625" bestFit="1" customWidth="1"/>
    <col min="690" max="690" width="10" bestFit="1" customWidth="1"/>
    <col min="691" max="691" width="6.6640625" bestFit="1" customWidth="1"/>
    <col min="692" max="692" width="13.1640625" bestFit="1" customWidth="1"/>
    <col min="693" max="693" width="15.1640625" bestFit="1" customWidth="1"/>
    <col min="694" max="694" width="8.6640625" bestFit="1" customWidth="1"/>
    <col min="695" max="695" width="5.6640625" bestFit="1" customWidth="1"/>
    <col min="696" max="696" width="17.6640625" bestFit="1" customWidth="1"/>
    <col min="697" max="697" width="13" bestFit="1" customWidth="1"/>
    <col min="698" max="698" width="8.33203125" bestFit="1" customWidth="1"/>
    <col min="699" max="699" width="16.83203125" bestFit="1" customWidth="1"/>
    <col min="700" max="700" width="5" bestFit="1" customWidth="1"/>
    <col min="701" max="701" width="11.33203125" bestFit="1" customWidth="1"/>
    <col min="702" max="702" width="15.6640625" bestFit="1" customWidth="1"/>
    <col min="703" max="703" width="33" bestFit="1" customWidth="1"/>
    <col min="704" max="704" width="9" bestFit="1" customWidth="1"/>
    <col min="705" max="705" width="19.6640625" bestFit="1" customWidth="1"/>
    <col min="706" max="706" width="13.33203125" bestFit="1" customWidth="1"/>
    <col min="707" max="707" width="25.83203125" bestFit="1" customWidth="1"/>
    <col min="708" max="709" width="9.33203125" bestFit="1" customWidth="1"/>
    <col min="710" max="711" width="9" bestFit="1" customWidth="1"/>
    <col min="712" max="712" width="10.5" bestFit="1" customWidth="1"/>
    <col min="713" max="713" width="6.5" bestFit="1" customWidth="1"/>
    <col min="715" max="715" width="7" bestFit="1" customWidth="1"/>
    <col min="716" max="716" width="10.33203125" bestFit="1" customWidth="1"/>
    <col min="717" max="717" width="6.83203125" bestFit="1" customWidth="1"/>
    <col min="718" max="718" width="7.5" bestFit="1" customWidth="1"/>
    <col min="719" max="719" width="8.33203125" bestFit="1" customWidth="1"/>
    <col min="720" max="720" width="6.6640625" bestFit="1" customWidth="1"/>
    <col min="721" max="721" width="13.33203125" bestFit="1" customWidth="1"/>
    <col min="722" max="722" width="14.6640625" bestFit="1" customWidth="1"/>
    <col min="723" max="723" width="22" bestFit="1" customWidth="1"/>
    <col min="724" max="724" width="11.1640625" bestFit="1" customWidth="1"/>
    <col min="725" max="725" width="7.1640625" bestFit="1" customWidth="1"/>
    <col min="726" max="726" width="8.5" bestFit="1" customWidth="1"/>
    <col min="727" max="727" width="6" bestFit="1" customWidth="1"/>
    <col min="728" max="728" width="11" bestFit="1" customWidth="1"/>
    <col min="729" max="729" width="15.33203125" bestFit="1" customWidth="1"/>
    <col min="730" max="730" width="38.5" bestFit="1" customWidth="1"/>
    <col min="731" max="731" width="11.1640625" bestFit="1" customWidth="1"/>
    <col min="732" max="732" width="9" bestFit="1" customWidth="1"/>
    <col min="733" max="733" width="6.83203125" bestFit="1" customWidth="1"/>
    <col min="734" max="734" width="24.6640625" bestFit="1" customWidth="1"/>
    <col min="735" max="735" width="10.6640625" bestFit="1" customWidth="1"/>
    <col min="736" max="736" width="9.1640625" bestFit="1" customWidth="1"/>
    <col min="737" max="737" width="7.5" bestFit="1" customWidth="1"/>
    <col min="738" max="738" width="10.33203125" bestFit="1" customWidth="1"/>
    <col min="739" max="739" width="9.1640625" bestFit="1" customWidth="1"/>
    <col min="740" max="740" width="13.1640625" bestFit="1" customWidth="1"/>
    <col min="741" max="741" width="12.5" bestFit="1" customWidth="1"/>
    <col min="742" max="742" width="10.1640625" bestFit="1" customWidth="1"/>
    <col min="743" max="743" width="9.83203125" bestFit="1" customWidth="1"/>
    <col min="744" max="744" width="11.83203125" bestFit="1" customWidth="1"/>
    <col min="745" max="745" width="8.6640625" bestFit="1" customWidth="1"/>
    <col min="746" max="746" width="23.5" bestFit="1" customWidth="1"/>
    <col min="747" max="747" width="5.1640625" bestFit="1" customWidth="1"/>
    <col min="748" max="748" width="24.83203125" bestFit="1" customWidth="1"/>
    <col min="749" max="749" width="21.6640625" bestFit="1" customWidth="1"/>
    <col min="750" max="750" width="8.1640625" bestFit="1" customWidth="1"/>
    <col min="751" max="751" width="9.6640625" bestFit="1" customWidth="1"/>
    <col min="752" max="752" width="8.83203125" bestFit="1" customWidth="1"/>
    <col min="753" max="753" width="11" bestFit="1" customWidth="1"/>
    <col min="754" max="754" width="6.33203125" bestFit="1" customWidth="1"/>
    <col min="755" max="755" width="9.1640625" bestFit="1" customWidth="1"/>
    <col min="756" max="756" width="13.5" bestFit="1" customWidth="1"/>
    <col min="757" max="757" width="10" bestFit="1" customWidth="1"/>
    <col min="758" max="758" width="12" bestFit="1" customWidth="1"/>
    <col min="759" max="759" width="9.33203125" bestFit="1" customWidth="1"/>
    <col min="760" max="760" width="20.1640625" bestFit="1" customWidth="1"/>
    <col min="761" max="761" width="7.83203125" bestFit="1" customWidth="1"/>
    <col min="762" max="762" width="6" bestFit="1" customWidth="1"/>
    <col min="763" max="763" width="11.83203125" bestFit="1" customWidth="1"/>
    <col min="764" max="764" width="8.83203125" bestFit="1" customWidth="1"/>
    <col min="765" max="765" width="7.5" bestFit="1" customWidth="1"/>
    <col min="766" max="766" width="14.6640625" bestFit="1" customWidth="1"/>
    <col min="767" max="767" width="13.6640625" bestFit="1" customWidth="1"/>
    <col min="768" max="768" width="20.5" bestFit="1" customWidth="1"/>
    <col min="769" max="769" width="9.1640625" bestFit="1" customWidth="1"/>
    <col min="770" max="770" width="7.5" bestFit="1" customWidth="1"/>
    <col min="771" max="771" width="10" bestFit="1" customWidth="1"/>
    <col min="772" max="772" width="29" bestFit="1" customWidth="1"/>
    <col min="773" max="773" width="21.6640625" bestFit="1" customWidth="1"/>
    <col min="774" max="774" width="17.5" bestFit="1" customWidth="1"/>
    <col min="775" max="775" width="32" bestFit="1" customWidth="1"/>
    <col min="776" max="776" width="14.6640625" bestFit="1" customWidth="1"/>
    <col min="777" max="777" width="14.33203125" bestFit="1" customWidth="1"/>
    <col min="778" max="778" width="10.6640625" bestFit="1" customWidth="1"/>
    <col min="779" max="779" width="14.83203125" bestFit="1" customWidth="1"/>
    <col min="780" max="780" width="17.33203125" bestFit="1" customWidth="1"/>
    <col min="781" max="781" width="15.83203125" bestFit="1" customWidth="1"/>
    <col min="782" max="782" width="11.5" bestFit="1" customWidth="1"/>
    <col min="783" max="783" width="15.83203125" bestFit="1" customWidth="1"/>
    <col min="784" max="784" width="8.33203125" bestFit="1" customWidth="1"/>
    <col min="785" max="785" width="11.5" bestFit="1" customWidth="1"/>
    <col min="786" max="786" width="13.33203125" bestFit="1" customWidth="1"/>
    <col min="787" max="787" width="9.33203125" bestFit="1" customWidth="1"/>
    <col min="788" max="788" width="6.1640625" bestFit="1" customWidth="1"/>
    <col min="789" max="789" width="11" bestFit="1" customWidth="1"/>
    <col min="790" max="790" width="8.5" bestFit="1" customWidth="1"/>
    <col min="791" max="791" width="10.33203125" bestFit="1" customWidth="1"/>
    <col min="792" max="792" width="21.6640625" bestFit="1" customWidth="1"/>
    <col min="793" max="793" width="23" bestFit="1" customWidth="1"/>
    <col min="794" max="794" width="9.6640625" bestFit="1" customWidth="1"/>
    <col min="796" max="796" width="7.83203125" bestFit="1" customWidth="1"/>
    <col min="797" max="797" width="7.33203125" bestFit="1" customWidth="1"/>
    <col min="798" max="798" width="9.33203125" bestFit="1" customWidth="1"/>
    <col min="799" max="799" width="6.6640625" bestFit="1" customWidth="1"/>
    <col min="800" max="800" width="8.83203125" bestFit="1" customWidth="1"/>
    <col min="801" max="801" width="19.6640625" bestFit="1" customWidth="1"/>
    <col min="802" max="802" width="10.6640625" bestFit="1" customWidth="1"/>
    <col min="803" max="803" width="7.33203125" bestFit="1" customWidth="1"/>
    <col min="804" max="804" width="7.6640625" bestFit="1" customWidth="1"/>
    <col min="805" max="805" width="9.33203125" bestFit="1" customWidth="1"/>
    <col min="806" max="806" width="10.1640625" bestFit="1" customWidth="1"/>
    <col min="807" max="807" width="21" bestFit="1" customWidth="1"/>
    <col min="808" max="808" width="14.5" bestFit="1" customWidth="1"/>
    <col min="810" max="810" width="13" bestFit="1" customWidth="1"/>
    <col min="811" max="811" width="17.1640625" bestFit="1" customWidth="1"/>
    <col min="812" max="812" width="10.5" bestFit="1" customWidth="1"/>
    <col min="813" max="813" width="9.6640625" bestFit="1" customWidth="1"/>
    <col min="814" max="814" width="12.1640625" bestFit="1" customWidth="1"/>
    <col min="815" max="815" width="9.5" bestFit="1" customWidth="1"/>
    <col min="816" max="816" width="17" bestFit="1" customWidth="1"/>
    <col min="817" max="817" width="14.33203125" bestFit="1" customWidth="1"/>
    <col min="818" max="818" width="7" bestFit="1" customWidth="1"/>
    <col min="819" max="819" width="11.5" bestFit="1" customWidth="1"/>
    <col min="820" max="820" width="6.83203125" bestFit="1" customWidth="1"/>
    <col min="821" max="821" width="6.6640625" bestFit="1" customWidth="1"/>
    <col min="822" max="822" width="8.83203125" bestFit="1" customWidth="1"/>
    <col min="823" max="823" width="9.6640625" bestFit="1" customWidth="1"/>
    <col min="824" max="824" width="30.33203125" bestFit="1" customWidth="1"/>
    <col min="825" max="825" width="18" bestFit="1" customWidth="1"/>
    <col min="826" max="826" width="9" bestFit="1" customWidth="1"/>
    <col min="827" max="827" width="7.1640625" bestFit="1" customWidth="1"/>
    <col min="828" max="828" width="14" bestFit="1" customWidth="1"/>
    <col min="829" max="829" width="7.83203125" bestFit="1" customWidth="1"/>
    <col min="830" max="830" width="10" bestFit="1" customWidth="1"/>
    <col min="831" max="831" width="7.5" bestFit="1" customWidth="1"/>
    <col min="832" max="832" width="14.6640625" bestFit="1" customWidth="1"/>
    <col min="833" max="833" width="12.1640625" bestFit="1" customWidth="1"/>
    <col min="834" max="834" width="11" bestFit="1" customWidth="1"/>
    <col min="835" max="835" width="13.1640625" bestFit="1" customWidth="1"/>
    <col min="836" max="837" width="14" bestFit="1" customWidth="1"/>
    <col min="838" max="838" width="33.1640625" bestFit="1" customWidth="1"/>
    <col min="839" max="839" width="34.5" bestFit="1" customWidth="1"/>
    <col min="840" max="840" width="11.83203125" bestFit="1" customWidth="1"/>
    <col min="841" max="841" width="33.33203125" bestFit="1" customWidth="1"/>
    <col min="842" max="842" width="11.83203125" bestFit="1" customWidth="1"/>
    <col min="843" max="843" width="6.83203125" bestFit="1" customWidth="1"/>
    <col min="844" max="844" width="8.6640625" bestFit="1" customWidth="1"/>
    <col min="845" max="845" width="24.6640625" bestFit="1" customWidth="1"/>
    <col min="846" max="846" width="6.33203125" bestFit="1" customWidth="1"/>
    <col min="847" max="847" width="11.83203125" bestFit="1" customWidth="1"/>
    <col min="848" max="848" width="15.33203125" bestFit="1" customWidth="1"/>
    <col min="849" max="849" width="14.5" bestFit="1" customWidth="1"/>
    <col min="850" max="850" width="5.1640625" bestFit="1" customWidth="1"/>
    <col min="851" max="851" width="25" bestFit="1" customWidth="1"/>
  </cols>
  <sheetData>
    <row r="2" spans="1:3" x14ac:dyDescent="0.15">
      <c r="B2" s="4" t="s">
        <v>111</v>
      </c>
    </row>
    <row r="3" spans="1:3" x14ac:dyDescent="0.15">
      <c r="B3">
        <v>2017</v>
      </c>
    </row>
    <row r="4" spans="1:3" x14ac:dyDescent="0.15">
      <c r="A4" s="4" t="s">
        <v>207</v>
      </c>
      <c r="B4" t="s">
        <v>37</v>
      </c>
      <c r="C4" t="s">
        <v>38</v>
      </c>
    </row>
    <row r="5" spans="1:3" x14ac:dyDescent="0.15">
      <c r="A5" s="5" t="s">
        <v>208</v>
      </c>
      <c r="B5" s="11">
        <v>108</v>
      </c>
      <c r="C5" s="11">
        <v>167</v>
      </c>
    </row>
    <row r="6" spans="1:3" x14ac:dyDescent="0.15">
      <c r="A6" s="5" t="s">
        <v>209</v>
      </c>
      <c r="B6" s="11">
        <v>134</v>
      </c>
      <c r="C6" s="11">
        <v>120</v>
      </c>
    </row>
    <row r="7" spans="1:3" x14ac:dyDescent="0.15">
      <c r="A7" s="5" t="s">
        <v>210</v>
      </c>
      <c r="B7" s="11">
        <v>25</v>
      </c>
      <c r="C7" s="11">
        <v>27</v>
      </c>
    </row>
    <row r="8" spans="1:3" x14ac:dyDescent="0.15">
      <c r="A8" s="5" t="s">
        <v>211</v>
      </c>
      <c r="B8" s="11">
        <v>103</v>
      </c>
      <c r="C8" s="11">
        <v>96</v>
      </c>
    </row>
    <row r="9" spans="1:3" x14ac:dyDescent="0.15">
      <c r="A9" s="5" t="s">
        <v>212</v>
      </c>
      <c r="B9" s="11">
        <v>129</v>
      </c>
      <c r="C9" s="11">
        <v>72</v>
      </c>
    </row>
    <row r="10" spans="1:3" x14ac:dyDescent="0.15">
      <c r="A10" s="5" t="s">
        <v>213</v>
      </c>
      <c r="B10" s="11">
        <v>404</v>
      </c>
      <c r="C10" s="11">
        <v>299</v>
      </c>
    </row>
    <row r="11" spans="1:3" x14ac:dyDescent="0.15">
      <c r="A11" s="5" t="s">
        <v>214</v>
      </c>
      <c r="B11" s="11">
        <v>88</v>
      </c>
      <c r="C11" s="11">
        <v>94</v>
      </c>
    </row>
    <row r="12" spans="1:3" x14ac:dyDescent="0.15">
      <c r="A12" s="5" t="s">
        <v>215</v>
      </c>
      <c r="B12" s="11">
        <v>85</v>
      </c>
      <c r="C12" s="11">
        <v>56</v>
      </c>
    </row>
    <row r="13" spans="1:3" x14ac:dyDescent="0.15">
      <c r="A13" s="5" t="s">
        <v>216</v>
      </c>
      <c r="B13" s="11">
        <v>68</v>
      </c>
      <c r="C13" s="11">
        <v>62</v>
      </c>
    </row>
    <row r="16" spans="1:3" x14ac:dyDescent="0.15">
      <c r="A16" s="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2A84C-7461-DC47-8B79-6B9161C82750}">
  <sheetPr>
    <tabColor theme="6" tint="-0.249977111117893"/>
  </sheetPr>
  <dimension ref="A2:C13"/>
  <sheetViews>
    <sheetView zoomScaleNormal="100" workbookViewId="0">
      <selection activeCell="B11" sqref="B11"/>
    </sheetView>
  </sheetViews>
  <sheetFormatPr baseColWidth="10" defaultRowHeight="14" x14ac:dyDescent="0.15"/>
  <cols>
    <col min="1" max="1" width="7.33203125" customWidth="1"/>
    <col min="2" max="2" width="17" bestFit="1" customWidth="1"/>
    <col min="3" max="3" width="9.5" bestFit="1" customWidth="1"/>
    <col min="4" max="4" width="7.33203125" bestFit="1" customWidth="1"/>
    <col min="5" max="5" width="33.33203125" bestFit="1" customWidth="1"/>
    <col min="6" max="6" width="7.33203125" bestFit="1" customWidth="1"/>
    <col min="7" max="7" width="11.83203125" bestFit="1" customWidth="1"/>
    <col min="8" max="9" width="8.6640625" bestFit="1" customWidth="1"/>
    <col min="10" max="10" width="5.6640625" bestFit="1" customWidth="1"/>
    <col min="11" max="11" width="13" bestFit="1" customWidth="1"/>
    <col min="12" max="12" width="8.33203125" bestFit="1" customWidth="1"/>
    <col min="13" max="13" width="5" bestFit="1" customWidth="1"/>
    <col min="14" max="14" width="11.33203125" bestFit="1" customWidth="1"/>
    <col min="15" max="15" width="15.6640625" bestFit="1" customWidth="1"/>
    <col min="16" max="16" width="33" bestFit="1" customWidth="1"/>
    <col min="17" max="17" width="9" bestFit="1" customWidth="1"/>
    <col min="18" max="19" width="9.33203125" bestFit="1" customWidth="1"/>
    <col min="20" max="20" width="9" bestFit="1" customWidth="1"/>
    <col min="21" max="21" width="10.5" bestFit="1" customWidth="1"/>
    <col min="22" max="22" width="10.33203125" bestFit="1" customWidth="1"/>
    <col min="23" max="23" width="7.5" bestFit="1" customWidth="1"/>
    <col min="24" max="24" width="8.33203125" bestFit="1" customWidth="1"/>
    <col min="25" max="25" width="6.6640625" bestFit="1" customWidth="1"/>
    <col min="26" max="26" width="7.1640625" bestFit="1" customWidth="1"/>
    <col min="27" max="27" width="8.5" bestFit="1" customWidth="1"/>
    <col min="28" max="28" width="11" bestFit="1" customWidth="1"/>
    <col min="29" max="29" width="38.5" bestFit="1" customWidth="1"/>
    <col min="30" max="30" width="11.1640625" bestFit="1" customWidth="1"/>
    <col min="31" max="31" width="9" bestFit="1" customWidth="1"/>
    <col min="32" max="32" width="8.6640625" bestFit="1" customWidth="1"/>
    <col min="33" max="33" width="24.6640625" bestFit="1" customWidth="1"/>
    <col min="34" max="34" width="9.1640625" bestFit="1" customWidth="1"/>
    <col min="35" max="35" width="7.5" bestFit="1" customWidth="1"/>
    <col min="36" max="36" width="10.33203125" bestFit="1" customWidth="1"/>
    <col min="37" max="37" width="9.1640625" bestFit="1" customWidth="1"/>
    <col min="38" max="38" width="10.1640625" bestFit="1" customWidth="1"/>
    <col min="39" max="39" width="9.83203125" bestFit="1" customWidth="1"/>
    <col min="40" max="40" width="8.6640625" bestFit="1" customWidth="1"/>
    <col min="41" max="41" width="23.5" bestFit="1" customWidth="1"/>
    <col min="42" max="42" width="21.6640625" bestFit="1" customWidth="1"/>
    <col min="43" max="43" width="8.1640625" bestFit="1" customWidth="1"/>
    <col min="44" max="44" width="9.6640625" bestFit="1" customWidth="1"/>
    <col min="45" max="45" width="8.83203125" bestFit="1" customWidth="1"/>
    <col min="46" max="46" width="6.33203125" bestFit="1" customWidth="1"/>
    <col min="47" max="47" width="10" bestFit="1" customWidth="1"/>
    <col min="48" max="48" width="9.33203125" bestFit="1" customWidth="1"/>
    <col min="49" max="49" width="20.1640625" bestFit="1" customWidth="1"/>
    <col min="50" max="50" width="7.83203125" bestFit="1" customWidth="1"/>
    <col min="51" max="51" width="11.83203125" bestFit="1" customWidth="1"/>
    <col min="52" max="52" width="8.6640625" bestFit="1" customWidth="1"/>
    <col min="53" max="53" width="14.6640625" bestFit="1" customWidth="1"/>
    <col min="54" max="54" width="20.5" bestFit="1" customWidth="1"/>
    <col min="55" max="55" width="9.1640625" bestFit="1" customWidth="1"/>
    <col min="56" max="56" width="29" bestFit="1" customWidth="1"/>
    <col min="57" max="57" width="32" bestFit="1" customWidth="1"/>
    <col min="58" max="58" width="14.33203125" bestFit="1" customWidth="1"/>
    <col min="59" max="59" width="15.83203125" bestFit="1" customWidth="1"/>
    <col min="60" max="60" width="8.33203125" bestFit="1" customWidth="1"/>
    <col min="61" max="61" width="13.33203125" bestFit="1" customWidth="1"/>
    <col min="62" max="62" width="10.33203125" bestFit="1" customWidth="1"/>
    <col min="63" max="63" width="21.6640625" bestFit="1" customWidth="1"/>
    <col min="64" max="64" width="23" bestFit="1" customWidth="1"/>
    <col min="65" max="65" width="9.6640625" bestFit="1" customWidth="1"/>
    <col min="66" max="66" width="10.83203125" bestFit="1" customWidth="1"/>
    <col min="67" max="67" width="7.33203125" bestFit="1" customWidth="1"/>
    <col min="68" max="68" width="9.33203125" bestFit="1" customWidth="1"/>
    <col min="69" max="69" width="6.6640625" bestFit="1" customWidth="1"/>
    <col min="70" max="70" width="8.83203125" bestFit="1" customWidth="1"/>
    <col min="71" max="71" width="19.6640625" bestFit="1" customWidth="1"/>
    <col min="72" max="72" width="7.6640625" bestFit="1" customWidth="1"/>
    <col min="73" max="73" width="21" bestFit="1" customWidth="1"/>
    <col min="74" max="74" width="14.5" bestFit="1" customWidth="1"/>
    <col min="75" max="75" width="10.5" bestFit="1" customWidth="1"/>
    <col min="76" max="76" width="9.6640625" bestFit="1" customWidth="1"/>
    <col min="77" max="77" width="9.5" bestFit="1" customWidth="1"/>
    <col min="78" max="78" width="17" bestFit="1" customWidth="1"/>
    <col min="79" max="79" width="11.5" bestFit="1" customWidth="1"/>
    <col min="80" max="80" width="8.6640625" bestFit="1" customWidth="1"/>
    <col min="81" max="81" width="9.6640625" bestFit="1" customWidth="1"/>
    <col min="82" max="82" width="30.33203125" bestFit="1" customWidth="1"/>
    <col min="83" max="83" width="14" bestFit="1" customWidth="1"/>
    <col min="84" max="84" width="7.83203125" bestFit="1" customWidth="1"/>
    <col min="85" max="85" width="10" bestFit="1" customWidth="1"/>
    <col min="86" max="86" width="8.6640625" bestFit="1" customWidth="1"/>
    <col min="87" max="87" width="14.6640625" bestFit="1" customWidth="1"/>
    <col min="88" max="88" width="12.1640625" bestFit="1" customWidth="1"/>
    <col min="89" max="89" width="33.1640625" bestFit="1" customWidth="1"/>
    <col min="90" max="90" width="34.5" bestFit="1" customWidth="1"/>
    <col min="91" max="91" width="33.33203125" bestFit="1" customWidth="1"/>
    <col min="92" max="92" width="11.83203125" bestFit="1" customWidth="1"/>
    <col min="93" max="93" width="6.83203125" bestFit="1" customWidth="1"/>
    <col min="94" max="94" width="8.6640625" bestFit="1" customWidth="1"/>
    <col min="95" max="95" width="15.33203125" bestFit="1" customWidth="1"/>
    <col min="96" max="96" width="11" bestFit="1" customWidth="1"/>
    <col min="97" max="97" width="22.1640625" bestFit="1" customWidth="1"/>
    <col min="98" max="98" width="10" bestFit="1" customWidth="1"/>
    <col min="99" max="99" width="24.83203125" bestFit="1" customWidth="1"/>
    <col min="100" max="100" width="22" bestFit="1" customWidth="1"/>
    <col min="101" max="101" width="21.6640625" bestFit="1" customWidth="1"/>
    <col min="102" max="102" width="17.5" bestFit="1" customWidth="1"/>
    <col min="103" max="103" width="8.6640625" bestFit="1" customWidth="1"/>
    <col min="104" max="104" width="6.5" bestFit="1" customWidth="1"/>
    <col min="105" max="105" width="9.1640625" bestFit="1" customWidth="1"/>
    <col min="106" max="106" width="8.6640625" bestFit="1" customWidth="1"/>
    <col min="107" max="107" width="11.5" bestFit="1" customWidth="1"/>
    <col min="108" max="108" width="13.1640625" bestFit="1" customWidth="1"/>
    <col min="109" max="109" width="18" bestFit="1" customWidth="1"/>
    <col min="110" max="110" width="14.33203125" bestFit="1" customWidth="1"/>
    <col min="111" max="111" width="14.6640625" bestFit="1" customWidth="1"/>
    <col min="112" max="112" width="9.33203125" bestFit="1" customWidth="1"/>
    <col min="113" max="113" width="8.6640625" bestFit="1" customWidth="1"/>
    <col min="114" max="114" width="13.1640625" bestFit="1" customWidth="1"/>
    <col min="115" max="115" width="6.1640625" bestFit="1" customWidth="1"/>
    <col min="116" max="116" width="8.83203125" bestFit="1" customWidth="1"/>
    <col min="117" max="117" width="6" bestFit="1" customWidth="1"/>
    <col min="118" max="118" width="17.1640625" bestFit="1" customWidth="1"/>
    <col min="119" max="119" width="9" bestFit="1" customWidth="1"/>
    <col min="120" max="120" width="8.83203125" bestFit="1" customWidth="1"/>
    <col min="121" max="121" width="15.1640625" bestFit="1" customWidth="1"/>
    <col min="122" max="122" width="14" bestFit="1" customWidth="1"/>
    <col min="123" max="123" width="8.5" bestFit="1" customWidth="1"/>
    <col min="124" max="124" width="8.6640625" bestFit="1" customWidth="1"/>
    <col min="125" max="125" width="24.6640625" bestFit="1" customWidth="1"/>
    <col min="126" max="126" width="11.83203125" bestFit="1" customWidth="1"/>
    <col min="127" max="127" width="13.6640625" bestFit="1" customWidth="1"/>
    <col min="128" max="128" width="17.6640625" bestFit="1" customWidth="1"/>
    <col min="129" max="129" width="11" bestFit="1" customWidth="1"/>
    <col min="130" max="130" width="13" bestFit="1" customWidth="1"/>
    <col min="131" max="131" width="11.83203125" bestFit="1" customWidth="1"/>
    <col min="132" max="132" width="13.33203125" bestFit="1" customWidth="1"/>
    <col min="133" max="133" width="25.83203125" bestFit="1" customWidth="1"/>
    <col min="134" max="134" width="10.6640625" bestFit="1" customWidth="1"/>
    <col min="135" max="135" width="8.6640625" bestFit="1" customWidth="1"/>
    <col min="136" max="136" width="8" bestFit="1" customWidth="1"/>
    <col min="137" max="137" width="19.6640625" bestFit="1" customWidth="1"/>
    <col min="138" max="138" width="16.83203125" bestFit="1" customWidth="1"/>
    <col min="139" max="139" width="9" bestFit="1" customWidth="1"/>
    <col min="140" max="140" width="10.83203125" bestFit="1" customWidth="1"/>
    <col min="141" max="141" width="7" bestFit="1" customWidth="1"/>
    <col min="142" max="142" width="6.83203125" bestFit="1" customWidth="1"/>
    <col min="143" max="143" width="11.1640625" bestFit="1" customWidth="1"/>
    <col min="144" max="144" width="6" bestFit="1" customWidth="1"/>
    <col min="145" max="145" width="15.33203125" bestFit="1" customWidth="1"/>
    <col min="146" max="146" width="10.6640625" bestFit="1" customWidth="1"/>
    <col min="147" max="147" width="12.5" bestFit="1" customWidth="1"/>
    <col min="148" max="148" width="5.1640625" bestFit="1" customWidth="1"/>
    <col min="149" max="149" width="11" bestFit="1" customWidth="1"/>
    <col min="150" max="150" width="13.5" bestFit="1" customWidth="1"/>
    <col min="151" max="151" width="12" bestFit="1" customWidth="1"/>
    <col min="152" max="152" width="7.5" bestFit="1" customWidth="1"/>
    <col min="153" max="153" width="17.33203125" bestFit="1" customWidth="1"/>
    <col min="154" max="154" width="14.83203125" bestFit="1" customWidth="1"/>
    <col min="155" max="155" width="15.83203125" bestFit="1" customWidth="1"/>
    <col min="156" max="156" width="11.5" bestFit="1" customWidth="1"/>
    <col min="157" max="157" width="9.33203125" bestFit="1" customWidth="1"/>
    <col min="158" max="158" width="12.1640625" bestFit="1" customWidth="1"/>
    <col min="159" max="159" width="7" bestFit="1" customWidth="1"/>
    <col min="160" max="160" width="6.83203125" bestFit="1" customWidth="1"/>
    <col min="161" max="161" width="13.1640625" bestFit="1" customWidth="1"/>
    <col min="162" max="162" width="11.83203125" bestFit="1" customWidth="1"/>
    <col min="163" max="163" width="14.5" bestFit="1" customWidth="1"/>
    <col min="164" max="164" width="13.33203125" bestFit="1" customWidth="1"/>
    <col min="165" max="165" width="14.6640625" bestFit="1" customWidth="1"/>
    <col min="166" max="166" width="10" bestFit="1" customWidth="1"/>
    <col min="167" max="167" width="10.6640625" bestFit="1" customWidth="1"/>
    <col min="168" max="168" width="10.1640625" bestFit="1" customWidth="1"/>
    <col min="169" max="169" width="10.83203125" bestFit="1" customWidth="1"/>
    <col min="170" max="170" width="14" bestFit="1" customWidth="1"/>
    <col min="171" max="171" width="25" bestFit="1" customWidth="1"/>
    <col min="172" max="172" width="22.6640625" bestFit="1" customWidth="1"/>
    <col min="173" max="173" width="6.83203125" bestFit="1" customWidth="1"/>
    <col min="174" max="174" width="8.6640625" bestFit="1" customWidth="1"/>
    <col min="175" max="175" width="27.5" bestFit="1" customWidth="1"/>
    <col min="176" max="176" width="7" bestFit="1" customWidth="1"/>
    <col min="177" max="177" width="11.83203125" bestFit="1" customWidth="1"/>
    <col min="178" max="178" width="6.6640625" bestFit="1" customWidth="1"/>
    <col min="179" max="179" width="8.6640625" bestFit="1" customWidth="1"/>
    <col min="180" max="180" width="5.6640625" bestFit="1" customWidth="1"/>
    <col min="181" max="181" width="13" bestFit="1" customWidth="1"/>
    <col min="182" max="182" width="8.33203125" bestFit="1" customWidth="1"/>
    <col min="183" max="183" width="5" bestFit="1" customWidth="1"/>
    <col min="184" max="184" width="11.33203125" bestFit="1" customWidth="1"/>
    <col min="185" max="185" width="15.6640625" bestFit="1" customWidth="1"/>
    <col min="186" max="186" width="33" bestFit="1" customWidth="1"/>
    <col min="187" max="187" width="9" bestFit="1" customWidth="1"/>
    <col min="188" max="189" width="9.33203125" bestFit="1" customWidth="1"/>
    <col min="190" max="190" width="9" bestFit="1" customWidth="1"/>
    <col min="191" max="191" width="10.5" bestFit="1" customWidth="1"/>
    <col min="192" max="192" width="10.33203125" bestFit="1" customWidth="1"/>
    <col min="193" max="193" width="7.5" bestFit="1" customWidth="1"/>
    <col min="194" max="194" width="8.33203125" bestFit="1" customWidth="1"/>
    <col min="195" max="195" width="6.6640625" bestFit="1" customWidth="1"/>
    <col min="196" max="196" width="7.1640625" bestFit="1" customWidth="1"/>
    <col min="197" max="197" width="8.5" bestFit="1" customWidth="1"/>
    <col min="198" max="198" width="11" bestFit="1" customWidth="1"/>
    <col min="199" max="199" width="38.5" bestFit="1" customWidth="1"/>
    <col min="200" max="200" width="11.1640625" bestFit="1" customWidth="1"/>
    <col min="201" max="201" width="9" bestFit="1" customWidth="1"/>
    <col min="202" max="202" width="8.6640625" bestFit="1" customWidth="1"/>
    <col min="203" max="203" width="24.6640625" bestFit="1" customWidth="1"/>
    <col min="204" max="204" width="9.1640625" bestFit="1" customWidth="1"/>
    <col min="205" max="205" width="7.5" bestFit="1" customWidth="1"/>
    <col min="206" max="206" width="10.33203125" bestFit="1" customWidth="1"/>
    <col min="207" max="207" width="9.1640625" bestFit="1" customWidth="1"/>
    <col min="208" max="208" width="10.1640625" bestFit="1" customWidth="1"/>
    <col min="209" max="209" width="9.83203125" bestFit="1" customWidth="1"/>
    <col min="210" max="210" width="8.6640625" bestFit="1" customWidth="1"/>
    <col min="211" max="211" width="23.5" bestFit="1" customWidth="1"/>
    <col min="212" max="212" width="21.6640625" bestFit="1" customWidth="1"/>
    <col min="213" max="213" width="8.1640625" bestFit="1" customWidth="1"/>
    <col min="214" max="214" width="9.6640625" bestFit="1" customWidth="1"/>
    <col min="215" max="215" width="8.83203125" bestFit="1" customWidth="1"/>
    <col min="216" max="216" width="6.33203125" bestFit="1" customWidth="1"/>
    <col min="217" max="217" width="10" bestFit="1" customWidth="1"/>
    <col min="218" max="218" width="9.33203125" bestFit="1" customWidth="1"/>
    <col min="219" max="219" width="20.1640625" bestFit="1" customWidth="1"/>
    <col min="220" max="220" width="7.83203125" bestFit="1" customWidth="1"/>
    <col min="221" max="221" width="11.83203125" bestFit="1" customWidth="1"/>
    <col min="222" max="222" width="8.6640625" bestFit="1" customWidth="1"/>
    <col min="223" max="223" width="14.6640625" bestFit="1" customWidth="1"/>
    <col min="224" max="224" width="20.5" bestFit="1" customWidth="1"/>
    <col min="225" max="225" width="9.1640625" bestFit="1" customWidth="1"/>
    <col min="226" max="226" width="29" bestFit="1" customWidth="1"/>
    <col min="227" max="227" width="32" bestFit="1" customWidth="1"/>
    <col min="228" max="228" width="14.33203125" bestFit="1" customWidth="1"/>
    <col min="229" max="229" width="15.83203125" bestFit="1" customWidth="1"/>
    <col min="230" max="230" width="8.6640625" bestFit="1" customWidth="1"/>
    <col min="231" max="231" width="13.33203125" bestFit="1" customWidth="1"/>
    <col min="232" max="232" width="10.33203125" bestFit="1" customWidth="1"/>
    <col min="233" max="233" width="21.6640625" bestFit="1" customWidth="1"/>
    <col min="234" max="234" width="23" bestFit="1" customWidth="1"/>
    <col min="235" max="235" width="9.6640625" bestFit="1" customWidth="1"/>
    <col min="236" max="236" width="10.83203125" bestFit="1" customWidth="1"/>
    <col min="237" max="237" width="8.6640625" bestFit="1" customWidth="1"/>
    <col min="238" max="238" width="9.33203125" bestFit="1" customWidth="1"/>
    <col min="239" max="239" width="6.6640625" bestFit="1" customWidth="1"/>
    <col min="240" max="240" width="8.83203125" bestFit="1" customWidth="1"/>
    <col min="241" max="241" width="19.6640625" bestFit="1" customWidth="1"/>
    <col min="242" max="242" width="8.6640625" bestFit="1" customWidth="1"/>
    <col min="243" max="243" width="21" bestFit="1" customWidth="1"/>
    <col min="244" max="244" width="14.5" bestFit="1" customWidth="1"/>
    <col min="245" max="245" width="10.5" bestFit="1" customWidth="1"/>
    <col min="246" max="246" width="9.6640625" bestFit="1" customWidth="1"/>
    <col min="247" max="247" width="9.5" bestFit="1" customWidth="1"/>
    <col min="248" max="248" width="17" bestFit="1" customWidth="1"/>
    <col min="249" max="249" width="11.5" bestFit="1" customWidth="1"/>
    <col min="250" max="250" width="6.6640625" bestFit="1" customWidth="1"/>
    <col min="251" max="251" width="9.6640625" bestFit="1" customWidth="1"/>
    <col min="252" max="252" width="30.33203125" bestFit="1" customWidth="1"/>
    <col min="253" max="253" width="14" bestFit="1" customWidth="1"/>
    <col min="254" max="254" width="8.6640625" bestFit="1" customWidth="1"/>
    <col min="255" max="255" width="10" bestFit="1" customWidth="1"/>
    <col min="256" max="256" width="7.5" bestFit="1" customWidth="1"/>
    <col min="257" max="257" width="14.6640625" bestFit="1" customWidth="1"/>
    <col min="258" max="258" width="12.1640625" bestFit="1" customWidth="1"/>
    <col min="259" max="259" width="33.1640625" bestFit="1" customWidth="1"/>
    <col min="260" max="260" width="34.5" bestFit="1" customWidth="1"/>
    <col min="261" max="261" width="33.33203125" bestFit="1" customWidth="1"/>
    <col min="262" max="262" width="11.83203125" bestFit="1" customWidth="1"/>
    <col min="263" max="263" width="6.83203125" bestFit="1" customWidth="1"/>
    <col min="264" max="264" width="6.33203125" bestFit="1" customWidth="1"/>
    <col min="265" max="265" width="15.33203125" bestFit="1" customWidth="1"/>
    <col min="266" max="266" width="11" bestFit="1" customWidth="1"/>
    <col min="267" max="267" width="22.1640625" bestFit="1" customWidth="1"/>
    <col min="268" max="268" width="10" bestFit="1" customWidth="1"/>
    <col min="269" max="269" width="24.83203125" bestFit="1" customWidth="1"/>
    <col min="270" max="270" width="22" bestFit="1" customWidth="1"/>
    <col min="271" max="271" width="21.6640625" bestFit="1" customWidth="1"/>
    <col min="272" max="272" width="17.5" bestFit="1" customWidth="1"/>
    <col min="273" max="274" width="8.6640625" bestFit="1" customWidth="1"/>
    <col min="275" max="275" width="9.1640625" bestFit="1" customWidth="1"/>
    <col min="276" max="276" width="8.6640625" bestFit="1" customWidth="1"/>
    <col min="277" max="277" width="11.5" bestFit="1" customWidth="1"/>
    <col min="278" max="278" width="13.1640625" bestFit="1" customWidth="1"/>
    <col min="279" max="279" width="18" bestFit="1" customWidth="1"/>
    <col min="280" max="280" width="14.33203125" bestFit="1" customWidth="1"/>
    <col min="281" max="281" width="14.6640625" bestFit="1" customWidth="1"/>
    <col min="282" max="282" width="9.33203125" bestFit="1" customWidth="1"/>
    <col min="283" max="283" width="8.6640625" bestFit="1" customWidth="1"/>
    <col min="284" max="284" width="13.1640625" bestFit="1" customWidth="1"/>
    <col min="285" max="285" width="6.1640625" bestFit="1" customWidth="1"/>
    <col min="286" max="286" width="8.83203125" bestFit="1" customWidth="1"/>
    <col min="287" max="287" width="8.6640625" bestFit="1" customWidth="1"/>
    <col min="288" max="288" width="17.1640625" bestFit="1" customWidth="1"/>
    <col min="289" max="289" width="9" bestFit="1" customWidth="1"/>
    <col min="290" max="290" width="8.83203125" bestFit="1" customWidth="1"/>
    <col min="291" max="291" width="15.1640625" bestFit="1" customWidth="1"/>
    <col min="292" max="292" width="14" bestFit="1" customWidth="1"/>
    <col min="293" max="294" width="8.6640625" bestFit="1" customWidth="1"/>
    <col min="295" max="295" width="24.6640625" bestFit="1" customWidth="1"/>
    <col min="296" max="296" width="11.83203125" bestFit="1" customWidth="1"/>
    <col min="297" max="297" width="13.6640625" bestFit="1" customWidth="1"/>
    <col min="298" max="298" width="17.6640625" bestFit="1" customWidth="1"/>
    <col min="299" max="299" width="11" bestFit="1" customWidth="1"/>
    <col min="300" max="300" width="13" bestFit="1" customWidth="1"/>
    <col min="301" max="301" width="11.83203125" bestFit="1" customWidth="1"/>
    <col min="302" max="302" width="13.33203125" bestFit="1" customWidth="1"/>
    <col min="303" max="303" width="25.83203125" bestFit="1" customWidth="1"/>
    <col min="304" max="304" width="10.6640625" bestFit="1" customWidth="1"/>
    <col min="305" max="306" width="8.6640625" bestFit="1" customWidth="1"/>
    <col min="307" max="307" width="19.6640625" bestFit="1" customWidth="1"/>
    <col min="308" max="308" width="16.83203125" bestFit="1" customWidth="1"/>
    <col min="309" max="309" width="9" bestFit="1" customWidth="1"/>
    <col min="310" max="310" width="10.83203125" bestFit="1" customWidth="1"/>
    <col min="311" max="311" width="7" bestFit="1" customWidth="1"/>
    <col min="312" max="312" width="6.83203125" bestFit="1" customWidth="1"/>
    <col min="313" max="313" width="11.1640625" bestFit="1" customWidth="1"/>
    <col min="314" max="314" width="6" bestFit="1" customWidth="1"/>
    <col min="315" max="315" width="15.33203125" bestFit="1" customWidth="1"/>
    <col min="316" max="316" width="10.6640625" bestFit="1" customWidth="1"/>
    <col min="317" max="317" width="12.5" bestFit="1" customWidth="1"/>
    <col min="318" max="318" width="5.1640625" bestFit="1" customWidth="1"/>
    <col min="319" max="319" width="11" bestFit="1" customWidth="1"/>
    <col min="320" max="320" width="13.5" bestFit="1" customWidth="1"/>
    <col min="321" max="321" width="12" bestFit="1" customWidth="1"/>
    <col min="322" max="322" width="7.5" bestFit="1" customWidth="1"/>
    <col min="323" max="323" width="17.33203125" bestFit="1" customWidth="1"/>
    <col min="324" max="324" width="14.83203125" bestFit="1" customWidth="1"/>
    <col min="325" max="325" width="15.83203125" bestFit="1" customWidth="1"/>
    <col min="326" max="326" width="11.5" bestFit="1" customWidth="1"/>
    <col min="327" max="327" width="9.33203125" bestFit="1" customWidth="1"/>
    <col min="328" max="328" width="12.1640625" bestFit="1" customWidth="1"/>
    <col min="329" max="329" width="7" bestFit="1" customWidth="1"/>
    <col min="330" max="330" width="6.83203125" bestFit="1" customWidth="1"/>
    <col min="331" max="331" width="13.1640625" bestFit="1" customWidth="1"/>
    <col min="332" max="332" width="11.83203125" bestFit="1" customWidth="1"/>
    <col min="333" max="333" width="14.5" bestFit="1" customWidth="1"/>
    <col min="334" max="334" width="13.33203125" bestFit="1" customWidth="1"/>
    <col min="335" max="335" width="14.6640625" bestFit="1" customWidth="1"/>
    <col min="336" max="336" width="10" bestFit="1" customWidth="1"/>
    <col min="337" max="337" width="10.6640625" bestFit="1" customWidth="1"/>
    <col min="338" max="338" width="10.1640625" bestFit="1" customWidth="1"/>
    <col min="339" max="339" width="10.83203125" bestFit="1" customWidth="1"/>
    <col min="340" max="340" width="14" bestFit="1" customWidth="1"/>
    <col min="341" max="341" width="25" bestFit="1" customWidth="1"/>
    <col min="342" max="342" width="22.6640625" bestFit="1" customWidth="1"/>
    <col min="343" max="343" width="6.83203125" bestFit="1" customWidth="1"/>
    <col min="344" max="344" width="8.6640625" bestFit="1" customWidth="1"/>
    <col min="345" max="345" width="27.5" bestFit="1" customWidth="1"/>
    <col min="346" max="346" width="7" bestFit="1" customWidth="1"/>
    <col min="347" max="347" width="11.83203125" bestFit="1" customWidth="1"/>
    <col min="348" max="348" width="6.6640625" bestFit="1" customWidth="1"/>
    <col min="349" max="349" width="8.6640625" bestFit="1" customWidth="1"/>
    <col min="350" max="350" width="5.6640625" bestFit="1" customWidth="1"/>
    <col min="351" max="351" width="13" bestFit="1" customWidth="1"/>
    <col min="352" max="352" width="8.33203125" bestFit="1" customWidth="1"/>
    <col min="353" max="353" width="5" bestFit="1" customWidth="1"/>
    <col min="354" max="354" width="11.33203125" bestFit="1" customWidth="1"/>
    <col min="355" max="355" width="15.6640625" bestFit="1" customWidth="1"/>
    <col min="356" max="356" width="33" bestFit="1" customWidth="1"/>
    <col min="357" max="357" width="9" bestFit="1" customWidth="1"/>
    <col min="358" max="359" width="9.33203125" bestFit="1" customWidth="1"/>
    <col min="360" max="360" width="9" bestFit="1" customWidth="1"/>
    <col min="361" max="361" width="10.5" bestFit="1" customWidth="1"/>
    <col min="362" max="362" width="10.33203125" bestFit="1" customWidth="1"/>
    <col min="363" max="363" width="7.5" bestFit="1" customWidth="1"/>
    <col min="364" max="364" width="8.33203125" bestFit="1" customWidth="1"/>
    <col min="365" max="365" width="6.6640625" bestFit="1" customWidth="1"/>
    <col min="366" max="366" width="7.1640625" bestFit="1" customWidth="1"/>
    <col min="367" max="367" width="8.5" bestFit="1" customWidth="1"/>
    <col min="368" max="368" width="11" bestFit="1" customWidth="1"/>
    <col min="369" max="369" width="38.5" bestFit="1" customWidth="1"/>
    <col min="370" max="370" width="11.1640625" bestFit="1" customWidth="1"/>
    <col min="371" max="371" width="9" bestFit="1" customWidth="1"/>
    <col min="372" max="372" width="6.83203125" bestFit="1" customWidth="1"/>
    <col min="373" max="373" width="24.6640625" bestFit="1" customWidth="1"/>
    <col min="374" max="374" width="9.1640625" bestFit="1" customWidth="1"/>
    <col min="375" max="375" width="7.5" bestFit="1" customWidth="1"/>
    <col min="376" max="376" width="10.33203125" bestFit="1" customWidth="1"/>
    <col min="377" max="377" width="9.1640625" bestFit="1" customWidth="1"/>
    <col min="378" max="378" width="10.1640625" bestFit="1" customWidth="1"/>
    <col min="379" max="379" width="9.83203125" bestFit="1" customWidth="1"/>
    <col min="380" max="380" width="8.6640625" bestFit="1" customWidth="1"/>
    <col min="381" max="381" width="23.5" bestFit="1" customWidth="1"/>
    <col min="382" max="382" width="21.6640625" bestFit="1" customWidth="1"/>
    <col min="383" max="383" width="8.1640625" bestFit="1" customWidth="1"/>
    <col min="384" max="384" width="9.6640625" bestFit="1" customWidth="1"/>
    <col min="385" max="385" width="8.83203125" bestFit="1" customWidth="1"/>
    <col min="386" max="386" width="6.33203125" bestFit="1" customWidth="1"/>
    <col min="387" max="387" width="10" bestFit="1" customWidth="1"/>
    <col min="388" max="388" width="9.33203125" bestFit="1" customWidth="1"/>
    <col min="389" max="389" width="20.1640625" bestFit="1" customWidth="1"/>
    <col min="390" max="390" width="7.83203125" bestFit="1" customWidth="1"/>
    <col min="391" max="391" width="11.83203125" bestFit="1" customWidth="1"/>
    <col min="392" max="392" width="7.5" bestFit="1" customWidth="1"/>
    <col min="393" max="393" width="14.6640625" bestFit="1" customWidth="1"/>
    <col min="394" max="394" width="20.5" bestFit="1" customWidth="1"/>
    <col min="395" max="395" width="9.1640625" bestFit="1" customWidth="1"/>
    <col min="396" max="396" width="29" bestFit="1" customWidth="1"/>
    <col min="397" max="397" width="32" bestFit="1" customWidth="1"/>
    <col min="398" max="398" width="14.33203125" bestFit="1" customWidth="1"/>
    <col min="399" max="399" width="15.83203125" bestFit="1" customWidth="1"/>
    <col min="400" max="400" width="8.33203125" bestFit="1" customWidth="1"/>
    <col min="401" max="401" width="13.33203125" bestFit="1" customWidth="1"/>
    <col min="402" max="402" width="10.33203125" bestFit="1" customWidth="1"/>
    <col min="403" max="403" width="21.6640625" bestFit="1" customWidth="1"/>
    <col min="404" max="404" width="23" bestFit="1" customWidth="1"/>
    <col min="405" max="405" width="9.6640625" bestFit="1" customWidth="1"/>
    <col min="406" max="406" width="10.83203125" bestFit="1" customWidth="1"/>
    <col min="407" max="407" width="7.33203125" bestFit="1" customWidth="1"/>
    <col min="408" max="408" width="9.33203125" bestFit="1" customWidth="1"/>
    <col min="409" max="409" width="6.6640625" bestFit="1" customWidth="1"/>
    <col min="410" max="410" width="8.83203125" bestFit="1" customWidth="1"/>
    <col min="411" max="411" width="19.6640625" bestFit="1" customWidth="1"/>
    <col min="412" max="412" width="7.6640625" bestFit="1" customWidth="1"/>
    <col min="413" max="413" width="21" bestFit="1" customWidth="1"/>
    <col min="414" max="414" width="14.5" bestFit="1" customWidth="1"/>
    <col min="415" max="415" width="10.5" bestFit="1" customWidth="1"/>
    <col min="416" max="416" width="9.6640625" bestFit="1" customWidth="1"/>
    <col min="417" max="417" width="9.5" bestFit="1" customWidth="1"/>
    <col min="418" max="418" width="17" bestFit="1" customWidth="1"/>
    <col min="419" max="419" width="11.5" bestFit="1" customWidth="1"/>
    <col min="420" max="420" width="6.6640625" bestFit="1" customWidth="1"/>
    <col min="421" max="421" width="9.6640625" bestFit="1" customWidth="1"/>
    <col min="422" max="422" width="30.33203125" bestFit="1" customWidth="1"/>
    <col min="423" max="423" width="14" bestFit="1" customWidth="1"/>
    <col min="424" max="424" width="7.83203125" bestFit="1" customWidth="1"/>
    <col min="425" max="425" width="10" bestFit="1" customWidth="1"/>
    <col min="426" max="426" width="7.5" bestFit="1" customWidth="1"/>
    <col min="427" max="427" width="14.6640625" bestFit="1" customWidth="1"/>
    <col min="428" max="428" width="12.1640625" bestFit="1" customWidth="1"/>
    <col min="429" max="429" width="33.1640625" bestFit="1" customWidth="1"/>
    <col min="430" max="430" width="34.5" bestFit="1" customWidth="1"/>
    <col min="431" max="431" width="33.33203125" bestFit="1" customWidth="1"/>
    <col min="432" max="432" width="11.83203125" bestFit="1" customWidth="1"/>
    <col min="433" max="433" width="6.83203125" bestFit="1" customWidth="1"/>
    <col min="434" max="434" width="6.33203125" bestFit="1" customWidth="1"/>
    <col min="435" max="435" width="15.33203125" bestFit="1" customWidth="1"/>
    <col min="436" max="436" width="11" bestFit="1" customWidth="1"/>
    <col min="437" max="437" width="22.1640625" bestFit="1" customWidth="1"/>
    <col min="438" max="438" width="10" bestFit="1" customWidth="1"/>
    <col min="439" max="439" width="24.83203125" bestFit="1" customWidth="1"/>
    <col min="440" max="440" width="22" bestFit="1" customWidth="1"/>
    <col min="441" max="441" width="21.6640625" bestFit="1" customWidth="1"/>
    <col min="442" max="442" width="17.5" bestFit="1" customWidth="1"/>
    <col min="443" max="443" width="8.6640625" bestFit="1" customWidth="1"/>
    <col min="444" max="444" width="6.5" bestFit="1" customWidth="1"/>
    <col min="445" max="445" width="9.1640625" bestFit="1" customWidth="1"/>
    <col min="446" max="446" width="8.6640625" bestFit="1" customWidth="1"/>
    <col min="447" max="447" width="11.5" bestFit="1" customWidth="1"/>
    <col min="448" max="448" width="13.1640625" bestFit="1" customWidth="1"/>
    <col min="449" max="449" width="18" bestFit="1" customWidth="1"/>
    <col min="450" max="450" width="14.33203125" bestFit="1" customWidth="1"/>
    <col min="451" max="451" width="14.6640625" bestFit="1" customWidth="1"/>
    <col min="452" max="452" width="9.33203125" bestFit="1" customWidth="1"/>
    <col min="453" max="453" width="7.1640625" bestFit="1" customWidth="1"/>
    <col min="454" max="454" width="13.1640625" bestFit="1" customWidth="1"/>
    <col min="455" max="455" width="8.6640625" bestFit="1" customWidth="1"/>
    <col min="456" max="456" width="8.83203125" bestFit="1" customWidth="1"/>
    <col min="457" max="457" width="6" bestFit="1" customWidth="1"/>
    <col min="458" max="458" width="17.1640625" bestFit="1" customWidth="1"/>
    <col min="459" max="459" width="9" bestFit="1" customWidth="1"/>
    <col min="460" max="460" width="8.83203125" bestFit="1" customWidth="1"/>
    <col min="461" max="461" width="15.1640625" bestFit="1" customWidth="1"/>
    <col min="462" max="462" width="14" bestFit="1" customWidth="1"/>
    <col min="463" max="463" width="8.5" bestFit="1" customWidth="1"/>
    <col min="464" max="464" width="8.6640625" bestFit="1" customWidth="1"/>
    <col min="465" max="465" width="24.6640625" bestFit="1" customWidth="1"/>
    <col min="466" max="466" width="11.83203125" bestFit="1" customWidth="1"/>
    <col min="467" max="467" width="13.6640625" bestFit="1" customWidth="1"/>
    <col min="468" max="468" width="17.6640625" bestFit="1" customWidth="1"/>
    <col min="469" max="469" width="11" bestFit="1" customWidth="1"/>
    <col min="470" max="470" width="13" bestFit="1" customWidth="1"/>
    <col min="471" max="471" width="11.83203125" bestFit="1" customWidth="1"/>
    <col min="472" max="472" width="13.33203125" bestFit="1" customWidth="1"/>
    <col min="473" max="473" width="25.83203125" bestFit="1" customWidth="1"/>
    <col min="474" max="474" width="10.6640625" bestFit="1" customWidth="1"/>
    <col min="475" max="475" width="8.6640625" bestFit="1" customWidth="1"/>
    <col min="476" max="476" width="8" bestFit="1" customWidth="1"/>
    <col min="477" max="477" width="19.6640625" bestFit="1" customWidth="1"/>
    <col min="478" max="478" width="16.83203125" bestFit="1" customWidth="1"/>
    <col min="479" max="479" width="9" bestFit="1" customWidth="1"/>
    <col min="481" max="481" width="7" bestFit="1" customWidth="1"/>
    <col min="482" max="482" width="6.83203125" bestFit="1" customWidth="1"/>
    <col min="483" max="483" width="11.1640625" bestFit="1" customWidth="1"/>
    <col min="484" max="484" width="6" bestFit="1" customWidth="1"/>
    <col min="485" max="485" width="15.33203125" bestFit="1" customWidth="1"/>
    <col min="486" max="486" width="10.6640625" bestFit="1" customWidth="1"/>
    <col min="487" max="487" width="12.5" bestFit="1" customWidth="1"/>
    <col min="488" max="488" width="5.1640625" bestFit="1" customWidth="1"/>
    <col min="489" max="489" width="11" bestFit="1" customWidth="1"/>
    <col min="490" max="490" width="13.5" bestFit="1" customWidth="1"/>
    <col min="491" max="491" width="12" bestFit="1" customWidth="1"/>
    <col min="492" max="492" width="7.5" bestFit="1" customWidth="1"/>
    <col min="493" max="493" width="17.33203125" bestFit="1" customWidth="1"/>
    <col min="494" max="494" width="14.83203125" bestFit="1" customWidth="1"/>
    <col min="495" max="495" width="15.83203125" bestFit="1" customWidth="1"/>
    <col min="496" max="496" width="11.5" bestFit="1" customWidth="1"/>
    <col min="497" max="497" width="9.33203125" bestFit="1" customWidth="1"/>
    <col min="498" max="498" width="12.1640625" bestFit="1" customWidth="1"/>
    <col min="499" max="499" width="7" bestFit="1" customWidth="1"/>
    <col min="500" max="500" width="6.83203125" bestFit="1" customWidth="1"/>
    <col min="501" max="501" width="13.1640625" bestFit="1" customWidth="1"/>
    <col min="502" max="502" width="11.83203125" bestFit="1" customWidth="1"/>
    <col min="503" max="503" width="14.5" bestFit="1" customWidth="1"/>
    <col min="504" max="504" width="13.33203125" bestFit="1" customWidth="1"/>
    <col min="505" max="505" width="14.6640625" bestFit="1" customWidth="1"/>
    <col min="506" max="506" width="10" bestFit="1" customWidth="1"/>
    <col min="507" max="507" width="10.6640625" bestFit="1" customWidth="1"/>
    <col min="508" max="508" width="10.1640625" bestFit="1" customWidth="1"/>
    <col min="510" max="510" width="14" bestFit="1" customWidth="1"/>
    <col min="511" max="511" width="25" bestFit="1" customWidth="1"/>
    <col min="512" max="512" width="22.6640625" bestFit="1" customWidth="1"/>
    <col min="513" max="513" width="6.83203125" bestFit="1" customWidth="1"/>
    <col min="514" max="514" width="8.6640625" bestFit="1" customWidth="1"/>
    <col min="515" max="515" width="27.5" bestFit="1" customWidth="1"/>
    <col min="516" max="516" width="7" bestFit="1" customWidth="1"/>
    <col min="517" max="517" width="11.83203125" bestFit="1" customWidth="1"/>
    <col min="518" max="518" width="6.6640625" bestFit="1" customWidth="1"/>
    <col min="519" max="519" width="8.6640625" bestFit="1" customWidth="1"/>
    <col min="520" max="520" width="5.6640625" bestFit="1" customWidth="1"/>
    <col min="521" max="521" width="13" bestFit="1" customWidth="1"/>
    <col min="522" max="522" width="8.33203125" bestFit="1" customWidth="1"/>
    <col min="523" max="523" width="5" bestFit="1" customWidth="1"/>
    <col min="524" max="524" width="11.33203125" bestFit="1" customWidth="1"/>
    <col min="525" max="525" width="15.6640625" bestFit="1" customWidth="1"/>
    <col min="526" max="526" width="33" bestFit="1" customWidth="1"/>
    <col min="527" max="527" width="9" bestFit="1" customWidth="1"/>
    <col min="528" max="529" width="9.33203125" bestFit="1" customWidth="1"/>
    <col min="530" max="530" width="9" bestFit="1" customWidth="1"/>
    <col min="531" max="531" width="10.5" bestFit="1" customWidth="1"/>
    <col min="532" max="532" width="10.33203125" bestFit="1" customWidth="1"/>
    <col min="533" max="533" width="7.5" bestFit="1" customWidth="1"/>
    <col min="534" max="534" width="8.33203125" bestFit="1" customWidth="1"/>
    <col min="535" max="535" width="6.6640625" bestFit="1" customWidth="1"/>
    <col min="536" max="536" width="7.1640625" bestFit="1" customWidth="1"/>
    <col min="537" max="537" width="8.5" bestFit="1" customWidth="1"/>
    <col min="538" max="538" width="11" bestFit="1" customWidth="1"/>
    <col min="539" max="539" width="38.5" bestFit="1" customWidth="1"/>
    <col min="540" max="540" width="11.1640625" bestFit="1" customWidth="1"/>
    <col min="541" max="541" width="9" bestFit="1" customWidth="1"/>
    <col min="542" max="542" width="6.83203125" bestFit="1" customWidth="1"/>
    <col min="543" max="543" width="24.6640625" bestFit="1" customWidth="1"/>
    <col min="544" max="544" width="9.1640625" bestFit="1" customWidth="1"/>
    <col min="545" max="545" width="7.5" bestFit="1" customWidth="1"/>
    <col min="546" max="546" width="10.33203125" bestFit="1" customWidth="1"/>
    <col min="547" max="547" width="9.1640625" bestFit="1" customWidth="1"/>
    <col min="548" max="548" width="10.1640625" bestFit="1" customWidth="1"/>
    <col min="549" max="549" width="9.83203125" bestFit="1" customWidth="1"/>
    <col min="550" max="550" width="8.6640625" bestFit="1" customWidth="1"/>
    <col min="551" max="551" width="23.5" bestFit="1" customWidth="1"/>
    <col min="552" max="552" width="21.6640625" bestFit="1" customWidth="1"/>
    <col min="553" max="553" width="8.1640625" bestFit="1" customWidth="1"/>
    <col min="554" max="554" width="9.6640625" bestFit="1" customWidth="1"/>
    <col min="555" max="555" width="8.83203125" bestFit="1" customWidth="1"/>
    <col min="556" max="556" width="6.33203125" bestFit="1" customWidth="1"/>
    <col min="557" max="557" width="10" bestFit="1" customWidth="1"/>
    <col min="558" max="558" width="9.33203125" bestFit="1" customWidth="1"/>
    <col min="559" max="559" width="20.1640625" bestFit="1" customWidth="1"/>
    <col min="560" max="560" width="7.83203125" bestFit="1" customWidth="1"/>
    <col min="561" max="561" width="11.83203125" bestFit="1" customWidth="1"/>
    <col min="562" max="562" width="7.5" bestFit="1" customWidth="1"/>
    <col min="563" max="563" width="14.6640625" bestFit="1" customWidth="1"/>
    <col min="564" max="564" width="20.5" bestFit="1" customWidth="1"/>
    <col min="565" max="565" width="9.1640625" bestFit="1" customWidth="1"/>
    <col min="566" max="566" width="29" bestFit="1" customWidth="1"/>
    <col min="567" max="567" width="32" bestFit="1" customWidth="1"/>
    <col min="568" max="568" width="14.33203125" bestFit="1" customWidth="1"/>
    <col min="569" max="569" width="15.83203125" bestFit="1" customWidth="1"/>
    <col min="570" max="570" width="8.33203125" bestFit="1" customWidth="1"/>
    <col min="571" max="571" width="13.33203125" bestFit="1" customWidth="1"/>
    <col min="572" max="572" width="10.33203125" bestFit="1" customWidth="1"/>
    <col min="573" max="573" width="21.6640625" bestFit="1" customWidth="1"/>
    <col min="574" max="574" width="23" bestFit="1" customWidth="1"/>
    <col min="575" max="575" width="9.6640625" bestFit="1" customWidth="1"/>
    <col min="577" max="577" width="7.33203125" bestFit="1" customWidth="1"/>
    <col min="578" max="578" width="9.33203125" bestFit="1" customWidth="1"/>
    <col min="579" max="579" width="6.6640625" bestFit="1" customWidth="1"/>
    <col min="580" max="580" width="8.83203125" bestFit="1" customWidth="1"/>
    <col min="581" max="581" width="19.6640625" bestFit="1" customWidth="1"/>
    <col min="582" max="582" width="7.6640625" bestFit="1" customWidth="1"/>
    <col min="583" max="583" width="21" bestFit="1" customWidth="1"/>
    <col min="584" max="584" width="14.5" bestFit="1" customWidth="1"/>
    <col min="585" max="585" width="10.5" bestFit="1" customWidth="1"/>
    <col min="586" max="586" width="9.6640625" bestFit="1" customWidth="1"/>
    <col min="587" max="587" width="9.5" bestFit="1" customWidth="1"/>
    <col min="588" max="588" width="17" bestFit="1" customWidth="1"/>
    <col min="589" max="589" width="11.5" bestFit="1" customWidth="1"/>
    <col min="590" max="590" width="6.6640625" bestFit="1" customWidth="1"/>
    <col min="591" max="591" width="9.6640625" bestFit="1" customWidth="1"/>
    <col min="592" max="592" width="30.33203125" bestFit="1" customWidth="1"/>
    <col min="593" max="593" width="14" bestFit="1" customWidth="1"/>
    <col min="594" max="594" width="7.83203125" bestFit="1" customWidth="1"/>
    <col min="595" max="595" width="10" bestFit="1" customWidth="1"/>
    <col min="596" max="596" width="7.5" bestFit="1" customWidth="1"/>
    <col min="597" max="597" width="14.6640625" bestFit="1" customWidth="1"/>
    <col min="598" max="598" width="12.1640625" bestFit="1" customWidth="1"/>
    <col min="599" max="599" width="33.1640625" bestFit="1" customWidth="1"/>
    <col min="600" max="600" width="34.5" bestFit="1" customWidth="1"/>
    <col min="601" max="601" width="33.33203125" bestFit="1" customWidth="1"/>
    <col min="602" max="602" width="11.83203125" bestFit="1" customWidth="1"/>
    <col min="603" max="603" width="6.83203125" bestFit="1" customWidth="1"/>
    <col min="604" max="604" width="6.33203125" bestFit="1" customWidth="1"/>
    <col min="605" max="605" width="15.33203125" bestFit="1" customWidth="1"/>
    <col min="606" max="606" width="11" bestFit="1" customWidth="1"/>
    <col min="607" max="607" width="22.1640625" bestFit="1" customWidth="1"/>
    <col min="608" max="608" width="10" bestFit="1" customWidth="1"/>
    <col min="609" max="609" width="24.83203125" bestFit="1" customWidth="1"/>
    <col min="610" max="610" width="22" bestFit="1" customWidth="1"/>
    <col min="611" max="611" width="21.6640625" bestFit="1" customWidth="1"/>
    <col min="612" max="612" width="17.5" bestFit="1" customWidth="1"/>
    <col min="613" max="613" width="5.1640625" bestFit="1" customWidth="1"/>
    <col min="614" max="614" width="6.5" bestFit="1" customWidth="1"/>
    <col min="615" max="615" width="9.1640625" bestFit="1" customWidth="1"/>
    <col min="616" max="616" width="8.6640625" bestFit="1" customWidth="1"/>
    <col min="617" max="617" width="11.5" bestFit="1" customWidth="1"/>
    <col min="618" max="618" width="13.1640625" bestFit="1" customWidth="1"/>
    <col min="619" max="619" width="18" bestFit="1" customWidth="1"/>
    <col min="620" max="620" width="14.33203125" bestFit="1" customWidth="1"/>
    <col min="621" max="621" width="14.6640625" bestFit="1" customWidth="1"/>
    <col min="622" max="622" width="9.33203125" bestFit="1" customWidth="1"/>
    <col min="623" max="623" width="8.6640625" bestFit="1" customWidth="1"/>
    <col min="624" max="624" width="13.1640625" bestFit="1" customWidth="1"/>
    <col min="625" max="625" width="8.6640625" bestFit="1" customWidth="1"/>
    <col min="626" max="626" width="8.83203125" bestFit="1" customWidth="1"/>
    <col min="627" max="627" width="6" bestFit="1" customWidth="1"/>
    <col min="628" max="628" width="17.1640625" bestFit="1" customWidth="1"/>
    <col min="629" max="629" width="9" bestFit="1" customWidth="1"/>
    <col min="630" max="630" width="8.83203125" bestFit="1" customWidth="1"/>
    <col min="631" max="631" width="15.1640625" bestFit="1" customWidth="1"/>
    <col min="632" max="632" width="14" bestFit="1" customWidth="1"/>
    <col min="633" max="633" width="8.6640625" bestFit="1" customWidth="1"/>
    <col min="634" max="634" width="7.33203125" bestFit="1" customWidth="1"/>
    <col min="635" max="635" width="24.6640625" bestFit="1" customWidth="1"/>
    <col min="636" max="636" width="11.83203125" bestFit="1" customWidth="1"/>
    <col min="637" max="637" width="13.6640625" bestFit="1" customWidth="1"/>
    <col min="638" max="638" width="17.6640625" bestFit="1" customWidth="1"/>
    <col min="639" max="639" width="11" bestFit="1" customWidth="1"/>
    <col min="640" max="640" width="13" bestFit="1" customWidth="1"/>
    <col min="641" max="641" width="11.83203125" bestFit="1" customWidth="1"/>
    <col min="642" max="642" width="13.33203125" bestFit="1" customWidth="1"/>
    <col min="643" max="643" width="25.83203125" bestFit="1" customWidth="1"/>
    <col min="644" max="644" width="10.6640625" bestFit="1" customWidth="1"/>
    <col min="645" max="645" width="8.6640625" bestFit="1" customWidth="1"/>
    <col min="646" max="646" width="8" bestFit="1" customWidth="1"/>
    <col min="647" max="647" width="19.6640625" bestFit="1" customWidth="1"/>
    <col min="648" max="648" width="16.83203125" bestFit="1" customWidth="1"/>
    <col min="649" max="649" width="9" bestFit="1" customWidth="1"/>
    <col min="651" max="651" width="7" bestFit="1" customWidth="1"/>
    <col min="652" max="652" width="6.83203125" bestFit="1" customWidth="1"/>
    <col min="653" max="653" width="11.1640625" bestFit="1" customWidth="1"/>
    <col min="654" max="654" width="6" bestFit="1" customWidth="1"/>
    <col min="655" max="655" width="15.33203125" bestFit="1" customWidth="1"/>
    <col min="656" max="656" width="10.6640625" bestFit="1" customWidth="1"/>
    <col min="657" max="657" width="12.5" bestFit="1" customWidth="1"/>
    <col min="658" max="658" width="5.1640625" bestFit="1" customWidth="1"/>
    <col min="659" max="659" width="11" bestFit="1" customWidth="1"/>
    <col min="660" max="660" width="13.5" bestFit="1" customWidth="1"/>
    <col min="661" max="661" width="12" bestFit="1" customWidth="1"/>
    <col min="662" max="662" width="7.5" bestFit="1" customWidth="1"/>
    <col min="663" max="663" width="17.33203125" bestFit="1" customWidth="1"/>
    <col min="664" max="664" width="14.83203125" bestFit="1" customWidth="1"/>
    <col min="665" max="665" width="15.83203125" bestFit="1" customWidth="1"/>
    <col min="666" max="666" width="11.5" bestFit="1" customWidth="1"/>
    <col min="667" max="667" width="9.33203125" bestFit="1" customWidth="1"/>
    <col min="668" max="668" width="12.1640625" bestFit="1" customWidth="1"/>
    <col min="669" max="669" width="7" bestFit="1" customWidth="1"/>
    <col min="670" max="670" width="6.83203125" bestFit="1" customWidth="1"/>
    <col min="671" max="671" width="13.1640625" bestFit="1" customWidth="1"/>
    <col min="672" max="672" width="11.83203125" bestFit="1" customWidth="1"/>
    <col min="673" max="673" width="14.5" bestFit="1" customWidth="1"/>
    <col min="674" max="674" width="13.33203125" bestFit="1" customWidth="1"/>
    <col min="675" max="675" width="14.6640625" bestFit="1" customWidth="1"/>
    <col min="676" max="676" width="10" bestFit="1" customWidth="1"/>
    <col min="677" max="677" width="10.6640625" bestFit="1" customWidth="1"/>
    <col min="678" max="678" width="10.1640625" bestFit="1" customWidth="1"/>
    <col min="680" max="680" width="14" bestFit="1" customWidth="1"/>
    <col min="681" max="681" width="25" bestFit="1" customWidth="1"/>
    <col min="682" max="682" width="22.6640625" bestFit="1" customWidth="1"/>
    <col min="683" max="684" width="8.6640625" bestFit="1" customWidth="1"/>
    <col min="685" max="685" width="27.5" bestFit="1" customWidth="1"/>
    <col min="686" max="686" width="7" bestFit="1" customWidth="1"/>
    <col min="687" max="687" width="11.83203125" bestFit="1" customWidth="1"/>
    <col min="688" max="688" width="6.6640625" bestFit="1" customWidth="1"/>
    <col min="689" max="689" width="8.6640625" bestFit="1" customWidth="1"/>
    <col min="690" max="690" width="5.6640625" bestFit="1" customWidth="1"/>
    <col min="691" max="691" width="13" bestFit="1" customWidth="1"/>
    <col min="692" max="692" width="8.33203125" bestFit="1" customWidth="1"/>
    <col min="693" max="693" width="5" bestFit="1" customWidth="1"/>
    <col min="694" max="694" width="11.33203125" bestFit="1" customWidth="1"/>
    <col min="695" max="695" width="15.6640625" bestFit="1" customWidth="1"/>
    <col min="696" max="696" width="33" bestFit="1" customWidth="1"/>
    <col min="697" max="697" width="9" bestFit="1" customWidth="1"/>
    <col min="698" max="699" width="9.33203125" bestFit="1" customWidth="1"/>
    <col min="700" max="700" width="9" bestFit="1" customWidth="1"/>
    <col min="701" max="701" width="10.5" bestFit="1" customWidth="1"/>
    <col min="702" max="702" width="10.33203125" bestFit="1" customWidth="1"/>
    <col min="703" max="703" width="7.5" bestFit="1" customWidth="1"/>
    <col min="704" max="704" width="8.33203125" bestFit="1" customWidth="1"/>
    <col min="705" max="705" width="6.6640625" bestFit="1" customWidth="1"/>
    <col min="706" max="706" width="7.1640625" bestFit="1" customWidth="1"/>
    <col min="707" max="707" width="8.5" bestFit="1" customWidth="1"/>
    <col min="708" max="708" width="11" bestFit="1" customWidth="1"/>
    <col min="709" max="709" width="38.5" bestFit="1" customWidth="1"/>
    <col min="710" max="710" width="11.1640625" bestFit="1" customWidth="1"/>
    <col min="711" max="711" width="9" bestFit="1" customWidth="1"/>
    <col min="712" max="712" width="6.83203125" bestFit="1" customWidth="1"/>
    <col min="713" max="713" width="24.6640625" bestFit="1" customWidth="1"/>
    <col min="714" max="714" width="9.1640625" bestFit="1" customWidth="1"/>
    <col min="715" max="715" width="7.5" bestFit="1" customWidth="1"/>
    <col min="716" max="716" width="10.33203125" bestFit="1" customWidth="1"/>
    <col min="717" max="717" width="9.1640625" bestFit="1" customWidth="1"/>
    <col min="718" max="718" width="10.1640625" bestFit="1" customWidth="1"/>
    <col min="719" max="719" width="9.83203125" bestFit="1" customWidth="1"/>
    <col min="720" max="720" width="8.6640625" bestFit="1" customWidth="1"/>
    <col min="721" max="721" width="23.5" bestFit="1" customWidth="1"/>
    <col min="722" max="722" width="21.6640625" bestFit="1" customWidth="1"/>
    <col min="723" max="723" width="8.1640625" bestFit="1" customWidth="1"/>
    <col min="724" max="724" width="9.6640625" bestFit="1" customWidth="1"/>
    <col min="725" max="725" width="8.83203125" bestFit="1" customWidth="1"/>
    <col min="726" max="726" width="6.33203125" bestFit="1" customWidth="1"/>
    <col min="727" max="727" width="10" bestFit="1" customWidth="1"/>
    <col min="728" max="728" width="9.33203125" bestFit="1" customWidth="1"/>
    <col min="729" max="729" width="20.1640625" bestFit="1" customWidth="1"/>
    <col min="730" max="730" width="7.83203125" bestFit="1" customWidth="1"/>
    <col min="731" max="731" width="11.83203125" bestFit="1" customWidth="1"/>
    <col min="732" max="732" width="7.5" bestFit="1" customWidth="1"/>
    <col min="733" max="733" width="14.6640625" bestFit="1" customWidth="1"/>
    <col min="734" max="734" width="20.5" bestFit="1" customWidth="1"/>
    <col min="735" max="735" width="9.1640625" bestFit="1" customWidth="1"/>
    <col min="736" max="736" width="29" bestFit="1" customWidth="1"/>
    <col min="737" max="737" width="32" bestFit="1" customWidth="1"/>
    <col min="738" max="738" width="14.33203125" bestFit="1" customWidth="1"/>
    <col min="739" max="739" width="15.83203125" bestFit="1" customWidth="1"/>
    <col min="740" max="740" width="8.33203125" bestFit="1" customWidth="1"/>
    <col min="741" max="741" width="13.33203125" bestFit="1" customWidth="1"/>
    <col min="742" max="742" width="10.33203125" bestFit="1" customWidth="1"/>
    <col min="743" max="743" width="21.6640625" bestFit="1" customWidth="1"/>
    <col min="744" max="744" width="23" bestFit="1" customWidth="1"/>
    <col min="745" max="745" width="9.6640625" bestFit="1" customWidth="1"/>
    <col min="747" max="747" width="7.33203125" bestFit="1" customWidth="1"/>
    <col min="748" max="748" width="9.33203125" bestFit="1" customWidth="1"/>
    <col min="749" max="749" width="6.6640625" bestFit="1" customWidth="1"/>
    <col min="750" max="750" width="8.83203125" bestFit="1" customWidth="1"/>
    <col min="751" max="751" width="19.6640625" bestFit="1" customWidth="1"/>
    <col min="752" max="752" width="7.6640625" bestFit="1" customWidth="1"/>
    <col min="753" max="753" width="21" bestFit="1" customWidth="1"/>
    <col min="754" max="754" width="14.5" bestFit="1" customWidth="1"/>
    <col min="755" max="755" width="10.5" bestFit="1" customWidth="1"/>
    <col min="756" max="756" width="9.6640625" bestFit="1" customWidth="1"/>
    <col min="757" max="757" width="9.5" bestFit="1" customWidth="1"/>
    <col min="758" max="758" width="17" bestFit="1" customWidth="1"/>
    <col min="759" max="759" width="11.5" bestFit="1" customWidth="1"/>
    <col min="760" max="760" width="6.6640625" bestFit="1" customWidth="1"/>
    <col min="761" max="761" width="9.6640625" bestFit="1" customWidth="1"/>
    <col min="762" max="762" width="30.33203125" bestFit="1" customWidth="1"/>
    <col min="763" max="763" width="14" bestFit="1" customWidth="1"/>
    <col min="764" max="764" width="8.6640625" bestFit="1" customWidth="1"/>
    <col min="765" max="765" width="10" bestFit="1" customWidth="1"/>
    <col min="766" max="766" width="7.5" bestFit="1" customWidth="1"/>
    <col min="767" max="767" width="14.6640625" bestFit="1" customWidth="1"/>
    <col min="768" max="768" width="12.1640625" bestFit="1" customWidth="1"/>
    <col min="769" max="769" width="33.1640625" bestFit="1" customWidth="1"/>
    <col min="770" max="770" width="34.5" bestFit="1" customWidth="1"/>
    <col min="771" max="771" width="33.33203125" bestFit="1" customWidth="1"/>
    <col min="772" max="772" width="11.83203125" bestFit="1" customWidth="1"/>
    <col min="773" max="773" width="6.83203125" bestFit="1" customWidth="1"/>
    <col min="774" max="774" width="6.33203125" bestFit="1" customWidth="1"/>
    <col min="775" max="775" width="15.33203125" bestFit="1" customWidth="1"/>
    <col min="776" max="776" width="11" bestFit="1" customWidth="1"/>
    <col min="777" max="777" width="22.1640625" bestFit="1" customWidth="1"/>
    <col min="778" max="778" width="10" bestFit="1" customWidth="1"/>
    <col min="779" max="779" width="24.83203125" bestFit="1" customWidth="1"/>
    <col min="780" max="780" width="22" bestFit="1" customWidth="1"/>
    <col min="781" max="781" width="21.6640625" bestFit="1" customWidth="1"/>
    <col min="782" max="782" width="17.5" bestFit="1" customWidth="1"/>
    <col min="783" max="783" width="8.6640625" bestFit="1" customWidth="1"/>
    <col min="784" max="784" width="6.5" bestFit="1" customWidth="1"/>
    <col min="785" max="785" width="9.1640625" bestFit="1" customWidth="1"/>
    <col min="786" max="786" width="8.6640625" bestFit="1" customWidth="1"/>
    <col min="787" max="787" width="11.5" bestFit="1" customWidth="1"/>
    <col min="788" max="788" width="13.1640625" bestFit="1" customWidth="1"/>
    <col min="789" max="789" width="18" bestFit="1" customWidth="1"/>
    <col min="790" max="790" width="14.33203125" bestFit="1" customWidth="1"/>
    <col min="791" max="791" width="14.6640625" bestFit="1" customWidth="1"/>
    <col min="792" max="792" width="9.33203125" bestFit="1" customWidth="1"/>
    <col min="793" max="793" width="8.6640625" bestFit="1" customWidth="1"/>
    <col min="794" max="794" width="13.1640625" bestFit="1" customWidth="1"/>
    <col min="795" max="795" width="8.6640625" bestFit="1" customWidth="1"/>
    <col min="796" max="796" width="8.83203125" bestFit="1" customWidth="1"/>
    <col min="797" max="797" width="6" bestFit="1" customWidth="1"/>
    <col min="798" max="798" width="17.1640625" bestFit="1" customWidth="1"/>
    <col min="799" max="799" width="9" bestFit="1" customWidth="1"/>
    <col min="800" max="800" width="8.83203125" bestFit="1" customWidth="1"/>
    <col min="801" max="801" width="15.1640625" bestFit="1" customWidth="1"/>
    <col min="802" max="802" width="14" bestFit="1" customWidth="1"/>
    <col min="803" max="804" width="8.6640625" bestFit="1" customWidth="1"/>
    <col min="805" max="805" width="24.6640625" bestFit="1" customWidth="1"/>
    <col min="806" max="806" width="11.83203125" bestFit="1" customWidth="1"/>
    <col min="807" max="807" width="13.6640625" bestFit="1" customWidth="1"/>
    <col min="808" max="808" width="17.6640625" bestFit="1" customWidth="1"/>
    <col min="809" max="809" width="11" bestFit="1" customWidth="1"/>
    <col min="810" max="810" width="13" bestFit="1" customWidth="1"/>
    <col min="811" max="811" width="11.83203125" bestFit="1" customWidth="1"/>
    <col min="812" max="812" width="13.33203125" bestFit="1" customWidth="1"/>
    <col min="813" max="813" width="25.83203125" bestFit="1" customWidth="1"/>
    <col min="814" max="814" width="10.6640625" bestFit="1" customWidth="1"/>
    <col min="815" max="816" width="8.6640625" bestFit="1" customWidth="1"/>
    <col min="817" max="817" width="19.6640625" bestFit="1" customWidth="1"/>
    <col min="818" max="818" width="16.83203125" bestFit="1" customWidth="1"/>
    <col min="819" max="819" width="9" bestFit="1" customWidth="1"/>
    <col min="821" max="821" width="7" bestFit="1" customWidth="1"/>
    <col min="822" max="822" width="6.83203125" bestFit="1" customWidth="1"/>
    <col min="823" max="823" width="11.1640625" bestFit="1" customWidth="1"/>
    <col min="824" max="824" width="6" bestFit="1" customWidth="1"/>
    <col min="825" max="825" width="15.33203125" bestFit="1" customWidth="1"/>
    <col min="826" max="826" width="10.6640625" bestFit="1" customWidth="1"/>
    <col min="827" max="827" width="12.5" bestFit="1" customWidth="1"/>
    <col min="828" max="828" width="5.1640625" bestFit="1" customWidth="1"/>
    <col min="829" max="829" width="11" bestFit="1" customWidth="1"/>
    <col min="830" max="830" width="13.5" bestFit="1" customWidth="1"/>
    <col min="831" max="831" width="12" bestFit="1" customWidth="1"/>
    <col min="832" max="832" width="7.5" bestFit="1" customWidth="1"/>
    <col min="833" max="833" width="17.33203125" bestFit="1" customWidth="1"/>
    <col min="834" max="834" width="14.83203125" bestFit="1" customWidth="1"/>
    <col min="835" max="835" width="15.83203125" bestFit="1" customWidth="1"/>
    <col min="836" max="836" width="11.5" bestFit="1" customWidth="1"/>
    <col min="837" max="837" width="9.33203125" bestFit="1" customWidth="1"/>
    <col min="838" max="838" width="12.1640625" bestFit="1" customWidth="1"/>
    <col min="839" max="839" width="7" bestFit="1" customWidth="1"/>
    <col min="840" max="840" width="6.83203125" bestFit="1" customWidth="1"/>
    <col min="841" max="841" width="13.1640625" bestFit="1" customWidth="1"/>
    <col min="842" max="842" width="11.83203125" bestFit="1" customWidth="1"/>
    <col min="843" max="843" width="14.5" bestFit="1" customWidth="1"/>
    <col min="844" max="844" width="13.33203125" bestFit="1" customWidth="1"/>
    <col min="845" max="845" width="14.6640625" bestFit="1" customWidth="1"/>
    <col min="846" max="846" width="10" bestFit="1" customWidth="1"/>
    <col min="847" max="847" width="10.6640625" bestFit="1" customWidth="1"/>
    <col min="848" max="848" width="10.1640625" bestFit="1" customWidth="1"/>
    <col min="850" max="850" width="14" bestFit="1" customWidth="1"/>
    <col min="851" max="851" width="25" bestFit="1" customWidth="1"/>
  </cols>
  <sheetData>
    <row r="2" spans="1:3" x14ac:dyDescent="0.15">
      <c r="B2" s="4" t="s">
        <v>111</v>
      </c>
    </row>
    <row r="3" spans="1:3" x14ac:dyDescent="0.15">
      <c r="B3">
        <v>2017</v>
      </c>
    </row>
    <row r="4" spans="1:3" x14ac:dyDescent="0.15">
      <c r="A4" s="4" t="s">
        <v>207</v>
      </c>
      <c r="B4" t="s">
        <v>37</v>
      </c>
      <c r="C4" t="s">
        <v>38</v>
      </c>
    </row>
    <row r="5" spans="1:3" x14ac:dyDescent="0.15">
      <c r="A5" s="5" t="s">
        <v>208</v>
      </c>
      <c r="B5" s="2">
        <v>9.44055944055944</v>
      </c>
      <c r="C5" s="2">
        <v>16.817724068479357</v>
      </c>
    </row>
    <row r="6" spans="1:3" x14ac:dyDescent="0.15">
      <c r="A6" s="5" t="s">
        <v>209</v>
      </c>
      <c r="B6" s="2">
        <v>11.713286713286713</v>
      </c>
      <c r="C6" s="2">
        <v>12.084592145015106</v>
      </c>
    </row>
    <row r="7" spans="1:3" x14ac:dyDescent="0.15">
      <c r="A7" s="5" t="s">
        <v>210</v>
      </c>
      <c r="B7" s="2">
        <v>2.1853146853146854</v>
      </c>
      <c r="C7" s="2">
        <v>2.7190332326283988</v>
      </c>
    </row>
    <row r="8" spans="1:3" x14ac:dyDescent="0.15">
      <c r="A8" s="5" t="s">
        <v>211</v>
      </c>
      <c r="B8" s="2">
        <v>9.0034965034965033</v>
      </c>
      <c r="C8" s="2">
        <v>9.667673716012084</v>
      </c>
    </row>
    <row r="9" spans="1:3" x14ac:dyDescent="0.15">
      <c r="A9" s="5" t="s">
        <v>212</v>
      </c>
      <c r="B9" s="2">
        <v>11.276223776223777</v>
      </c>
      <c r="C9" s="2">
        <v>7.2507552870090644</v>
      </c>
    </row>
    <row r="10" spans="1:3" x14ac:dyDescent="0.15">
      <c r="A10" s="5" t="s">
        <v>213</v>
      </c>
      <c r="B10" s="2">
        <v>35.314685314685313</v>
      </c>
      <c r="C10" s="2">
        <v>30.110775427995971</v>
      </c>
    </row>
    <row r="11" spans="1:3" x14ac:dyDescent="0.15">
      <c r="A11" s="5" t="s">
        <v>214</v>
      </c>
      <c r="B11" s="2">
        <v>7.6923076923076925</v>
      </c>
      <c r="C11" s="2">
        <v>9.4662638469284985</v>
      </c>
    </row>
    <row r="12" spans="1:3" x14ac:dyDescent="0.15">
      <c r="A12" s="5" t="s">
        <v>215</v>
      </c>
      <c r="B12" s="2">
        <v>7.43006993006993</v>
      </c>
      <c r="C12" s="2">
        <v>5.6394763343403831</v>
      </c>
    </row>
    <row r="13" spans="1:3" x14ac:dyDescent="0.15">
      <c r="A13" s="5" t="s">
        <v>216</v>
      </c>
      <c r="B13" s="2">
        <v>5.9440559440559442</v>
      </c>
      <c r="C13" s="2">
        <v>6.2437059415911378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Information</vt:lpstr>
      <vt:lpstr>Dashboard</vt:lpstr>
      <vt:lpstr>More guidance</vt:lpstr>
      <vt:lpstr>Stacked bar pivot</vt:lpstr>
      <vt:lpstr>Stacked column pivot 1</vt:lpstr>
      <vt:lpstr>Stacked column pivot 2</vt:lpstr>
      <vt:lpstr>Line chart pivot</vt:lpstr>
      <vt:lpstr>Bar chart pivot</vt:lpstr>
      <vt:lpstr>Radar pivot</vt:lpstr>
      <vt:lpstr>Full dataset</vt:lpstr>
      <vt:lpstr>Note on full dataset</vt:lpstr>
      <vt:lpstr>+ Add new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 Thomson</dc:creator>
  <cp:lastModifiedBy>Microsoft Office User</cp:lastModifiedBy>
  <dcterms:created xsi:type="dcterms:W3CDTF">2020-05-04T17:04:51Z</dcterms:created>
  <dcterms:modified xsi:type="dcterms:W3CDTF">2021-02-23T11:58:01Z</dcterms:modified>
</cp:coreProperties>
</file>